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filesrv\financedep\FinanceDep\IFRS Transformation Project\FSF\IFRS Pillar\20260930\To_Send&amp;Upload\"/>
    </mc:Choice>
  </mc:AlternateContent>
  <xr:revisionPtr revIDLastSave="0" documentId="13_ncr:1_{115F5696-1166-4960-A720-9D6583ADD094}" xr6:coauthVersionLast="47" xr6:coauthVersionMax="47" xr10:uidLastSave="{00000000-0000-0000-0000-000000000000}"/>
  <bookViews>
    <workbookView xWindow="-108" yWindow="-108" windowWidth="23256" windowHeight="12576" tabRatio="919" xr2:uid="{00000000-000D-0000-FFFF-FFFF00000000}"/>
  </bookViews>
  <sheets>
    <sheet name="Info" sheetId="82" r:id="rId1"/>
    <sheet name="1. key ratios" sheetId="84" r:id="rId2"/>
    <sheet name="2. SOFP" sheetId="108" r:id="rId3"/>
    <sheet name="3. SOPL" sheetId="109" r:id="rId4"/>
    <sheet name="4. Off-balance" sheetId="110" r:id="rId5"/>
    <sheet name="5. RWA" sheetId="86" r:id="rId6"/>
    <sheet name="6. Administrators-shareholders" sheetId="52" r:id="rId7"/>
    <sheet name="7. LI1" sheetId="88" r:id="rId8"/>
    <sheet name="8. LI2" sheetId="73" r:id="rId9"/>
    <sheet name="9. Capital" sheetId="89" r:id="rId10"/>
    <sheet name="9.1. Capital Requirements" sheetId="94" r:id="rId11"/>
    <sheet name="9.2. MREL1" sheetId="121" r:id="rId12"/>
    <sheet name="9.3. MREL2" sheetId="122" r:id="rId13"/>
    <sheet name="10. CC2" sheetId="69" r:id="rId14"/>
    <sheet name="11. CRWA" sheetId="90" r:id="rId15"/>
    <sheet name="12. CRM" sheetId="64" r:id="rId16"/>
    <sheet name="13. CRME" sheetId="91" r:id="rId17"/>
    <sheet name="14. LCR" sheetId="93" r:id="rId18"/>
    <sheet name="15. CCR" sheetId="92" r:id="rId19"/>
    <sheet name="15.1 LR" sheetId="95" r:id="rId20"/>
    <sheet name="15.2 CVA" sheetId="123" r:id="rId21"/>
    <sheet name="16. NSFR" sheetId="97" r:id="rId22"/>
    <sheet name=" 17. Residual Maturity" sheetId="111" r:id="rId23"/>
    <sheet name="18. Assets by Exposure classes" sheetId="112" r:id="rId24"/>
    <sheet name="19. Assets by Risk Sectors" sheetId="113" r:id="rId25"/>
    <sheet name="20. Reserves" sheetId="114" r:id="rId26"/>
    <sheet name="21. NPL" sheetId="115" r:id="rId27"/>
    <sheet name="22. Quality" sheetId="116" r:id="rId28"/>
    <sheet name="23. LTV" sheetId="117" r:id="rId29"/>
    <sheet name="24. Risk Sector" sheetId="118" r:id="rId30"/>
    <sheet name="25. Collateral" sheetId="119" r:id="rId31"/>
    <sheet name="26. Retail Products" sheetId="120" r:id="rId32"/>
  </sheets>
  <definedNames>
    <definedName name="_cur1">#REF!</definedName>
    <definedName name="_cur2">#REF!</definedName>
    <definedName name="_sum1">#REF!</definedName>
    <definedName name="_sum2">#REF!</definedName>
    <definedName name="ACC_BALACC" localSheetId="22">#REF!</definedName>
    <definedName name="ACC_BALACC" localSheetId="1">#REF!</definedName>
    <definedName name="ACC_BALACC" localSheetId="14">#REF!</definedName>
    <definedName name="ACC_BALACC" localSheetId="16">#REF!</definedName>
    <definedName name="ACC_BALACC" localSheetId="17">#REF!</definedName>
    <definedName name="ACC_BALACC" localSheetId="18">#REF!</definedName>
    <definedName name="ACC_BALACC" localSheetId="2">#REF!</definedName>
    <definedName name="ACC_BALACC" localSheetId="26">#REF!</definedName>
    <definedName name="ACC_BALACC" localSheetId="27">#REF!</definedName>
    <definedName name="ACC_BALACC" localSheetId="28">#REF!</definedName>
    <definedName name="ACC_BALACC" localSheetId="29">#REF!</definedName>
    <definedName name="ACC_BALACC" localSheetId="3">#REF!</definedName>
    <definedName name="ACC_BALACC" localSheetId="4">#REF!</definedName>
    <definedName name="ACC_BALACC" localSheetId="5">#REF!</definedName>
    <definedName name="ACC_BALACC" localSheetId="7">#REF!</definedName>
    <definedName name="ACC_BALACC" localSheetId="9">#REF!</definedName>
    <definedName name="ACC_BALACC" localSheetId="10">#REF!</definedName>
    <definedName name="ACC_BALACC" localSheetId="0">#REF!</definedName>
    <definedName name="ACC_BALACC">#REF!</definedName>
    <definedName name="ACC_CRS" localSheetId="22">#REF!</definedName>
    <definedName name="ACC_CRS" localSheetId="1">#REF!</definedName>
    <definedName name="ACC_CRS" localSheetId="14">#REF!</definedName>
    <definedName name="ACC_CRS" localSheetId="16">#REF!</definedName>
    <definedName name="ACC_CRS" localSheetId="17">#REF!</definedName>
    <definedName name="ACC_CRS" localSheetId="18">#REF!</definedName>
    <definedName name="ACC_CRS" localSheetId="2">#REF!</definedName>
    <definedName name="ACC_CRS" localSheetId="26">#REF!</definedName>
    <definedName name="ACC_CRS" localSheetId="27">#REF!</definedName>
    <definedName name="ACC_CRS" localSheetId="28">#REF!</definedName>
    <definedName name="ACC_CRS" localSheetId="29">#REF!</definedName>
    <definedName name="ACC_CRS" localSheetId="3">#REF!</definedName>
    <definedName name="ACC_CRS" localSheetId="4">#REF!</definedName>
    <definedName name="ACC_CRS" localSheetId="5">#REF!</definedName>
    <definedName name="ACC_CRS" localSheetId="7">#REF!</definedName>
    <definedName name="ACC_CRS" localSheetId="9">#REF!</definedName>
    <definedName name="ACC_CRS" localSheetId="10">#REF!</definedName>
    <definedName name="ACC_CRS" localSheetId="0">#REF!</definedName>
    <definedName name="ACC_CRS">#REF!</definedName>
    <definedName name="ACC_DBS" localSheetId="22">#REF!</definedName>
    <definedName name="ACC_DBS" localSheetId="1">#REF!</definedName>
    <definedName name="ACC_DBS" localSheetId="14">#REF!</definedName>
    <definedName name="ACC_DBS" localSheetId="16">#REF!</definedName>
    <definedName name="ACC_DBS" localSheetId="17">#REF!</definedName>
    <definedName name="ACC_DBS" localSheetId="18">#REF!</definedName>
    <definedName name="ACC_DBS" localSheetId="2">#REF!</definedName>
    <definedName name="ACC_DBS" localSheetId="26">#REF!</definedName>
    <definedName name="ACC_DBS" localSheetId="27">#REF!</definedName>
    <definedName name="ACC_DBS" localSheetId="28">#REF!</definedName>
    <definedName name="ACC_DBS" localSheetId="29">#REF!</definedName>
    <definedName name="ACC_DBS" localSheetId="3">#REF!</definedName>
    <definedName name="ACC_DBS" localSheetId="4">#REF!</definedName>
    <definedName name="ACC_DBS" localSheetId="5">#REF!</definedName>
    <definedName name="ACC_DBS" localSheetId="7">#REF!</definedName>
    <definedName name="ACC_DBS" localSheetId="9">#REF!</definedName>
    <definedName name="ACC_DBS" localSheetId="10">#REF!</definedName>
    <definedName name="ACC_DBS" localSheetId="0">#REF!</definedName>
    <definedName name="ACC_DBS">#REF!</definedName>
    <definedName name="ACC_ISO" localSheetId="22">#REF!</definedName>
    <definedName name="ACC_ISO" localSheetId="1">#REF!</definedName>
    <definedName name="ACC_ISO" localSheetId="14">#REF!</definedName>
    <definedName name="ACC_ISO" localSheetId="16">#REF!</definedName>
    <definedName name="ACC_ISO" localSheetId="17">#REF!</definedName>
    <definedName name="ACC_ISO" localSheetId="18">#REF!</definedName>
    <definedName name="ACC_ISO" localSheetId="2">#REF!</definedName>
    <definedName name="ACC_ISO" localSheetId="26">#REF!</definedName>
    <definedName name="ACC_ISO" localSheetId="27">#REF!</definedName>
    <definedName name="ACC_ISO" localSheetId="28">#REF!</definedName>
    <definedName name="ACC_ISO" localSheetId="29">#REF!</definedName>
    <definedName name="ACC_ISO" localSheetId="3">#REF!</definedName>
    <definedName name="ACC_ISO" localSheetId="4">#REF!</definedName>
    <definedName name="ACC_ISO" localSheetId="5">#REF!</definedName>
    <definedName name="ACC_ISO" localSheetId="7">#REF!</definedName>
    <definedName name="ACC_ISO" localSheetId="9">#REF!</definedName>
    <definedName name="ACC_ISO" localSheetId="10">#REF!</definedName>
    <definedName name="ACC_ISO" localSheetId="0">#REF!</definedName>
    <definedName name="ACC_ISO">#REF!</definedName>
    <definedName name="ACC_SALDO" localSheetId="22">#REF!</definedName>
    <definedName name="ACC_SALDO" localSheetId="1">#REF!</definedName>
    <definedName name="ACC_SALDO" localSheetId="14">#REF!</definedName>
    <definedName name="ACC_SALDO" localSheetId="16">#REF!</definedName>
    <definedName name="ACC_SALDO" localSheetId="17">#REF!</definedName>
    <definedName name="ACC_SALDO" localSheetId="18">#REF!</definedName>
    <definedName name="ACC_SALDO" localSheetId="2">#REF!</definedName>
    <definedName name="ACC_SALDO" localSheetId="26">#REF!</definedName>
    <definedName name="ACC_SALDO" localSheetId="27">#REF!</definedName>
    <definedName name="ACC_SALDO" localSheetId="28">#REF!</definedName>
    <definedName name="ACC_SALDO" localSheetId="29">#REF!</definedName>
    <definedName name="ACC_SALDO" localSheetId="3">#REF!</definedName>
    <definedName name="ACC_SALDO" localSheetId="4">#REF!</definedName>
    <definedName name="ACC_SALDO" localSheetId="5">#REF!</definedName>
    <definedName name="ACC_SALDO" localSheetId="7">#REF!</definedName>
    <definedName name="ACC_SALDO" localSheetId="9">#REF!</definedName>
    <definedName name="ACC_SALDO" localSheetId="10">#REF!</definedName>
    <definedName name="ACC_SALDO" localSheetId="0">#REF!</definedName>
    <definedName name="ACC_SALDO">#REF!</definedName>
    <definedName name="BS_BALACC" localSheetId="22">#REF!</definedName>
    <definedName name="BS_BALACC" localSheetId="1">#REF!</definedName>
    <definedName name="BS_BALACC" localSheetId="14">#REF!</definedName>
    <definedName name="BS_BALACC" localSheetId="16">#REF!</definedName>
    <definedName name="BS_BALACC" localSheetId="17">#REF!</definedName>
    <definedName name="BS_BALACC" localSheetId="18">#REF!</definedName>
    <definedName name="BS_BALACC" localSheetId="2">#REF!</definedName>
    <definedName name="BS_BALACC" localSheetId="26">#REF!</definedName>
    <definedName name="BS_BALACC" localSheetId="27">#REF!</definedName>
    <definedName name="BS_BALACC" localSheetId="28">#REF!</definedName>
    <definedName name="BS_BALACC" localSheetId="29">#REF!</definedName>
    <definedName name="BS_BALACC" localSheetId="3">#REF!</definedName>
    <definedName name="BS_BALACC" localSheetId="4">#REF!</definedName>
    <definedName name="BS_BALACC" localSheetId="5">#REF!</definedName>
    <definedName name="BS_BALACC" localSheetId="7">#REF!</definedName>
    <definedName name="BS_BALACC" localSheetId="9">#REF!</definedName>
    <definedName name="BS_BALACC" localSheetId="10">#REF!</definedName>
    <definedName name="BS_BALACC" localSheetId="0">#REF!</definedName>
    <definedName name="BS_BALACC">#REF!</definedName>
    <definedName name="BS_BALANCE" localSheetId="22">#REF!</definedName>
    <definedName name="BS_BALANCE" localSheetId="1">#REF!</definedName>
    <definedName name="BS_BALANCE" localSheetId="14">#REF!</definedName>
    <definedName name="BS_BALANCE" localSheetId="16">#REF!</definedName>
    <definedName name="BS_BALANCE" localSheetId="17">#REF!</definedName>
    <definedName name="BS_BALANCE" localSheetId="18">#REF!</definedName>
    <definedName name="BS_BALANCE" localSheetId="2">#REF!</definedName>
    <definedName name="BS_BALANCE" localSheetId="26">#REF!</definedName>
    <definedName name="BS_BALANCE" localSheetId="27">#REF!</definedName>
    <definedName name="BS_BALANCE" localSheetId="28">#REF!</definedName>
    <definedName name="BS_BALANCE" localSheetId="29">#REF!</definedName>
    <definedName name="BS_BALANCE" localSheetId="3">#REF!</definedName>
    <definedName name="BS_BALANCE" localSheetId="4">#REF!</definedName>
    <definedName name="BS_BALANCE" localSheetId="5">#REF!</definedName>
    <definedName name="BS_BALANCE" localSheetId="7">#REF!</definedName>
    <definedName name="BS_BALANCE" localSheetId="9">#REF!</definedName>
    <definedName name="BS_BALANCE" localSheetId="10">#REF!</definedName>
    <definedName name="BS_BALANCE" localSheetId="0">#REF!</definedName>
    <definedName name="BS_BALANCE">#REF!</definedName>
    <definedName name="BS_CR" localSheetId="22">#REF!</definedName>
    <definedName name="BS_CR" localSheetId="1">#REF!</definedName>
    <definedName name="BS_CR" localSheetId="14">#REF!</definedName>
    <definedName name="BS_CR" localSheetId="16">#REF!</definedName>
    <definedName name="BS_CR" localSheetId="17">#REF!</definedName>
    <definedName name="BS_CR" localSheetId="18">#REF!</definedName>
    <definedName name="BS_CR" localSheetId="2">#REF!</definedName>
    <definedName name="BS_CR" localSheetId="26">#REF!</definedName>
    <definedName name="BS_CR" localSheetId="27">#REF!</definedName>
    <definedName name="BS_CR" localSheetId="28">#REF!</definedName>
    <definedName name="BS_CR" localSheetId="29">#REF!</definedName>
    <definedName name="BS_CR" localSheetId="3">#REF!</definedName>
    <definedName name="BS_CR" localSheetId="4">#REF!</definedName>
    <definedName name="BS_CR" localSheetId="5">#REF!</definedName>
    <definedName name="BS_CR" localSheetId="7">#REF!</definedName>
    <definedName name="BS_CR" localSheetId="9">#REF!</definedName>
    <definedName name="BS_CR" localSheetId="10">#REF!</definedName>
    <definedName name="BS_CR" localSheetId="0">#REF!</definedName>
    <definedName name="BS_CR">#REF!</definedName>
    <definedName name="BS_CR_EQU" localSheetId="22">#REF!</definedName>
    <definedName name="BS_CR_EQU" localSheetId="1">#REF!</definedName>
    <definedName name="BS_CR_EQU" localSheetId="14">#REF!</definedName>
    <definedName name="BS_CR_EQU" localSheetId="16">#REF!</definedName>
    <definedName name="BS_CR_EQU" localSheetId="17">#REF!</definedName>
    <definedName name="BS_CR_EQU" localSheetId="18">#REF!</definedName>
    <definedName name="BS_CR_EQU" localSheetId="2">#REF!</definedName>
    <definedName name="BS_CR_EQU" localSheetId="26">#REF!</definedName>
    <definedName name="BS_CR_EQU" localSheetId="27">#REF!</definedName>
    <definedName name="BS_CR_EQU" localSheetId="28">#REF!</definedName>
    <definedName name="BS_CR_EQU" localSheetId="29">#REF!</definedName>
    <definedName name="BS_CR_EQU" localSheetId="3">#REF!</definedName>
    <definedName name="BS_CR_EQU" localSheetId="4">#REF!</definedName>
    <definedName name="BS_CR_EQU" localSheetId="5">#REF!</definedName>
    <definedName name="BS_CR_EQU" localSheetId="7">#REF!</definedName>
    <definedName name="BS_CR_EQU" localSheetId="9">#REF!</definedName>
    <definedName name="BS_CR_EQU" localSheetId="10">#REF!</definedName>
    <definedName name="BS_CR_EQU" localSheetId="0">#REF!</definedName>
    <definedName name="BS_CR_EQU">#REF!</definedName>
    <definedName name="BS_DB" localSheetId="22">#REF!</definedName>
    <definedName name="BS_DB" localSheetId="1">#REF!</definedName>
    <definedName name="BS_DB" localSheetId="14">#REF!</definedName>
    <definedName name="BS_DB" localSheetId="16">#REF!</definedName>
    <definedName name="BS_DB" localSheetId="17">#REF!</definedName>
    <definedName name="BS_DB" localSheetId="18">#REF!</definedName>
    <definedName name="BS_DB" localSheetId="2">#REF!</definedName>
    <definedName name="BS_DB" localSheetId="26">#REF!</definedName>
    <definedName name="BS_DB" localSheetId="27">#REF!</definedName>
    <definedName name="BS_DB" localSheetId="28">#REF!</definedName>
    <definedName name="BS_DB" localSheetId="29">#REF!</definedName>
    <definedName name="BS_DB" localSheetId="3">#REF!</definedName>
    <definedName name="BS_DB" localSheetId="4">#REF!</definedName>
    <definedName name="BS_DB" localSheetId="5">#REF!</definedName>
    <definedName name="BS_DB" localSheetId="7">#REF!</definedName>
    <definedName name="BS_DB" localSheetId="9">#REF!</definedName>
    <definedName name="BS_DB" localSheetId="10">#REF!</definedName>
    <definedName name="BS_DB" localSheetId="0">#REF!</definedName>
    <definedName name="BS_DB">#REF!</definedName>
    <definedName name="BS_DB_EQU" localSheetId="22">#REF!</definedName>
    <definedName name="BS_DB_EQU" localSheetId="1">#REF!</definedName>
    <definedName name="BS_DB_EQU" localSheetId="14">#REF!</definedName>
    <definedName name="BS_DB_EQU" localSheetId="16">#REF!</definedName>
    <definedName name="BS_DB_EQU" localSheetId="17">#REF!</definedName>
    <definedName name="BS_DB_EQU" localSheetId="18">#REF!</definedName>
    <definedName name="BS_DB_EQU" localSheetId="2">#REF!</definedName>
    <definedName name="BS_DB_EQU" localSheetId="26">#REF!</definedName>
    <definedName name="BS_DB_EQU" localSheetId="27">#REF!</definedName>
    <definedName name="BS_DB_EQU" localSheetId="28">#REF!</definedName>
    <definedName name="BS_DB_EQU" localSheetId="29">#REF!</definedName>
    <definedName name="BS_DB_EQU" localSheetId="3">#REF!</definedName>
    <definedName name="BS_DB_EQU" localSheetId="4">#REF!</definedName>
    <definedName name="BS_DB_EQU" localSheetId="5">#REF!</definedName>
    <definedName name="BS_DB_EQU" localSheetId="7">#REF!</definedName>
    <definedName name="BS_DB_EQU" localSheetId="9">#REF!</definedName>
    <definedName name="BS_DB_EQU" localSheetId="10">#REF!</definedName>
    <definedName name="BS_DB_EQU" localSheetId="0">#REF!</definedName>
    <definedName name="BS_DB_EQU">#REF!</definedName>
    <definedName name="BS_DT" localSheetId="22">#REF!</definedName>
    <definedName name="BS_DT" localSheetId="1">#REF!</definedName>
    <definedName name="BS_DT" localSheetId="14">#REF!</definedName>
    <definedName name="BS_DT" localSheetId="16">#REF!</definedName>
    <definedName name="BS_DT" localSheetId="17">#REF!</definedName>
    <definedName name="BS_DT" localSheetId="18">#REF!</definedName>
    <definedName name="BS_DT" localSheetId="2">#REF!</definedName>
    <definedName name="BS_DT" localSheetId="26">#REF!</definedName>
    <definedName name="BS_DT" localSheetId="27">#REF!</definedName>
    <definedName name="BS_DT" localSheetId="28">#REF!</definedName>
    <definedName name="BS_DT" localSheetId="29">#REF!</definedName>
    <definedName name="BS_DT" localSheetId="3">#REF!</definedName>
    <definedName name="BS_DT" localSheetId="4">#REF!</definedName>
    <definedName name="BS_DT" localSheetId="5">#REF!</definedName>
    <definedName name="BS_DT" localSheetId="7">#REF!</definedName>
    <definedName name="BS_DT" localSheetId="9">#REF!</definedName>
    <definedName name="BS_DT" localSheetId="10">#REF!</definedName>
    <definedName name="BS_DT" localSheetId="0">#REF!</definedName>
    <definedName name="BS_DT">#REF!</definedName>
    <definedName name="BS_ISO" localSheetId="22">#REF!</definedName>
    <definedName name="BS_ISO" localSheetId="1">#REF!</definedName>
    <definedName name="BS_ISO" localSheetId="14">#REF!</definedName>
    <definedName name="BS_ISO" localSheetId="16">#REF!</definedName>
    <definedName name="BS_ISO" localSheetId="17">#REF!</definedName>
    <definedName name="BS_ISO" localSheetId="18">#REF!</definedName>
    <definedName name="BS_ISO" localSheetId="2">#REF!</definedName>
    <definedName name="BS_ISO" localSheetId="26">#REF!</definedName>
    <definedName name="BS_ISO" localSheetId="27">#REF!</definedName>
    <definedName name="BS_ISO" localSheetId="28">#REF!</definedName>
    <definedName name="BS_ISO" localSheetId="29">#REF!</definedName>
    <definedName name="BS_ISO" localSheetId="3">#REF!</definedName>
    <definedName name="BS_ISO" localSheetId="4">#REF!</definedName>
    <definedName name="BS_ISO" localSheetId="5">#REF!</definedName>
    <definedName name="BS_ISO" localSheetId="7">#REF!</definedName>
    <definedName name="BS_ISO" localSheetId="9">#REF!</definedName>
    <definedName name="BS_ISO" localSheetId="10">#REF!</definedName>
    <definedName name="BS_ISO" localSheetId="0">#REF!</definedName>
    <definedName name="BS_ISO">#REF!</definedName>
    <definedName name="CurrentDate" localSheetId="22">#REF!</definedName>
    <definedName name="CurrentDate" localSheetId="1">#REF!</definedName>
    <definedName name="CurrentDate" localSheetId="14">#REF!</definedName>
    <definedName name="CurrentDate" localSheetId="16">#REF!</definedName>
    <definedName name="CurrentDate" localSheetId="17">#REF!</definedName>
    <definedName name="CurrentDate" localSheetId="18">#REF!</definedName>
    <definedName name="CurrentDate" localSheetId="2">#REF!</definedName>
    <definedName name="CurrentDate" localSheetId="26">#REF!</definedName>
    <definedName name="CurrentDate" localSheetId="27">#REF!</definedName>
    <definedName name="CurrentDate" localSheetId="28">#REF!</definedName>
    <definedName name="CurrentDate" localSheetId="29">#REF!</definedName>
    <definedName name="CurrentDate" localSheetId="3">#REF!</definedName>
    <definedName name="CurrentDate" localSheetId="4">#REF!</definedName>
    <definedName name="CurrentDate" localSheetId="5">#REF!</definedName>
    <definedName name="CurrentDate" localSheetId="7">#REF!</definedName>
    <definedName name="CurrentDate" localSheetId="9">#REF!</definedName>
    <definedName name="CurrentDate" localSheetId="10">#REF!</definedName>
    <definedName name="CurrentDate" localSheetId="0">#REF!</definedName>
    <definedName name="CurrentDate">#REF!</definedName>
    <definedName name="date">#REF!</definedName>
    <definedName name="date1">#REF!</definedName>
    <definedName name="L_FORMULAS_GEO">#REF!</definedName>
    <definedName name="Sheet">#REF!</definedName>
    <definedName name="საკრედიტო">#REF!</definedName>
    <definedName name="ფაილი">#REF!</definedName>
    <definedName name="ცვლილება_კორექტირება_რეგულაციაში">#REF!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95" l="1"/>
  <c r="C10" i="95"/>
  <c r="C26" i="95"/>
  <c r="C12" i="95"/>
  <c r="C14" i="95" s="1"/>
  <c r="C11" i="95"/>
  <c r="B1" i="123"/>
  <c r="C22" i="95" l="1"/>
  <c r="C31" i="95"/>
  <c r="B2" i="123"/>
  <c r="B11" i="121" l="1"/>
  <c r="B1" i="122"/>
  <c r="B1" i="121"/>
  <c r="F12" i="122"/>
  <c r="F11" i="122"/>
  <c r="F10" i="122"/>
  <c r="F9" i="122"/>
  <c r="E9" i="122"/>
  <c r="D9" i="122"/>
  <c r="C9" i="122"/>
  <c r="B9" i="122"/>
  <c r="B7" i="121" l="1"/>
  <c r="B6" i="121" s="1"/>
  <c r="B16" i="121" l="1"/>
  <c r="B14" i="121" s="1"/>
  <c r="B23" i="121" s="1"/>
  <c r="B22" i="121"/>
  <c r="B2" i="122" l="1"/>
  <c r="B2" i="121"/>
  <c r="B2" i="97"/>
  <c r="B2" i="95"/>
  <c r="B2" i="92"/>
  <c r="B2" i="93"/>
  <c r="B2" i="91"/>
  <c r="B2" i="64"/>
  <c r="B2" i="90"/>
  <c r="B2" i="69"/>
  <c r="B2" i="94"/>
  <c r="B2" i="89"/>
  <c r="B2" i="73"/>
  <c r="B2" i="88"/>
  <c r="B2" i="52"/>
  <c r="B2" i="86"/>
  <c r="C5" i="86" s="1"/>
  <c r="B2" i="110"/>
  <c r="B2" i="109"/>
  <c r="B2" i="108"/>
  <c r="B1" i="110"/>
  <c r="B1" i="109"/>
  <c r="B1" i="108"/>
  <c r="B2" i="120" l="1"/>
  <c r="B1" i="120"/>
  <c r="B2" i="119"/>
  <c r="B1" i="119"/>
  <c r="B2" i="118"/>
  <c r="B1" i="118"/>
  <c r="B2" i="117"/>
  <c r="B1" i="117"/>
  <c r="B2" i="116"/>
  <c r="B1" i="116"/>
  <c r="B2" i="115"/>
  <c r="B1" i="115"/>
  <c r="B2" i="114"/>
  <c r="B1" i="114"/>
  <c r="B2" i="113"/>
  <c r="B1" i="113"/>
  <c r="B2" i="112"/>
  <c r="B1" i="112"/>
  <c r="B2" i="111"/>
  <c r="B1" i="111"/>
  <c r="C18" i="115" l="1"/>
  <c r="C15" i="114"/>
  <c r="F34" i="113"/>
  <c r="G34" i="113"/>
  <c r="H14" i="112"/>
  <c r="H15" i="112"/>
  <c r="H17" i="112"/>
  <c r="H18" i="112"/>
  <c r="H19" i="112"/>
  <c r="F21" i="112"/>
  <c r="G21" i="112"/>
  <c r="H9" i="111"/>
  <c r="H10" i="111"/>
  <c r="H11" i="111"/>
  <c r="H12" i="111"/>
  <c r="H15" i="111"/>
  <c r="H16" i="111"/>
  <c r="H18" i="111"/>
  <c r="H19" i="111"/>
  <c r="H20" i="111"/>
  <c r="B1" i="97" l="1"/>
  <c r="G21" i="97" l="1"/>
  <c r="B1" i="95"/>
  <c r="B1" i="92"/>
  <c r="B1" i="93"/>
  <c r="B1" i="64"/>
  <c r="B1" i="90"/>
  <c r="B1" i="69"/>
  <c r="B1" i="94"/>
  <c r="B1" i="89"/>
  <c r="B1" i="73"/>
  <c r="B1" i="88"/>
  <c r="B1" i="52"/>
  <c r="B1" i="86"/>
  <c r="G5" i="86"/>
  <c r="F5" i="86"/>
  <c r="E5" i="86"/>
  <c r="D5" i="86"/>
  <c r="G5" i="84"/>
  <c r="F5" i="84"/>
  <c r="E5" i="84"/>
  <c r="D5" i="84"/>
  <c r="C5" i="84"/>
  <c r="B1" i="91" l="1"/>
  <c r="B1" i="84"/>
  <c r="E21" i="112" l="1"/>
  <c r="H13" i="112"/>
  <c r="H12" i="112"/>
  <c r="G22" i="111"/>
  <c r="V18" i="64" l="1"/>
  <c r="H14" i="111"/>
  <c r="V19" i="64"/>
  <c r="V17" i="64"/>
  <c r="J21" i="64"/>
  <c r="I21" i="64"/>
  <c r="E22" i="111"/>
  <c r="V12" i="64"/>
  <c r="R21" i="64"/>
  <c r="U21" i="64"/>
  <c r="V11" i="64"/>
  <c r="Q21" i="64"/>
  <c r="V16" i="64"/>
  <c r="H17" i="111"/>
  <c r="V15" i="64"/>
  <c r="V8" i="64"/>
  <c r="N21" i="64"/>
  <c r="V13" i="64"/>
  <c r="S21" i="64"/>
  <c r="H13" i="111"/>
  <c r="D22" i="111"/>
  <c r="E21" i="64"/>
  <c r="T21" i="64"/>
  <c r="H16" i="112"/>
  <c r="G21" i="64"/>
  <c r="L21" i="64"/>
  <c r="K21" i="64"/>
  <c r="V10" i="64"/>
  <c r="P21" i="64"/>
  <c r="V9" i="64"/>
  <c r="O21" i="64"/>
  <c r="V20" i="64"/>
  <c r="H21" i="64"/>
  <c r="C21" i="64"/>
  <c r="V7" i="64"/>
  <c r="M21" i="64"/>
  <c r="F21" i="64"/>
  <c r="D21" i="64"/>
  <c r="V14" i="64"/>
  <c r="V21" i="64" l="1"/>
  <c r="D15" i="114" l="1"/>
  <c r="H17" i="113" l="1"/>
  <c r="H18" i="113"/>
  <c r="H10" i="113"/>
  <c r="H16" i="113" l="1"/>
  <c r="H24" i="113"/>
  <c r="H26" i="113"/>
  <c r="H8" i="113"/>
  <c r="H32" i="113"/>
  <c r="H22" i="113"/>
  <c r="H27" i="113"/>
  <c r="H9" i="113"/>
  <c r="H28" i="113"/>
  <c r="H11" i="113"/>
  <c r="H25" i="113"/>
  <c r="H15" i="113"/>
  <c r="H13" i="113"/>
  <c r="H12" i="113"/>
  <c r="H30" i="113"/>
  <c r="H29" i="113"/>
  <c r="E34" i="113"/>
  <c r="H23" i="113"/>
  <c r="H19" i="113"/>
  <c r="H21" i="113"/>
  <c r="H14" i="113"/>
  <c r="H31" i="113"/>
  <c r="H20" i="113"/>
  <c r="H10" i="112" l="1"/>
  <c r="H23" i="112"/>
  <c r="H11" i="112"/>
  <c r="H9" i="112"/>
  <c r="H8" i="112"/>
  <c r="H8" i="111"/>
  <c r="G37" i="97" l="1"/>
  <c r="G39" i="97" s="1"/>
  <c r="C22" i="111"/>
  <c r="H21" i="111"/>
  <c r="H22" i="111" s="1"/>
  <c r="F22" i="111"/>
  <c r="H7" i="112"/>
  <c r="C21" i="112"/>
  <c r="C34" i="113" l="1"/>
  <c r="H7" i="113" l="1"/>
  <c r="C5" i="73" l="1"/>
  <c r="C8" i="73" s="1"/>
  <c r="C13" i="73" s="1"/>
  <c r="D21" i="112" l="1"/>
  <c r="H20" i="112"/>
  <c r="H21" i="112" s="1"/>
  <c r="H33" i="113" l="1"/>
  <c r="D34" i="113"/>
  <c r="H34" i="113" s="1"/>
  <c r="C8" i="95" l="1"/>
  <c r="C32" i="95" s="1"/>
  <c r="C34" i="95" s="1"/>
  <c r="B21" i="121" l="1"/>
  <c r="H22" i="11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5" authorId="0" shapeId="0" xr:uid="{A0D940BE-7A5F-421E-AA1C-DAFF05C1D061}">
      <text>
        <r>
          <rPr>
            <b/>
            <sz val="9"/>
            <color indexed="81"/>
            <rFont val="Tahoma"/>
            <family val="2"/>
          </rPr>
          <t>Author:</t>
        </r>
        <r>
          <rPr>
            <sz val="9"/>
            <color indexed="81"/>
            <rFont val="Tahoma"/>
            <family val="2"/>
          </rPr>
          <t xml:space="preserve">
თუ სებ-ის </t>
        </r>
      </text>
    </comment>
  </commentList>
</comments>
</file>

<file path=xl/sharedStrings.xml><?xml version="1.0" encoding="utf-8"?>
<sst xmlns="http://schemas.openxmlformats.org/spreadsheetml/2006/main" count="1271" uniqueCount="781">
  <si>
    <t>a</t>
  </si>
  <si>
    <t>b</t>
  </si>
  <si>
    <t>c</t>
  </si>
  <si>
    <t>d</t>
  </si>
  <si>
    <t>e</t>
  </si>
  <si>
    <t>f</t>
  </si>
  <si>
    <t>N</t>
  </si>
  <si>
    <t xml:space="preserve">   </t>
  </si>
  <si>
    <t>g</t>
  </si>
  <si>
    <t>h</t>
  </si>
  <si>
    <t>i</t>
  </si>
  <si>
    <t>j</t>
  </si>
  <si>
    <t>k</t>
  </si>
  <si>
    <t>l</t>
  </si>
  <si>
    <t>1.1.1</t>
  </si>
  <si>
    <t>5.3.1</t>
  </si>
  <si>
    <t>5.3.2</t>
  </si>
  <si>
    <t>5.3.3</t>
  </si>
  <si>
    <t>5.3.4</t>
  </si>
  <si>
    <t>5.3.5</t>
  </si>
  <si>
    <t>Key ratios</t>
  </si>
  <si>
    <t>Balance Sheet</t>
  </si>
  <si>
    <t>Income statement</t>
  </si>
  <si>
    <t>Off-balance sheet</t>
  </si>
  <si>
    <t>Risk-Weighted Assets (RWA)</t>
  </si>
  <si>
    <t>Regulatory Capital</t>
  </si>
  <si>
    <t xml:space="preserve">Reconciliation of regulatory capital to balance sheet </t>
  </si>
  <si>
    <t>Credit risk mitigation</t>
  </si>
  <si>
    <t>Counterparty credit risk</t>
  </si>
  <si>
    <t>Table N</t>
  </si>
  <si>
    <t>Bank:</t>
  </si>
  <si>
    <t>Date:</t>
  </si>
  <si>
    <t xml:space="preserve">GEL </t>
  </si>
  <si>
    <t xml:space="preserve">FX  </t>
  </si>
  <si>
    <t xml:space="preserve">Total </t>
  </si>
  <si>
    <t>in Lari</t>
  </si>
  <si>
    <t>Residential Property</t>
  </si>
  <si>
    <t>Commercial Property</t>
  </si>
  <si>
    <t>Complex Real Estate</t>
  </si>
  <si>
    <t>Land Parcel</t>
  </si>
  <si>
    <t>Other</t>
  </si>
  <si>
    <t>Table 6</t>
  </si>
  <si>
    <t>Members of Supervisory Board</t>
  </si>
  <si>
    <t>Members of Board of Directors</t>
  </si>
  <si>
    <t xml:space="preserve">List of Shareholders owning 1% and more of issued capital, indicating Shares </t>
  </si>
  <si>
    <t>List of bank beneficiaries indicating names of direct or indirect holders of 5% or more of shares</t>
  </si>
  <si>
    <t>Table 8</t>
  </si>
  <si>
    <t>Table 10</t>
  </si>
  <si>
    <t>Effect of provisioning rules used for capital adequacy purposes</t>
  </si>
  <si>
    <t>linkage  to capital table</t>
  </si>
  <si>
    <t>Credit Risk Mitigation</t>
  </si>
  <si>
    <t>Claims or contingent claims on central governments or central banks</t>
  </si>
  <si>
    <t>Claims or contingent claims on regional governments or local authorities</t>
  </si>
  <si>
    <t>Claims or contingent claims on multilateral development banks</t>
  </si>
  <si>
    <t>Claims or contingent claims on international organizations/institutions</t>
  </si>
  <si>
    <t>Claims or contingent claims on commercial banks</t>
  </si>
  <si>
    <t>Claims or contingent claims on corporates</t>
  </si>
  <si>
    <t>Retail claims or contingent retail claims</t>
  </si>
  <si>
    <t>Claims or contingent claims secured by mortgages on residential property</t>
  </si>
  <si>
    <t>Past due items</t>
  </si>
  <si>
    <t>Items belonging to regulatory high-risk categories</t>
  </si>
  <si>
    <t>Short-term claims on commercial banks and corporates</t>
  </si>
  <si>
    <t xml:space="preserve">Claims in the form of collective investment undertakings </t>
  </si>
  <si>
    <t>Other items</t>
  </si>
  <si>
    <t>Total</t>
  </si>
  <si>
    <t>On-balance sheet netting</t>
  </si>
  <si>
    <t>Cash on deposit with, or cash assimilated instruments</t>
  </si>
  <si>
    <t>Equities or convertible bonds that are included in a main index</t>
  </si>
  <si>
    <t>Standard gold bullion or equivalent</t>
  </si>
  <si>
    <t xml:space="preserve"> Debt securities without credit rating issued by commercial banks </t>
  </si>
  <si>
    <t>Units in collective investment undertakings</t>
  </si>
  <si>
    <t>Regional governments or local authorities</t>
  </si>
  <si>
    <t>Multilateral development banks</t>
  </si>
  <si>
    <t>International organizations / institutions</t>
  </si>
  <si>
    <t>Public sector entities</t>
  </si>
  <si>
    <t>Commercial banks</t>
  </si>
  <si>
    <t>Total Credit Risk Mitigation</t>
  </si>
  <si>
    <t>Current &amp; Demand Deposits/Total Assets</t>
  </si>
  <si>
    <t xml:space="preserve">FX Liabilities/Total Liabilities </t>
  </si>
  <si>
    <t>Liquid Assets/Total Assets</t>
  </si>
  <si>
    <t>Loan Growth-YTD</t>
  </si>
  <si>
    <t>FX Assets/Total Assets</t>
  </si>
  <si>
    <t>FX Loans/Total Loans</t>
  </si>
  <si>
    <t>Non Performed Loans / Total Loans</t>
  </si>
  <si>
    <t>Net Interest Margin</t>
  </si>
  <si>
    <t>Earnings from Operations / Average Annual Assets</t>
  </si>
  <si>
    <t>Total Interest Expense / Average Annual Assets</t>
  </si>
  <si>
    <t>Total Interest Income /Average Annual Assets</t>
  </si>
  <si>
    <t>Income</t>
  </si>
  <si>
    <t>Based on Basel III framework</t>
  </si>
  <si>
    <t>Tier 1</t>
  </si>
  <si>
    <t>Regulatory capital (amounts, GEL)</t>
  </si>
  <si>
    <t>Key metrics</t>
  </si>
  <si>
    <t>Table 1</t>
  </si>
  <si>
    <t>Off-balance sheet items</t>
  </si>
  <si>
    <t xml:space="preserve">       Including: amounts below the thresholds for deduction (subject to 250% risk weight)</t>
  </si>
  <si>
    <t>Table 5</t>
  </si>
  <si>
    <t>Not subject to capital requirements or subject to deduction from capital</t>
  </si>
  <si>
    <t xml:space="preserve"> Carrying values of items</t>
  </si>
  <si>
    <t>Table 7</t>
  </si>
  <si>
    <t>Tier 2 Capital</t>
  </si>
  <si>
    <t>Investments in the capital of commercial banks, insurance entities and other financial institutions where the bank does not own more than 10% of the issued share capital (amount above 10% limit)</t>
  </si>
  <si>
    <t>Significant investments in the Tier 2 capital (that are not common shares) of commercial banks, insurance entities and other financial institutions</t>
  </si>
  <si>
    <t>Reciprocal cross-holdings in Tier 2 capital</t>
  </si>
  <si>
    <t>Investments in own shares that meet the criteria for Tier 2 capital</t>
  </si>
  <si>
    <t>Regulatory Adjustments of Tier 2 Capital</t>
  </si>
  <si>
    <t>General reserves, limited to a maximum of 1.25% of the bank’s credit risk-weighted exposures</t>
  </si>
  <si>
    <t>Stock surplus (share premium) that meet the criteria for Tier 2 capital</t>
  </si>
  <si>
    <t>Instruments that comply with the criteria for Tier 2 capital</t>
  </si>
  <si>
    <t>Tier 2 capital before regulatory adjustments</t>
  </si>
  <si>
    <t>Additional Tier 1 Capital</t>
  </si>
  <si>
    <t>Regulatory adjustments applied to Additional Tier 1 resulting from shortfall of Tier 2 capital to deduct investments</t>
  </si>
  <si>
    <t>Significant investments in the Additional Tier 1 capital (that are not common shares) of commercial banks, insurance entities and other financial institutions</t>
  </si>
  <si>
    <t>Reciprocal cross-holdings in Additional Tier 1 instruments</t>
  </si>
  <si>
    <t>Investments in own Additional Tier 1 instruments</t>
  </si>
  <si>
    <t>Regulatory Adjustments of Additional Tier 1 capital</t>
  </si>
  <si>
    <t>Stock surplus (share premium) that meet the criteria for Additional Tier 1 capital</t>
  </si>
  <si>
    <t>Including: instruments classified as liabilities under the relevant accounting standards</t>
  </si>
  <si>
    <t>Instruments that comply with the criteria for Additional tier 1 capital</t>
  </si>
  <si>
    <t>Additional tier 1 capital before regulatory adjustments</t>
  </si>
  <si>
    <t xml:space="preserve">Common Equity Tier 1 </t>
  </si>
  <si>
    <t>Regulatory adjustments applied to Common Equity Tier 1 resulting from shortfall of Tier 1 and Tier 2 capital to deduct investments</t>
  </si>
  <si>
    <t>The amount of significant Investments and Deferred Tax Assets which exceed 15% of common equity tier 1</t>
  </si>
  <si>
    <t>Deferred tax assets arising from temporary differences (amount above 10% threshold, net of related tax liability)</t>
  </si>
  <si>
    <t>Significant investments in the common shares of commercial banks, insurance entities and other financial institutions (amount above 10% limit)</t>
  </si>
  <si>
    <t>Holdings of equity and other participations constituting more than 10% of the share capital of other commercial entities</t>
  </si>
  <si>
    <t>Significant investments in the common equity tier 1 capital (that are not common shares) of commercial banks, insurance entities and other financial institutions that are outside the scope of regulatory consolidation</t>
  </si>
  <si>
    <t>Deferred tax assets not subject to the threshold deduction (net of related tax liability)</t>
  </si>
  <si>
    <t>Cash flow hedge reserve</t>
  </si>
  <si>
    <t>Reciprocal cross holdings in the capital of commercial banks, insurance entities and other financial institutions</t>
  </si>
  <si>
    <t>Investments in own shares</t>
  </si>
  <si>
    <t>Shortfall of the stock of provisions to the provisions based on the Asset Classification</t>
  </si>
  <si>
    <t xml:space="preserve">Intangible assets </t>
  </si>
  <si>
    <t>Accumulated unrealized revaluation gains on assets through profit and loss to the extent that they exceed accumulated unrealized revaluation losses through profit and loss</t>
  </si>
  <si>
    <t xml:space="preserve">Revaluation reserves on assets </t>
  </si>
  <si>
    <t>Regulatory Adjustments of Common Equity Tier 1 capital</t>
  </si>
  <si>
    <t xml:space="preserve">Retained earnings (loss) </t>
  </si>
  <si>
    <t>Other disclosed reserves</t>
  </si>
  <si>
    <t xml:space="preserve">Accumulated other comprehensive income </t>
  </si>
  <si>
    <t>Stock surplus (share premium) of common share that meets the criteria of Common Equity Tier 1</t>
  </si>
  <si>
    <t>Common shares that comply with the criteria for Common Equity Tier 1</t>
  </si>
  <si>
    <t>Common Equity Tier 1 capital before regulatory adjustments</t>
  </si>
  <si>
    <t>Regulatory capital</t>
  </si>
  <si>
    <t>Table 9</t>
  </si>
  <si>
    <t>Claims in the form of collective investment undertakings (‘CIU’)</t>
  </si>
  <si>
    <t>Risk Weighted Exposures before Credit Risk Mitigation</t>
  </si>
  <si>
    <t>Table 11</t>
  </si>
  <si>
    <t>Off-balance sheet amount</t>
  </si>
  <si>
    <t>On-balance sheet amount</t>
  </si>
  <si>
    <t>Asset Classes</t>
  </si>
  <si>
    <t>Table 13</t>
  </si>
  <si>
    <t>Information about supervisory board, directorate, beneficiary owners and shareholders</t>
  </si>
  <si>
    <t>Claims or contingent claims on public sector entities</t>
  </si>
  <si>
    <t>Claims or contingent claims on  public sector entities</t>
  </si>
  <si>
    <t xml:space="preserve">Return on Average Assets (ROAA) </t>
  </si>
  <si>
    <t xml:space="preserve">Return on Average Equity (ROAE) </t>
  </si>
  <si>
    <t>Funded Credit Protection</t>
  </si>
  <si>
    <t>Unfunded Credit Protection</t>
  </si>
  <si>
    <t>Debt securities with a short-term credit assessment, which has been determined by NBG to be associated with credit quality step 3 or above under the rules for the risk weighting of short term exposures</t>
  </si>
  <si>
    <t>Debt securities issued by central governments or central banks, regional governments or local authorities, public sector entities, multilateral development banks and international organizations/institutions</t>
  </si>
  <si>
    <t>Debt securities issued by regional governments or local authorities, public sector entities, multilateral development banks and international organizations/institutions</t>
  </si>
  <si>
    <t>Central governments or central banks</t>
  </si>
  <si>
    <t>Other corporate entities that have a credit assessment, which has been determined by NBG to be associated with credit quality step 2 or above under the rules for the risk weighting of exposures to corporates</t>
  </si>
  <si>
    <t>Debt securities issued by other entities, which securities have a credit assessment, which has been determined by NBG to be associated with credit quality step 3 or above under the rules for the risk weighting of exposures to corporates.</t>
  </si>
  <si>
    <t>Total exposures subject to credit risk weighting</t>
  </si>
  <si>
    <t xml:space="preserve"> Reconcilation of balance sheet to regulatory capital</t>
  </si>
  <si>
    <t>Financial assets of the bank</t>
  </si>
  <si>
    <t>Non-financial assets of the bank</t>
  </si>
  <si>
    <t>Real Estate:</t>
  </si>
  <si>
    <t>Precious metals and stones</t>
  </si>
  <si>
    <t xml:space="preserve">Cash </t>
  </si>
  <si>
    <t>Movable Property</t>
  </si>
  <si>
    <t>Shares Pledged</t>
  </si>
  <si>
    <t>Securities</t>
  </si>
  <si>
    <t>Risk Weighted Assets</t>
  </si>
  <si>
    <t>Risk Weighted Assets for Market Risk</t>
  </si>
  <si>
    <t>Risk Weighted Assets for Operational Risk</t>
  </si>
  <si>
    <t>Total Risk Weighted Assets</t>
  </si>
  <si>
    <t>Risk Weighted Assets for Credit Risk</t>
  </si>
  <si>
    <t>Including:instruments classified as equity under the relevant accounting standards</t>
  </si>
  <si>
    <t>Guarantees</t>
  </si>
  <si>
    <t>Letters of credit Issued</t>
  </si>
  <si>
    <t>Assets pledged as security for liabilities of the bank</t>
  </si>
  <si>
    <t>Guarantees received as security for liabilities of the bank</t>
  </si>
  <si>
    <t xml:space="preserve">Surety, joint liability </t>
  </si>
  <si>
    <t xml:space="preserve">          Principal of interest rate contracts (except options)</t>
  </si>
  <si>
    <t xml:space="preserve">          Options sold</t>
  </si>
  <si>
    <t xml:space="preserve">          Options purchased</t>
  </si>
  <si>
    <t xml:space="preserve">          Receivables through FX contracts (except options)</t>
  </si>
  <si>
    <t xml:space="preserve">          Payables through FX contracts (except options)</t>
  </si>
  <si>
    <t xml:space="preserve">          Nominal value of potential receivables through other derivatives</t>
  </si>
  <si>
    <t xml:space="preserve">          Nominal value of potential payables through other derivatives</t>
  </si>
  <si>
    <t>Assets pledged as security for receivables of the bank</t>
  </si>
  <si>
    <t>Guaratees received as security for receivables of the bank</t>
  </si>
  <si>
    <t>Receivables not recognized on-balance</t>
  </si>
  <si>
    <t xml:space="preserve">        Principal of receivables derecognized during last 3 month</t>
  </si>
  <si>
    <t xml:space="preserve">        Interest and penalty receivable not recognized on-balance or derecognized during last 3 month</t>
  </si>
  <si>
    <t>Capital expenditure commitment</t>
  </si>
  <si>
    <t>Derivatives</t>
  </si>
  <si>
    <t xml:space="preserve">        Principal of receivables derecognized during 5 years month (including last 3 month)</t>
  </si>
  <si>
    <t xml:space="preserve">        Interest and penalty receivable not recognized on-balance or derecognized during last 5 years (including last 3 month)</t>
  </si>
  <si>
    <t>Nominal values of off-balance sheet items subject to credit risk weighting</t>
  </si>
  <si>
    <t>Nominal values of off-balance sheet items subject to counterparty credit risk weighting</t>
  </si>
  <si>
    <t>Effect of credit conversion factor of off-balance sheet items related to credit risk framework</t>
  </si>
  <si>
    <t xml:space="preserve">Effect of credit conversion factor of off-balance sheet items related to counterparty credit risk framework (table CCR) </t>
  </si>
  <si>
    <t xml:space="preserve">On-balance sheet items per standardized regulatory report </t>
  </si>
  <si>
    <t>Chairman of the Supervisory Board</t>
  </si>
  <si>
    <t xml:space="preserve">Bank's web page </t>
  </si>
  <si>
    <t>Table of contents</t>
  </si>
  <si>
    <t xml:space="preserve"> Pillar 3 quarterly report</t>
  </si>
  <si>
    <t xml:space="preserve">Name of a bank </t>
  </si>
  <si>
    <t>CEO of a bank</t>
  </si>
  <si>
    <t>Linkages between financial statement assets and  balance sheet items subject to credit risk weighting</t>
  </si>
  <si>
    <t>Differences between carrying values of balance sheet items and exposure amounts subject to credit risk weighting</t>
  </si>
  <si>
    <t>Credit risk weighted exposures</t>
  </si>
  <si>
    <t>Standardized approach - effect of credit risk mitigation</t>
  </si>
  <si>
    <t>Asset Quality</t>
  </si>
  <si>
    <t>Liquidity</t>
  </si>
  <si>
    <t>Information about supervisory board, senior management and shareholders</t>
  </si>
  <si>
    <t>Account name of standardazed supervisory balance sheet item</t>
  </si>
  <si>
    <t>Subject to credit risk weighting</t>
  </si>
  <si>
    <t>Total exposures subject to credit risk weighting before adjustments</t>
  </si>
  <si>
    <t>m</t>
  </si>
  <si>
    <t>n</t>
  </si>
  <si>
    <t>o</t>
  </si>
  <si>
    <t>p</t>
  </si>
  <si>
    <t>q</t>
  </si>
  <si>
    <t xml:space="preserve">                                                                                                                                           Risk weights
Exposure classes</t>
  </si>
  <si>
    <t xml:space="preserve">Total Credit Risk Mitigation - On-balance sheet </t>
  </si>
  <si>
    <t xml:space="preserve">Total Credit Risk Mitigation - Off-balance sheet </t>
  </si>
  <si>
    <t>Table 12</t>
  </si>
  <si>
    <t>Off-balance sheet exposures</t>
  </si>
  <si>
    <t>On-balance sheet exposures</t>
  </si>
  <si>
    <t>Off-balance sheet exposures post CCF</t>
  </si>
  <si>
    <t xml:space="preserve">Off-balance sheet exposures - Nominal value </t>
  </si>
  <si>
    <t>RWA Density
f=e/(a+c)</t>
  </si>
  <si>
    <t>RWA before Credit Risk Mitigation</t>
  </si>
  <si>
    <t>RWA post Credit Risk Mitigation</t>
  </si>
  <si>
    <t>Credit Risk Weighted Exposures 
(On-balance items and off-balance items after credit conversion factor)</t>
  </si>
  <si>
    <t>Standardized approach - Effect of credit risk mitigation</t>
  </si>
  <si>
    <t>Liquidity Coverage Ratio</t>
  </si>
  <si>
    <t>Total HQLA</t>
  </si>
  <si>
    <t>LCR ratio (%)</t>
  </si>
  <si>
    <t>High-quality liquid assets</t>
  </si>
  <si>
    <t>Cash outflows</t>
  </si>
  <si>
    <t>Cash inflows</t>
  </si>
  <si>
    <t>Unsecured wholesale funding</t>
  </si>
  <si>
    <t>Secured wholesale funding</t>
  </si>
  <si>
    <t>TOTAL CASH OUTFLOWS</t>
  </si>
  <si>
    <t>TOTAL CASH INFLOWS</t>
  </si>
  <si>
    <t>Other cash inflows</t>
  </si>
  <si>
    <t>Secured lending (eg reverse repos)</t>
  </si>
  <si>
    <t>Retail deposits</t>
  </si>
  <si>
    <t>Net cash outflow</t>
  </si>
  <si>
    <t>Liquidity coverage ratio (%)</t>
  </si>
  <si>
    <t>Outflows related to off-balance sheet obligations and net short position of derivative exposures</t>
  </si>
  <si>
    <t>Total value according to Basel methodology (with limits)</t>
  </si>
  <si>
    <t>*** LCR calculated according to NBG's methodology which is more focused on local risks than Basel framework. See the table 14. LCR; Commercial banks are required to comply with the limits by coefficients calculated according to NBG's methodology. The numbers calculated within Basel framework are given for illustratory purposes.</t>
  </si>
  <si>
    <t>Liquidity Coverage Ratio***</t>
  </si>
  <si>
    <t>1.1</t>
  </si>
  <si>
    <t>1.2</t>
  </si>
  <si>
    <t>1.3</t>
  </si>
  <si>
    <t>2</t>
  </si>
  <si>
    <t>2.1</t>
  </si>
  <si>
    <t>2.2</t>
  </si>
  <si>
    <t>2.3</t>
  </si>
  <si>
    <t>3</t>
  </si>
  <si>
    <t>6</t>
  </si>
  <si>
    <t>Table 9.1</t>
  </si>
  <si>
    <t>Capital Adequacy Requirements</t>
  </si>
  <si>
    <t>Ratios</t>
  </si>
  <si>
    <t>Amounts (GEL)</t>
  </si>
  <si>
    <t>Minimum Requirements</t>
  </si>
  <si>
    <t>Pillar 1 Requirements</t>
  </si>
  <si>
    <t>Minimum CET1 Requirement</t>
  </si>
  <si>
    <t>Minimum Tier 1 Requirement</t>
  </si>
  <si>
    <t>Minimum Regulatory Capital Requirement</t>
  </si>
  <si>
    <t>Combined Buffer</t>
  </si>
  <si>
    <t>Countercyclical Buffer</t>
  </si>
  <si>
    <t>Systemic Risk Buffer</t>
  </si>
  <si>
    <t>CET1</t>
  </si>
  <si>
    <t>Total regulatory Capital</t>
  </si>
  <si>
    <t>9.1</t>
  </si>
  <si>
    <t xml:space="preserve">Senior management of the bank ensures fair presentation and accuracy of the information provided within Pillar 3 disclosure report. The report is prepared in accordance with internal review and control processes coordinated with the board. The report meets the requirements of the decree N92/04 of the Governor of the National Bank of Georgia on “Disclosure requirements for commercial banks within Pillar 3” and other relevant decrees and regulations of NBG. </t>
  </si>
  <si>
    <t>CET1 Pillar 2 Requirement</t>
  </si>
  <si>
    <t>Tier 1 Pillar2 Requirement</t>
  </si>
  <si>
    <t>Regulatory capital Pillar 2 Requirement</t>
  </si>
  <si>
    <t>Other contractual funding obligations</t>
  </si>
  <si>
    <t>Other contingent funding obligations</t>
  </si>
  <si>
    <t>Inflows from fully performing exposures</t>
  </si>
  <si>
    <t>* Commercial banks are required to comply with the limits by coefficients calculated according to NBG's methodology. The numbers calculated within Basel framework are given for illustratory purposes.</t>
  </si>
  <si>
    <t>Total value according to NBG's methodology* (with limits)</t>
  </si>
  <si>
    <t>Total unweighted value (daily average)</t>
  </si>
  <si>
    <t>Total weighted values according to NBG's methodology* (daily average)</t>
  </si>
  <si>
    <t>Total weighted values according to Basel methodology (daily average)</t>
  </si>
  <si>
    <t>Table 15.1</t>
  </si>
  <si>
    <t>Leverage Ratio</t>
  </si>
  <si>
    <t>On-balance sheet exposures (excluding derivatives and SFTs)</t>
  </si>
  <si>
    <t>(Asset amounts deducted in determining Tier 1 capital)</t>
  </si>
  <si>
    <t>Total on-balance sheet exposures (excluding derivatives, SFTs and fiduciary assets) (sum of lines 1 and 2)</t>
  </si>
  <si>
    <t>Derivative exposures</t>
  </si>
  <si>
    <t>Total derivative exposures (sum of lines 4 to 10)</t>
  </si>
  <si>
    <t>Securities financing transaction exposures</t>
  </si>
  <si>
    <t>Gross SFT assets (with no recognition of netting), after adjusting for sales accounting transactions</t>
  </si>
  <si>
    <t>(Netted amounts of cash payables and cash receivables of gross SFT assets)</t>
  </si>
  <si>
    <t>Counterparty credit risk exposure for SFT assets</t>
  </si>
  <si>
    <t>Derogation for SFTs: Counterparty credit risk exposure in accordance with Article 429b (4) and 222 of Regulation (EU) No 575/2013</t>
  </si>
  <si>
    <t>Agent transaction exposures</t>
  </si>
  <si>
    <t>(Exempted CCP leg of client-cleared SFT exposure)</t>
  </si>
  <si>
    <t>Total securities financing transaction exposures (sum of lines 12 to 15a)</t>
  </si>
  <si>
    <t>Other off-balance sheet exposures</t>
  </si>
  <si>
    <t>Off-balance sheet exposures at gross notional amount</t>
  </si>
  <si>
    <t>(Adjustments for conversion to credit equivalent amounts)</t>
  </si>
  <si>
    <t>Other off-balance sheet exposures (sum of lines 17 to 18)</t>
  </si>
  <si>
    <t>Exempted exposures in accordance with CRR Article 429 (7) and (14) (on and off balance sheet)</t>
  </si>
  <si>
    <t xml:space="preserve">(Exemption of intragroup exposures (solo basis) in accordance with Article 429(7) of Regulation (EU) No 575/2013 (on and off balance sheet)) </t>
  </si>
  <si>
    <t>(Exposures exempted in accordance with Article 429 (14) of Regulation (EU) No 575/2013 (on and off balance sheet))</t>
  </si>
  <si>
    <t>Tier 1 capital</t>
  </si>
  <si>
    <t>Total leverage ratio exposures (sum of lines 3, 11, 16, 19, EU-19a and EU-19b)</t>
  </si>
  <si>
    <t>Leverage ratio</t>
  </si>
  <si>
    <t>Choice on transitional arrangements and amount of derecognised fiduciary items</t>
  </si>
  <si>
    <t>EU-23</t>
  </si>
  <si>
    <t>Choice on transitional arrangements for the definition of the capital measure</t>
  </si>
  <si>
    <t>EU-24</t>
  </si>
  <si>
    <t>Amount of derecognised fiduciary items in accordance with Article 429(11) of Regulation (EU) NO 575/2013</t>
  </si>
  <si>
    <t>Total Requirements</t>
  </si>
  <si>
    <t>Pillar 2 Requirements</t>
  </si>
  <si>
    <t>Based on Basel III framework *</t>
  </si>
  <si>
    <t>Capital Conservation Buffer *</t>
  </si>
  <si>
    <t>Balance sheet items *</t>
  </si>
  <si>
    <t>Effect of other adjustments *</t>
  </si>
  <si>
    <t>CET1 capital</t>
  </si>
  <si>
    <t>Tier1 capital</t>
  </si>
  <si>
    <t>Regulatory capital total requirement</t>
  </si>
  <si>
    <t>CET1 capital total requirement</t>
  </si>
  <si>
    <t>Tier1 capital total requirement</t>
  </si>
  <si>
    <t>Total Risk Weighted Assets (Total RWA) (Based on Basel III framework)</t>
  </si>
  <si>
    <t>Total Risk Weighted Assets (amounts, GEL)</t>
  </si>
  <si>
    <t>Capital Adequacy Ratios</t>
  </si>
  <si>
    <t>Independence status</t>
  </si>
  <si>
    <t>Position/Subordinated business units</t>
  </si>
  <si>
    <t>Net Stable Funding Ratio</t>
  </si>
  <si>
    <t>Unweighted value by residual maturity</t>
  </si>
  <si>
    <t>Weighted value</t>
  </si>
  <si>
    <t>No maturity</t>
  </si>
  <si>
    <t>&lt; 6 month</t>
  </si>
  <si>
    <t>6 month to &lt;1yr</t>
  </si>
  <si>
    <t>&gt;= 1 yr</t>
  </si>
  <si>
    <t>Available stable funding</t>
  </si>
  <si>
    <t>Capital:</t>
  </si>
  <si>
    <t xml:space="preserve">Regulatory capital </t>
  </si>
  <si>
    <t>Other non-redeemable capital instruments and liabilities with remaining maturity more than 1 year</t>
  </si>
  <si>
    <t>Redeemable retail deposits or non-redeemable retail deposits with residual maturity of less than one year</t>
  </si>
  <si>
    <t xml:space="preserve">Residents' deposits </t>
  </si>
  <si>
    <t xml:space="preserve">Non-residents' deposits </t>
  </si>
  <si>
    <t>Wholesale funding</t>
  </si>
  <si>
    <t>Redeemable funding or non-redeemable funding with residual maturity of less than one year, provided by the government or enterprises controlled by the government, international financial institutions and legal entities, excluding representatives of financial sector</t>
  </si>
  <si>
    <t>Redeemable funding or non-redeemable funding with residual maturity of less than one year, provided by the central banks and other financial institutions</t>
  </si>
  <si>
    <t>Liabilities with matching interdependent assets</t>
  </si>
  <si>
    <t>Other liabilities:</t>
  </si>
  <si>
    <t>Liabilities related to derivatives</t>
  </si>
  <si>
    <t>All other liabilities and equity not included in the above categories</t>
  </si>
  <si>
    <t>Total available stable funding</t>
  </si>
  <si>
    <t>Required stable funding</t>
  </si>
  <si>
    <t>Total high-quality liquid assets (HQLA)</t>
  </si>
  <si>
    <t>Performing loans and securities:</t>
  </si>
  <si>
    <t xml:space="preserve">Loans and deposits to financial institutions secured by Level 1 HQLA </t>
  </si>
  <si>
    <t xml:space="preserve">Loans and deposits to financial institutions secured by non-Level 1 HQLA and unsecured performing loans to financial institutions </t>
  </si>
  <si>
    <t xml:space="preserve">Loans to non-financial institutions and retail customers, of which: </t>
  </si>
  <si>
    <t>With a risk weight of less than or equal to 35%</t>
  </si>
  <si>
    <t>Residential mortgages, of which:</t>
  </si>
  <si>
    <t>Securities that do not qualify as HQLA</t>
  </si>
  <si>
    <t xml:space="preserve">Assets with matching interdependent liabilities </t>
  </si>
  <si>
    <t xml:space="preserve">Other assets: </t>
  </si>
  <si>
    <t>Assets related to derivatives</t>
  </si>
  <si>
    <t xml:space="preserve">All other assets not included in the above categories </t>
  </si>
  <si>
    <t xml:space="preserve">Off-balance sheet items </t>
  </si>
  <si>
    <t>Total required stable funding</t>
  </si>
  <si>
    <t>Net stable funding ratio</t>
  </si>
  <si>
    <t>*Items to be reported in the ‘no maturity’ time bucket do not have a stated maturity. These may include, but are not limited to, items such as capital with perpetual maturity, current/demand deposits, etc.</t>
  </si>
  <si>
    <t>Table 16</t>
  </si>
  <si>
    <t>Net stable funding ratio (%)</t>
  </si>
  <si>
    <t>Exposures distributed by residual maturity and Risk Classes</t>
  </si>
  <si>
    <t>Loans, corporate debt securities and Off-balance-sheet items distributed by type of collateral</t>
  </si>
  <si>
    <t>Table 17</t>
  </si>
  <si>
    <t xml:space="preserve">                                                                                                                         Distribution by residual maturity                                                            
Risk classes</t>
  </si>
  <si>
    <t>Exposures of On-Balance Items</t>
  </si>
  <si>
    <t xml:space="preserve">On demand </t>
  </si>
  <si>
    <t>≤ 1 year</t>
  </si>
  <si>
    <t xml:space="preserve">&gt; 1 year ≤ 5 year </t>
  </si>
  <si>
    <t>&gt; 5 year</t>
  </si>
  <si>
    <t xml:space="preserve">No stated maturity </t>
  </si>
  <si>
    <t>Table 18</t>
  </si>
  <si>
    <t xml:space="preserve">                                                                                                                                      On Balance Assets                                                                                                                   
                                                                                                                                                                                                                                                                                                            Risk classes</t>
  </si>
  <si>
    <t xml:space="preserve">Gross carrying values </t>
  </si>
  <si>
    <t>General Reserve</t>
  </si>
  <si>
    <t>Accumulated write-off, during the reporting period</t>
  </si>
  <si>
    <t>Of which: Loans and other Assets - Non-Performing</t>
  </si>
  <si>
    <t>Of which: Loans and other Assets - other than Non-Performing</t>
  </si>
  <si>
    <t>Past due items*</t>
  </si>
  <si>
    <t xml:space="preserve"> Of which: loans</t>
  </si>
  <si>
    <t xml:space="preserve"> Of which: securities</t>
  </si>
  <si>
    <t>Table 19</t>
  </si>
  <si>
    <t>Financial Institutions</t>
  </si>
  <si>
    <t>Pawn-shops</t>
  </si>
  <si>
    <t>Real Estate Management</t>
  </si>
  <si>
    <t>Construction Companies</t>
  </si>
  <si>
    <t>Production and Trade of Construction Materials</t>
  </si>
  <si>
    <t>Trade of Consumer Foods and Goods</t>
  </si>
  <si>
    <t>Production of Consumer Foods and Goods</t>
  </si>
  <si>
    <t>Production and Trade of Durable Goods</t>
  </si>
  <si>
    <t>Production and Trade of Clothes, Shoes and Textiles</t>
  </si>
  <si>
    <t>Trade (Other)</t>
  </si>
  <si>
    <t>Other Production</t>
  </si>
  <si>
    <t>Hotels, Tourism</t>
  </si>
  <si>
    <t>Restaurants</t>
  </si>
  <si>
    <t>Industry</t>
  </si>
  <si>
    <t>Energy</t>
  </si>
  <si>
    <t>Auto Dealers</t>
  </si>
  <si>
    <t>Pharmacy</t>
  </si>
  <si>
    <t>Telecommunication</t>
  </si>
  <si>
    <t>Service</t>
  </si>
  <si>
    <t xml:space="preserve">Other </t>
  </si>
  <si>
    <t>Other assets</t>
  </si>
  <si>
    <t>Table 20</t>
  </si>
  <si>
    <t>Opening balance</t>
  </si>
  <si>
    <t>As a result of write-off of assets</t>
  </si>
  <si>
    <t>Closing balance</t>
  </si>
  <si>
    <t>Table 21</t>
  </si>
  <si>
    <t>Gross carrying value of Non-performing Loans</t>
  </si>
  <si>
    <t>Net accumulated recoveries related to decrease of Non-performing loans</t>
  </si>
  <si>
    <t>Inflows to non-performing portfolios</t>
  </si>
  <si>
    <t>Outflows from non-performing portfolios</t>
  </si>
  <si>
    <t>Outflow due to loan repayment, partial or total</t>
  </si>
  <si>
    <t>Outflow due to taking possession of collateral</t>
  </si>
  <si>
    <t>Outflow due to sale of portfolios</t>
  </si>
  <si>
    <t>Outflows due to write-offs</t>
  </si>
  <si>
    <t>Outflow due to other situations</t>
  </si>
  <si>
    <t>Table 22</t>
  </si>
  <si>
    <t xml:space="preserve"> Gross carrying value of loans and Debt securities, nominal value of Off-balance-sheet items</t>
  </si>
  <si>
    <t>Past due ≤ 30 days</t>
  </si>
  <si>
    <t>Loans</t>
  </si>
  <si>
    <t>Central banks</t>
  </si>
  <si>
    <t>General governments</t>
  </si>
  <si>
    <t>Credit institutions</t>
  </si>
  <si>
    <t>Other financial corporations</t>
  </si>
  <si>
    <t>Non-financial corporations</t>
  </si>
  <si>
    <t>Households</t>
  </si>
  <si>
    <t>Debt Securities</t>
  </si>
  <si>
    <t>Off-balance-sheet itmes</t>
  </si>
  <si>
    <t>Table 23</t>
  </si>
  <si>
    <t>Secured Loans</t>
  </si>
  <si>
    <t>Loans Secured by Immovable property</t>
  </si>
  <si>
    <t>1.1.1.1</t>
  </si>
  <si>
    <t>LTV ≤70%</t>
  </si>
  <si>
    <t>1.1.1.2</t>
  </si>
  <si>
    <t>LTV &gt;70% ≤85%</t>
  </si>
  <si>
    <t>1.1.1.3</t>
  </si>
  <si>
    <t>LTV &gt;85% ≤100%</t>
  </si>
  <si>
    <t>1.1.1.4</t>
  </si>
  <si>
    <t>LTV &gt;100%</t>
  </si>
  <si>
    <t>1.3.1</t>
  </si>
  <si>
    <t>Of which value capped at the Loan value</t>
  </si>
  <si>
    <t>1.3.1.1</t>
  </si>
  <si>
    <t>Of which immovable property</t>
  </si>
  <si>
    <t>1.3.2</t>
  </si>
  <si>
    <t>Of which value above the cap</t>
  </si>
  <si>
    <t>1.3.2.1</t>
  </si>
  <si>
    <t>Loans secured by the state and state institutions</t>
  </si>
  <si>
    <t>Loans secured by bank and /or financial institutions</t>
  </si>
  <si>
    <t>Table 24</t>
  </si>
  <si>
    <t>Gross carrying value</t>
  </si>
  <si>
    <t>Table 25</t>
  </si>
  <si>
    <t>Secured by deposit</t>
  </si>
  <si>
    <t>Secured by the state and state institutions</t>
  </si>
  <si>
    <t>Secured by bank and /or financial institutions</t>
  </si>
  <si>
    <t>Secured by gold / gold jewelry</t>
  </si>
  <si>
    <t>Secured by Immovable property</t>
  </si>
  <si>
    <t>Secured by shares / stocks and other securities</t>
  </si>
  <si>
    <t>Secured by other collateral</t>
  </si>
  <si>
    <t>Secured by another third party guarantee</t>
  </si>
  <si>
    <t>Unsecured Amount</t>
  </si>
  <si>
    <t>Corporate debt securities</t>
  </si>
  <si>
    <t xml:space="preserve"> Of which: Non-Performing Loans</t>
  </si>
  <si>
    <t xml:space="preserve"> Of which: Non-Performing Corporate debt securities</t>
  </si>
  <si>
    <t xml:space="preserve"> Of which: Non-Performing Off-balance-sheet itmes</t>
  </si>
  <si>
    <t>Past due items* - Past due items will be filled  in paragraph 10 and also will be redistributed to the classes in which they were recorded before they were classified as "Past due tems". An overdue loan line is not included in the formula for eliminating double counting.</t>
  </si>
  <si>
    <t xml:space="preserve">                                                                                                     Loans
                                                                                                                                                                                                             Sector of repayment source</t>
  </si>
  <si>
    <t>Off-balance-sheet items</t>
  </si>
  <si>
    <t>Assets on which the Sector of repayment source is not accounted for</t>
  </si>
  <si>
    <t>State, state organizations</t>
  </si>
  <si>
    <t>Construction Development, Real Estate Development and other Land Loans</t>
  </si>
  <si>
    <t>Agriculture</t>
  </si>
  <si>
    <t>HealthCare</t>
  </si>
  <si>
    <t>Oil Importers,Filling stationas,gas stations and Retailers</t>
  </si>
  <si>
    <t>As a result of classification of assets as a low quality</t>
  </si>
  <si>
    <t>As a result of classification of assets as a high quality</t>
  </si>
  <si>
    <t>As a result of the origination of the new assets</t>
  </si>
  <si>
    <t>Changes in the stock of non-performing loans over the period</t>
  </si>
  <si>
    <t>Value of Pledged collateral</t>
  </si>
  <si>
    <t>Table 26</t>
  </si>
  <si>
    <t>Retail Products</t>
  </si>
  <si>
    <t>Number of Loans</t>
  </si>
  <si>
    <t>Student loans</t>
  </si>
  <si>
    <t>Mortgages</t>
  </si>
  <si>
    <t>Credit Cards</t>
  </si>
  <si>
    <t>Overdrafts</t>
  </si>
  <si>
    <t>Momental Installments</t>
  </si>
  <si>
    <t>Pay Day Loans</t>
  </si>
  <si>
    <t>Consumer Loans</t>
  </si>
  <si>
    <t>Auto loans</t>
  </si>
  <si>
    <t>Retail Pawnshop loans</t>
  </si>
  <si>
    <t>Mortgages - For Real Estate Renovation</t>
  </si>
  <si>
    <t>Mortgages - Purchase of completed real estate</t>
  </si>
  <si>
    <t>Total Retail Products</t>
  </si>
  <si>
    <t>Mortgages - Construction, the purchase of real estate under construction</t>
  </si>
  <si>
    <t>Weighted average nominal interest rate on quarterly disbursed loans</t>
  </si>
  <si>
    <t>Weighted average effective interest rate on quarterly disbursed loans</t>
  </si>
  <si>
    <t>Between them: Loans issued on the basis of income from a pension or other state social disbursement</t>
  </si>
  <si>
    <t>Gross carrying value of Loans</t>
  </si>
  <si>
    <t>General and Qualitative information on Retail Products</t>
  </si>
  <si>
    <t>Other deductions</t>
  </si>
  <si>
    <t>Differences between values per standardized balance sheet used for regulatory reporting purposes and the exposure amounts used for capital adequacy calculation purposes</t>
  </si>
  <si>
    <t>Total values of on-balance and off-balance sheet items before any adjustments used for credit risk weighting purposes</t>
  </si>
  <si>
    <t>Total carrying value of balance sheet items subject to credit risk weighting before adjustments</t>
  </si>
  <si>
    <t>Statement of Financial Position</t>
  </si>
  <si>
    <t>reporting period</t>
  </si>
  <si>
    <t>respective period of the previous year</t>
  </si>
  <si>
    <t>ASSETS</t>
  </si>
  <si>
    <t>Cash, Cash balances with National Bank of Georgia and other banks</t>
  </si>
  <si>
    <t>Cash on hand</t>
  </si>
  <si>
    <t>Casha balances with National bank of Georgia</t>
  </si>
  <si>
    <t>Cash balances with other banks</t>
  </si>
  <si>
    <t xml:space="preserve">Financial assets held for trading </t>
  </si>
  <si>
    <t>of which:derivatives</t>
  </si>
  <si>
    <t>Non-trading financial assets mandatorily at fair value through profit or loss</t>
  </si>
  <si>
    <t>Financial assets designated at fair value through profit or loss</t>
  </si>
  <si>
    <t>Financial assets at fair value through other comprehensive income</t>
  </si>
  <si>
    <t>Equity instruments</t>
  </si>
  <si>
    <t>Debt securities</t>
  </si>
  <si>
    <t>Loans and advances</t>
  </si>
  <si>
    <t>Financial assets at amortised cost</t>
  </si>
  <si>
    <t>Investments in subsidiaries, joint ventures and associates</t>
  </si>
  <si>
    <t>Non-current assets and disposal groups classified as held for sale</t>
  </si>
  <si>
    <t>Tangible assets</t>
  </si>
  <si>
    <t>Property, Plant and Equipment</t>
  </si>
  <si>
    <t xml:space="preserve">Investment property </t>
  </si>
  <si>
    <t>Intangible assets</t>
  </si>
  <si>
    <t>Goodwill</t>
  </si>
  <si>
    <t>Other intangible assets</t>
  </si>
  <si>
    <t xml:space="preserve">Tax assets </t>
  </si>
  <si>
    <t>Current tax assets</t>
  </si>
  <si>
    <t xml:space="preserve">Deferred tax assets </t>
  </si>
  <si>
    <t xml:space="preserve">Other assets </t>
  </si>
  <si>
    <t>of which: repossessed collateral</t>
  </si>
  <si>
    <t>of which: dividends receivable</t>
  </si>
  <si>
    <t>TOTAL ASSETS</t>
  </si>
  <si>
    <t>LIABILITIES</t>
  </si>
  <si>
    <t>Financial liabilities held for trading</t>
  </si>
  <si>
    <t>Financial liabilities designated at fair value through profit or loss</t>
  </si>
  <si>
    <t>Financial liabilities measured at amortised cost</t>
  </si>
  <si>
    <t xml:space="preserve">Deposits </t>
  </si>
  <si>
    <t>borrowings</t>
  </si>
  <si>
    <t>Debt securities issued</t>
  </si>
  <si>
    <t xml:space="preserve">Other financial liabilities </t>
  </si>
  <si>
    <t>Provisions</t>
  </si>
  <si>
    <t xml:space="preserve">Tax liabilities </t>
  </si>
  <si>
    <t>Current tax liabilities</t>
  </si>
  <si>
    <t>Deferred tax liabilities</t>
  </si>
  <si>
    <t>Subordinated liabilities</t>
  </si>
  <si>
    <t xml:space="preserve">Other liabilities </t>
  </si>
  <si>
    <t>of which: dividends payable</t>
  </si>
  <si>
    <t>TOTAL LIABILITIES</t>
  </si>
  <si>
    <t>Equity</t>
  </si>
  <si>
    <t>Share capital</t>
  </si>
  <si>
    <t>preference share</t>
  </si>
  <si>
    <t>Share premium</t>
  </si>
  <si>
    <t>(-) Treasury shares</t>
  </si>
  <si>
    <t>Equity instruments issued other than capital</t>
  </si>
  <si>
    <t>Equity component of compound financial instruments</t>
  </si>
  <si>
    <t>Other equity instruments issued</t>
  </si>
  <si>
    <t>Share-based payment reserve</t>
  </si>
  <si>
    <t>Accumulated other comprehensive income</t>
  </si>
  <si>
    <t>revaluation reserve</t>
  </si>
  <si>
    <t>Fair value changes of equity instruments measured at fair value through other comprehensive income</t>
  </si>
  <si>
    <t>Fair value changes of debt instruments measured at fair value through other comprehensive income</t>
  </si>
  <si>
    <t>Retained earnings</t>
  </si>
  <si>
    <t>TOTAL EQUITY</t>
  </si>
  <si>
    <t>TOTAL EQUITY AND TOTAL LIABILITIES</t>
  </si>
  <si>
    <t>Statement of profit or loss</t>
  </si>
  <si>
    <t>Interest income</t>
  </si>
  <si>
    <t xml:space="preserve">Financial assets designated at fair value through profit or loss </t>
  </si>
  <si>
    <t>(Interest expenses)</t>
  </si>
  <si>
    <t>(Financial liabilities held for trading)</t>
  </si>
  <si>
    <r>
      <t xml:space="preserve">(Financial liabilities designated at fair value through profit or loss) </t>
    </r>
    <r>
      <rPr>
        <strike/>
        <sz val="8"/>
        <rFont val="Verdana"/>
        <family val="2"/>
      </rPr>
      <t/>
    </r>
  </si>
  <si>
    <t>(Financial liabilities measured at amortised cost)</t>
  </si>
  <si>
    <t>(Other liabilities)</t>
  </si>
  <si>
    <t>Dividend income</t>
  </si>
  <si>
    <t>Fee and commission income</t>
  </si>
  <si>
    <t>(Fee and commission expenses)</t>
  </si>
  <si>
    <t>Gains or (-) losses on derecognition of financial assets and liabilities not measured at fair value through profit or loss, net</t>
  </si>
  <si>
    <t>Gains or (-) losses on financial assets and liabilities held for trading, net</t>
  </si>
  <si>
    <t>Gains or (-) losses on non-trading financial assets mandatorily at fair value through profit or loss, net</t>
  </si>
  <si>
    <t>Gains or (-) losses on financial assets and liabilities designated at fair value through profit or loss, net</t>
  </si>
  <si>
    <t>Exchange differences [gain or (-) loss], net</t>
  </si>
  <si>
    <t xml:space="preserve">Gains or (-) losses on derecognition of non-financial assets, net </t>
  </si>
  <si>
    <t xml:space="preserve">Other operating income </t>
  </si>
  <si>
    <t>(Other operating expenses)</t>
  </si>
  <si>
    <t>(Administrative expenses)</t>
  </si>
  <si>
    <t>(Staff expenses)</t>
  </si>
  <si>
    <t>(Other administrative expenses)</t>
  </si>
  <si>
    <t>(Depreciation and amortisation)</t>
  </si>
  <si>
    <t>Modification gains or (-) losses, net</t>
  </si>
  <si>
    <t>(Provisions or (-) reversal of provisions)</t>
  </si>
  <si>
    <t>(Commitments and guarantees given)</t>
  </si>
  <si>
    <t>(Other provisions)</t>
  </si>
  <si>
    <t>(Impairment or (-) reversal of impairment on financial assets not measured at fair value through profit or loss)</t>
  </si>
  <si>
    <t>(Financial assets at fair value through other comprehensive income)</t>
  </si>
  <si>
    <t>(Financial assets at amortised cost)</t>
  </si>
  <si>
    <t>(Impairment or (-) reversal of impairment of investments in subsidiaries, joint ventures and associates)</t>
  </si>
  <si>
    <t>(Impairment or (-) reversal of impairment on non-financial assets)</t>
  </si>
  <si>
    <t>Share of the profit or (-) loss of investments in subsidaries, joint ventures and associates accounted for using the equity method</t>
  </si>
  <si>
    <t>PROFIT OR (-) LOSS BEFORE TAX</t>
  </si>
  <si>
    <t>(Tax expense or (-) income</t>
  </si>
  <si>
    <t>Profit  or (-) loss after tax</t>
  </si>
  <si>
    <t>Loan commitments received</t>
  </si>
  <si>
    <t>Loan commitments given</t>
  </si>
  <si>
    <t>guarantees given</t>
  </si>
  <si>
    <t>Carrying values as reported in published stand-alone financial statements per IFRS</t>
  </si>
  <si>
    <t>(a+b-c-d)</t>
  </si>
  <si>
    <t>Net Value</t>
  </si>
  <si>
    <t>Expected Credit Loss</t>
  </si>
  <si>
    <t>Closing balance of Expected Credit Loss</t>
  </si>
  <si>
    <t>Increase / Decrease ECL of foreign currency assets as a result of currency exchange rate changes</t>
  </si>
  <si>
    <t>As a result of partial or total payment of assets</t>
  </si>
  <si>
    <t>Decrease in ECL for possible losses on assets</t>
  </si>
  <si>
    <t>An increase in the ECL for possible losses on assets</t>
  </si>
  <si>
    <t>Opening balance of Expected Credit Loss</t>
  </si>
  <si>
    <t>Changes in Expected Credit Loss for loans and Corporate debt securities</t>
  </si>
  <si>
    <t>Decrease of non-performing portfolio, as a result of currency exchange rate changes</t>
  </si>
  <si>
    <t>Outflow due to the decrease level of credit risk</t>
  </si>
  <si>
    <t>Increase of non-performing portfolio, as e result of currency exchange rate changes</t>
  </si>
  <si>
    <t xml:space="preserve">Past due &gt;5 Years </t>
  </si>
  <si>
    <t xml:space="preserve"> Past due &gt; 2 Year ≤ 5 Year </t>
  </si>
  <si>
    <t xml:space="preserve"> Past due &gt; 1 Year ≤ 2 Year </t>
  </si>
  <si>
    <t xml:space="preserve"> Past due &gt; 180 days ≤ 1 Year </t>
  </si>
  <si>
    <t xml:space="preserve"> Past due &gt; 90 days ≤ 180 days </t>
  </si>
  <si>
    <t xml:space="preserve"> Past due &gt; 30 days ≤ 90 days </t>
  </si>
  <si>
    <t xml:space="preserve"> Past due &gt; 90 days </t>
  </si>
  <si>
    <t>POCI</t>
  </si>
  <si>
    <r>
      <t>3</t>
    </r>
    <r>
      <rPr>
        <vertAlign val="superscript"/>
        <sz val="9"/>
        <rFont val="Sylfaen"/>
        <family val="1"/>
      </rPr>
      <t>rd</t>
    </r>
    <r>
      <rPr>
        <sz val="9"/>
        <rFont val="Sylfaen"/>
        <family val="1"/>
      </rPr>
      <t xml:space="preserve"> stage</t>
    </r>
  </si>
  <si>
    <r>
      <t>2</t>
    </r>
    <r>
      <rPr>
        <vertAlign val="superscript"/>
        <sz val="9"/>
        <rFont val="Sylfaen"/>
        <family val="1"/>
      </rPr>
      <t>nd</t>
    </r>
    <r>
      <rPr>
        <sz val="9"/>
        <rFont val="Sylfaen"/>
        <family val="1"/>
      </rPr>
      <t xml:space="preserve"> stage</t>
    </r>
  </si>
  <si>
    <r>
      <t>1</t>
    </r>
    <r>
      <rPr>
        <vertAlign val="superscript"/>
        <sz val="9"/>
        <rFont val="Sylfaen"/>
        <family val="1"/>
      </rPr>
      <t>st</t>
    </r>
    <r>
      <rPr>
        <sz val="9"/>
        <rFont val="Sylfaen"/>
        <family val="1"/>
      </rPr>
      <t xml:space="preserve"> stage</t>
    </r>
  </si>
  <si>
    <t>Distribution of loans, Debt securities  and Off-balance-sheet items according to Credit Risk Stages and Past due days</t>
  </si>
  <si>
    <t>Expected Credit Loss of Loans</t>
  </si>
  <si>
    <t xml:space="preserve"> Gross carrying value of loans</t>
  </si>
  <si>
    <t xml:space="preserve">Loans Distributed according to LTV ratio, Expected Credit Loss, Value of collateral for loans and loans secured by guarantees according to Credit Risk stages and past due days
  </t>
  </si>
  <si>
    <t xml:space="preserve">                               Gross carrying value(Nominal value for Offbalance) - distribution according to Collateral type
Loans, corporate debt securities and Off-balance-sheet items</t>
  </si>
  <si>
    <t>ი</t>
  </si>
  <si>
    <t>თ</t>
  </si>
  <si>
    <t>ზ</t>
  </si>
  <si>
    <t>ვ</t>
  </si>
  <si>
    <t>ე</t>
  </si>
  <si>
    <t>დ</t>
  </si>
  <si>
    <t>გ</t>
  </si>
  <si>
    <t>ბ</t>
  </si>
  <si>
    <t>ა</t>
  </si>
  <si>
    <t>Contractual Principal Amount</t>
  </si>
  <si>
    <t>According to IFRS</t>
  </si>
  <si>
    <t xml:space="preserve">Table 9 (Capital), N10 </t>
  </si>
  <si>
    <t>Assets, ECL and write-offs by risk classes</t>
  </si>
  <si>
    <t>Assets, ECL and write-offs by Sectors of income source</t>
  </si>
  <si>
    <t>Change in ECL for loans and Corporate debt securities</t>
  </si>
  <si>
    <t>Distribution of loans, Debt securities  and Off-balance-sheet items according to  Credit Risk stages and Past due days</t>
  </si>
  <si>
    <t>Loans Distributed according to LTV ratio, Loan reserves, Value of collateral for loans and loans secured by guarantees according to Credit Risk stages and past due days</t>
  </si>
  <si>
    <t>Loans and ECL on loans distributed according to Sectors of income source and Credit Risk stages</t>
  </si>
  <si>
    <t>* Regarding the annulment of conservation buffer requirement please see the press release of National Bank of Goergia "Supervisory Plan Of The National Bank Of Georgia With Regard To COVID-19" (link: https://nbg.gov.ge/page/covid-19)</t>
  </si>
  <si>
    <t>Weighted average nominal interest rate (on Residual Contractual value of Loans)</t>
  </si>
  <si>
    <t>Weighted average remaining maturity (months) according to the  Residual Contractual value of Loans</t>
  </si>
  <si>
    <t>ECL/Total Loans</t>
  </si>
  <si>
    <t>Terabank</t>
  </si>
  <si>
    <t xml:space="preserve">Table 9 (Capital), N38 </t>
  </si>
  <si>
    <t xml:space="preserve">Table 9 (Capital), N2 </t>
  </si>
  <si>
    <t xml:space="preserve">Table 9 (Capital), N6 </t>
  </si>
  <si>
    <t>Sheikh Nahayan Mabarak Al Nahayan</t>
  </si>
  <si>
    <t>Thea Lortkipanidze</t>
  </si>
  <si>
    <t>https://terabank.ge</t>
  </si>
  <si>
    <t>Table 9.2</t>
  </si>
  <si>
    <t>The table is filled only by systemically important banks</t>
  </si>
  <si>
    <t>MREL Resource</t>
  </si>
  <si>
    <t>Own funds and eligible liabilities</t>
  </si>
  <si>
    <r>
      <t xml:space="preserve">Own funds </t>
    </r>
    <r>
      <rPr>
        <b/>
        <vertAlign val="superscript"/>
        <sz val="10"/>
        <color rgb="FF000000"/>
        <rFont val="Arial"/>
        <family val="2"/>
      </rPr>
      <t>1</t>
    </r>
  </si>
  <si>
    <t>Common Equity Tier 1  (CET 1)</t>
  </si>
  <si>
    <t>Additional Tier 1 Capital (AT 1)</t>
  </si>
  <si>
    <t>Tier 2 Capital (Tier 2)</t>
  </si>
  <si>
    <t>Eligible liabilities</t>
  </si>
  <si>
    <r>
      <t>Subordinated Loans (not classified as own funds)</t>
    </r>
    <r>
      <rPr>
        <vertAlign val="superscript"/>
        <sz val="10"/>
        <color rgb="FF000000"/>
        <rFont val="Arial"/>
        <family val="2"/>
      </rPr>
      <t>2</t>
    </r>
  </si>
  <si>
    <r>
      <t>Eligible liabilities</t>
    </r>
    <r>
      <rPr>
        <vertAlign val="superscript"/>
        <sz val="10"/>
        <color rgb="FF000000"/>
        <rFont val="Arial"/>
        <family val="2"/>
      </rPr>
      <t>3</t>
    </r>
  </si>
  <si>
    <t>Total Liabilities and Own Funds (TLOF)</t>
  </si>
  <si>
    <t>Total liabilities (except capital instruments)</t>
  </si>
  <si>
    <t>Own funds</t>
  </si>
  <si>
    <t xml:space="preserve">Total Risk Exposure Amount and Total Exposure Measure </t>
  </si>
  <si>
    <t>Total Risk Exposure Amount (TREA)</t>
  </si>
  <si>
    <t>Total Exposure Measure (TEM)</t>
  </si>
  <si>
    <t>MREL ratios</t>
  </si>
  <si>
    <t>Own funds and eligible liabilities as a percentage of TREA</t>
  </si>
  <si>
    <t>Own funds and eligible liabilities as a percentage of TEM</t>
  </si>
  <si>
    <t>Own funds and eligible liabilities as a percentage of TLOF</t>
  </si>
  <si>
    <r>
      <rPr>
        <i/>
        <vertAlign val="superscript"/>
        <sz val="9"/>
        <rFont val="Calibri"/>
        <family val="2"/>
      </rPr>
      <t xml:space="preserve">1 </t>
    </r>
    <r>
      <rPr>
        <i/>
        <sz val="9"/>
        <rFont val="Calibri"/>
        <family val="2"/>
      </rPr>
      <t xml:space="preserve">Capital Instruments
</t>
    </r>
  </si>
  <si>
    <r>
      <rPr>
        <i/>
        <vertAlign val="superscript"/>
        <sz val="9"/>
        <rFont val="Calibri"/>
        <family val="2"/>
      </rPr>
      <t xml:space="preserve">2 </t>
    </r>
    <r>
      <rPr>
        <i/>
        <sz val="9"/>
        <rFont val="Calibri"/>
        <family val="2"/>
      </rPr>
      <t>Includes the part of the subordinated liabilities that is amortized as well as subordinated liabilities that are not classified as own funds.</t>
    </r>
  </si>
  <si>
    <r>
      <rPr>
        <i/>
        <vertAlign val="superscript"/>
        <sz val="9"/>
        <rFont val="Calibri"/>
        <family val="2"/>
      </rPr>
      <t xml:space="preserve">3 </t>
    </r>
    <r>
      <rPr>
        <i/>
        <sz val="9"/>
        <rFont val="Calibri"/>
        <family val="2"/>
      </rPr>
      <t>Includes eligible liabilities with a residual maturity of more than one year that are not classified as own funds. Additionally, contracts of these liabilitied may be governed by Georgian law or fully or partially be subject to a law of a foreign country jurisdiction. Contracts of liabilities fully or partially governed by foreign legislation must include a provision for using the bank's liability write-off or conversion resolution tool for recapitalization (bail-in clause).</t>
    </r>
  </si>
  <si>
    <t>Table 9.3</t>
  </si>
  <si>
    <t>Residual Maturity</t>
  </si>
  <si>
    <t xml:space="preserve"> &lt; 1 year</t>
  </si>
  <si>
    <t xml:space="preserve"> &gt;= 1 year და &lt;2 years</t>
  </si>
  <si>
    <t xml:space="preserve"> &gt;= 2 years</t>
  </si>
  <si>
    <t>perpetual</t>
  </si>
  <si>
    <t>of which: contracts governed by Georgian law</t>
  </si>
  <si>
    <t>of which: contracts governed by foreign country law</t>
  </si>
  <si>
    <t>of which: contracts that include bail-in clause</t>
  </si>
  <si>
    <t>9.2</t>
  </si>
  <si>
    <t>Summary Information on Minimum Requirement for Own Funds and Eligible Liabilities (MREL)</t>
  </si>
  <si>
    <t>9.3</t>
  </si>
  <si>
    <t>MREL Components Breakdown by Maturity and Governing Law</t>
  </si>
  <si>
    <t>Ordinary share</t>
  </si>
  <si>
    <t>Credit Valuation Adjustment</t>
  </si>
  <si>
    <t>Table 15 Counterparty credit risk weighted risk exposures</t>
  </si>
  <si>
    <t>Derivative contracts</t>
  </si>
  <si>
    <t>Nominal Amount</t>
  </si>
  <si>
    <t>Current Market Value (CMV)</t>
  </si>
  <si>
    <t>Collateral Value</t>
  </si>
  <si>
    <t>Replacement Cost (RC)</t>
  </si>
  <si>
    <t>Potential Future Exposure (PFE)</t>
  </si>
  <si>
    <r>
      <t>Supervisory Alfa Factor (</t>
    </r>
    <r>
      <rPr>
        <sz val="11"/>
        <rFont val="Calibri"/>
        <family val="2"/>
      </rPr>
      <t>α)</t>
    </r>
  </si>
  <si>
    <t>Exposure at Default</t>
  </si>
  <si>
    <t>Counterparty Credit Risk Weighted Risk Exposures</t>
  </si>
  <si>
    <t>Calculated under Standardised Method</t>
  </si>
  <si>
    <t>Calculated under Simplified Standardised Method</t>
  </si>
  <si>
    <t>Calculated under Original Risk Exposure Method</t>
  </si>
  <si>
    <t>Contracts with Qualified Central Counterparty</t>
  </si>
  <si>
    <t>Contracts with Central Counterparty</t>
  </si>
  <si>
    <t>Contract with Commercial Banks</t>
  </si>
  <si>
    <t>Contracts with Financial Institutions except for Banks</t>
  </si>
  <si>
    <t>Contracts with Corporate Clients</t>
  </si>
  <si>
    <t>Contracts with Natural Persons</t>
  </si>
  <si>
    <t>Table 15.2. Counterparty credit risk weighted risk exposures -Credit Valuation Adjustment (CVA)</t>
  </si>
  <si>
    <t xml:space="preserve">Risk Exposure Discounted for Credit Valuation Adjustment </t>
  </si>
  <si>
    <t>Credit Valuation Adjustment Expense</t>
  </si>
  <si>
    <t>Written-off Credit Valuation Adjustment Expense</t>
  </si>
  <si>
    <t xml:space="preserve">Counterparty Credit Risk Credit Valuation Adjustment risk weighted Risk Exposures </t>
  </si>
  <si>
    <t xml:space="preserve">On-balance sheet items (excluding derivatives, SFTs and fiduciary assets, but including collateral) </t>
  </si>
  <si>
    <r>
      <t xml:space="preserve">Replacement cost associated with </t>
    </r>
    <r>
      <rPr>
        <i/>
        <sz val="10"/>
        <rFont val="Sylfaen"/>
        <family val="1"/>
      </rPr>
      <t>all</t>
    </r>
    <r>
      <rPr>
        <sz val="10"/>
        <rFont val="Sylfaen"/>
        <family val="1"/>
      </rPr>
      <t xml:space="preserve"> derivatives transactions </t>
    </r>
  </si>
  <si>
    <r>
      <t xml:space="preserve">Potential Future Exposure associated with </t>
    </r>
    <r>
      <rPr>
        <i/>
        <sz val="10"/>
        <rFont val="Sylfaen"/>
        <family val="1"/>
      </rPr>
      <t xml:space="preserve">all </t>
    </r>
    <r>
      <rPr>
        <sz val="10"/>
        <rFont val="Sylfaen"/>
        <family val="1"/>
      </rPr>
      <t>derivatives transactions</t>
    </r>
  </si>
  <si>
    <t>Risk positions defined by the Counterparty Credit Risk Regulation</t>
  </si>
  <si>
    <t>Value of collateral received in exchange for derivative instruments</t>
  </si>
  <si>
    <t>Capital and total exposures</t>
  </si>
  <si>
    <t>*Share capital as defined by the Law on the Activities of Commercial Banks</t>
  </si>
  <si>
    <t>H.H. Sheikh Nahayan Mabarak Al Nahayan</t>
  </si>
  <si>
    <t>Non-independent chair</t>
  </si>
  <si>
    <t>Abhijit Choudury</t>
  </si>
  <si>
    <t>Non-independent member</t>
  </si>
  <si>
    <t>Seit Devdariani</t>
  </si>
  <si>
    <t>Independent member</t>
  </si>
  <si>
    <t>Nana Mikashavidze</t>
  </si>
  <si>
    <t>Senior Independent member</t>
  </si>
  <si>
    <t>Teona Mikadze</t>
  </si>
  <si>
    <t>Chief Executive Officer</t>
  </si>
  <si>
    <t>Sophia Jugeli</t>
  </si>
  <si>
    <t>Chief Financial Officer</t>
  </si>
  <si>
    <t>Teimuraz Abuladze</t>
  </si>
  <si>
    <t>Chief Risks Officer</t>
  </si>
  <si>
    <t>Vakhtang Khutsishvili</t>
  </si>
  <si>
    <t>Chief Operating Officer</t>
  </si>
  <si>
    <t>David Verulashvili</t>
  </si>
  <si>
    <t>Chief Commercial Officer</t>
  </si>
  <si>
    <t>H. H. Sheikh Nahayan Mabarak Al Nahayan</t>
  </si>
  <si>
    <t>H. E. Sheikh Mohamed Buti Al Hamed</t>
  </si>
  <si>
    <t>LTD "Investment Trading Group"</t>
  </si>
  <si>
    <t/>
  </si>
  <si>
    <t xml:space="preserve">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</si>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</sst>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8">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0.0%"/>
    <numFmt numFmtId="166" formatCode="_-* #,##0.00_-;\-* #,##0.00_-;_-* &quot;-&quot;??_-;_-@_-"/>
    <numFmt numFmtId="167" formatCode="_(#,##0_);_(\(#,##0\);_(\ \-\ _);_(@_)"/>
    <numFmt numFmtId="168" formatCode="[$-409]dd\-mmm\-yy;@"/>
    <numFmt numFmtId="169" formatCode="[$-409]mmm\-yy;@"/>
    <numFmt numFmtId="170" formatCode="_ * #,##0.00_)&quot;F&quot;_ ;_ * \(#,##0.00\)&quot;F&quot;_ ;_ * &quot;-&quot;??_)&quot;F&quot;_ ;_ @_ "/>
    <numFmt numFmtId="171" formatCode="_(* #,##0.0_);_(* \(#,##0.00\);_(* &quot;-&quot;??_);_(@_)"/>
    <numFmt numFmtId="172" formatCode="General_)"/>
    <numFmt numFmtId="173" formatCode="0.000"/>
    <numFmt numFmtId="174" formatCode="&quot;fl&quot;#,##0_);\(&quot;fl&quot;#,##0\)"/>
    <numFmt numFmtId="175" formatCode="&quot;fl&quot;#,##0_);[Red]\(&quot;fl&quot;#,##0\)"/>
    <numFmt numFmtId="176" formatCode="&quot;fl&quot;#,##0.00_);\(&quot;fl&quot;#,##0.00\)"/>
    <numFmt numFmtId="177" formatCode="_-* #,##0.00_$_-;\-* #,##0.00_$_-;_-* &quot;-&quot;??_$_-;_-@_-"/>
    <numFmt numFmtId="178" formatCode="_-* #,##0.00\ _L_a_r_i_-;\-* #,##0.00\ _L_a_r_i_-;_-* &quot;-&quot;??\ _L_a_r_i_-;_-@_-"/>
    <numFmt numFmtId="179" formatCode="[$-409]d\-mmm\-yy;@"/>
    <numFmt numFmtId="180" formatCode="_-* #,##0.00\ _D_M_-;\-* #,##0.00\ _D_M_-;_-* &quot;-&quot;??\ _D_M_-;_-@_-"/>
    <numFmt numFmtId="181" formatCode="&quot;balance  &quot;[$-409]d\-mmm\-yy;@"/>
    <numFmt numFmtId="182" formatCode="mmmm\-yy"/>
    <numFmt numFmtId="183" formatCode="_-* #,##0_ð_._-;\-* #,##0_ð_._-;_-* &quot;-&quot;_ð_._-;_-@_-"/>
    <numFmt numFmtId="184" formatCode="_-* #,##0.00_ð_._-;\-* #,##0.00_ð_._-;_-* &quot;-&quot;??_ð_._-;_-@_-"/>
    <numFmt numFmtId="185" formatCode="&quot;See Note &quot;\ #"/>
    <numFmt numFmtId="186" formatCode="\60\4\7\:"/>
    <numFmt numFmtId="187" formatCode="&quot;p.&quot;#,##0.00;[Red]\-&quot;p.&quot;#,##0.00"/>
    <numFmt numFmtId="188" formatCode="0.00000"/>
    <numFmt numFmtId="189" formatCode="&quot;fl&quot;#,##0.00_);[Red]\(&quot;fl&quot;#,##0.00\)"/>
    <numFmt numFmtId="190" formatCode="_(&quot;fl&quot;* #,##0_);_(&quot;fl&quot;* \(#,##0\);_(&quot;fl&quot;* &quot;-&quot;_);_(@_)"/>
    <numFmt numFmtId="191" formatCode="&quot;Fr.&quot;\ #,##0;[Red]&quot;Fr.&quot;\ \-#,##0"/>
    <numFmt numFmtId="192" formatCode="_(&quot;¤&quot;* #,##0.00_);_(&quot;¤&quot;* \(#,##0.00\);_(&quot;¤&quot;* &quot;-&quot;??_);_(@_)"/>
    <numFmt numFmtId="193" formatCode="#,##0_ ;[Red]\-#,##0\ "/>
    <numFmt numFmtId="194" formatCode="_(* #,##0.0000_);_(* \(#,##0.0000\);_(* &quot;-&quot;??_);_(@_)"/>
    <numFmt numFmtId="195" formatCode="_-* #,##0\ _€_-;\-* #,##0\ _€_-;_-* &quot;-&quot;??\ _€_-;_-@_-"/>
    <numFmt numFmtId="196" formatCode="#,##0.0"/>
  </numFmts>
  <fonts count="154">
    <font>
      <sz val="11"/>
      <color theme="1"/>
      <name val="Calibri"/>
      <family val="2"/>
      <scheme val="minor"/>
    </font>
    <font>
      <sz val="11"/>
      <color theme="1"/>
      <name val="Calibri"/>
      <family val="2"/>
    </font>
    <font>
      <sz val="11"/>
      <color theme="1"/>
      <name val="Calibri"/>
      <family val="2"/>
      <scheme val="minor"/>
    </font>
    <font>
      <sz val="10"/>
      <name val="Arial"/>
      <family val="2"/>
    </font>
    <font>
      <sz val="10"/>
      <color theme="1"/>
      <name val="Calibri"/>
      <family val="2"/>
      <scheme val="minor"/>
    </font>
    <font>
      <b/>
      <sz val="10"/>
      <color theme="1"/>
      <name val="Calibri"/>
      <family val="2"/>
      <scheme val="minor"/>
    </font>
    <font>
      <sz val="10"/>
      <name val="Arial"/>
      <family val="2"/>
      <charset val="204"/>
    </font>
    <font>
      <u/>
      <sz val="10"/>
      <color indexed="12"/>
      <name val="Arial"/>
      <family val="2"/>
    </font>
    <font>
      <sz val="10"/>
      <color rgb="FFFF0000"/>
      <name val="Calibri"/>
      <family val="2"/>
      <scheme val="minor"/>
    </font>
    <font>
      <sz val="10"/>
      <name val="Helv"/>
    </font>
    <font>
      <sz val="10"/>
      <name val="MS Sans Serif"/>
      <family val="2"/>
    </font>
    <font>
      <sz val="11"/>
      <color indexed="8"/>
      <name val="Calibri"/>
      <family val="2"/>
    </font>
    <font>
      <sz val="10"/>
      <color indexed="8"/>
      <name val="Calibri"/>
      <family val="2"/>
    </font>
    <font>
      <sz val="11"/>
      <color indexed="9"/>
      <name val="Calibri"/>
      <family val="2"/>
    </font>
    <font>
      <sz val="10"/>
      <color theme="0"/>
      <name val="Calibri"/>
      <family val="2"/>
      <scheme val="minor"/>
    </font>
    <font>
      <sz val="10"/>
      <color indexed="9"/>
      <name val="Calibri"/>
      <family val="2"/>
    </font>
    <font>
      <sz val="11"/>
      <color indexed="20"/>
      <name val="Calibri"/>
      <family val="2"/>
    </font>
    <font>
      <sz val="10"/>
      <color rgb="FF9C0006"/>
      <name val="Calibri"/>
      <family val="2"/>
      <scheme val="minor"/>
    </font>
    <font>
      <sz val="10"/>
      <color indexed="20"/>
      <name val="Calibri"/>
      <family val="2"/>
    </font>
    <font>
      <sz val="8"/>
      <name val="Arial"/>
      <family val="2"/>
      <charset val="204"/>
    </font>
    <font>
      <sz val="8"/>
      <name val="Arial"/>
      <family val="2"/>
    </font>
    <font>
      <sz val="9"/>
      <name val="Times New Roman"/>
      <family val="1"/>
    </font>
    <font>
      <b/>
      <sz val="11"/>
      <color indexed="52"/>
      <name val="Calibri"/>
      <family val="2"/>
    </font>
    <font>
      <b/>
      <sz val="10"/>
      <color rgb="FFFA7D00"/>
      <name val="Calibri"/>
      <family val="2"/>
      <scheme val="minor"/>
    </font>
    <font>
      <b/>
      <sz val="10"/>
      <color indexed="52"/>
      <name val="Calibri"/>
      <family val="2"/>
    </font>
    <font>
      <b/>
      <sz val="11"/>
      <color indexed="9"/>
      <name val="Calibri"/>
      <family val="2"/>
    </font>
    <font>
      <b/>
      <sz val="10"/>
      <color theme="0"/>
      <name val="Calibri"/>
      <family val="2"/>
      <scheme val="minor"/>
    </font>
    <font>
      <b/>
      <sz val="10"/>
      <color indexed="9"/>
      <name val="Calibri"/>
      <family val="2"/>
    </font>
    <font>
      <sz val="10"/>
      <color indexed="8"/>
      <name val="Tahoma"/>
      <family val="2"/>
    </font>
    <font>
      <sz val="12"/>
      <name val="Helv"/>
    </font>
    <font>
      <sz val="10"/>
      <color indexed="8"/>
      <name val="Arial"/>
      <family val="2"/>
    </font>
    <font>
      <b/>
      <sz val="11"/>
      <color indexed="8"/>
      <name val="Calibri"/>
      <family val="2"/>
    </font>
    <font>
      <i/>
      <sz val="11"/>
      <color indexed="23"/>
      <name val="Calibri"/>
      <family val="2"/>
    </font>
    <font>
      <i/>
      <sz val="10"/>
      <color rgb="FF7F7F7F"/>
      <name val="Calibri"/>
      <family val="2"/>
      <scheme val="minor"/>
    </font>
    <font>
      <i/>
      <sz val="10"/>
      <color indexed="23"/>
      <name val="Calibri"/>
      <family val="2"/>
    </font>
    <font>
      <sz val="11"/>
      <color indexed="17"/>
      <name val="Calibri"/>
      <family val="2"/>
    </font>
    <font>
      <sz val="10"/>
      <color rgb="FF006100"/>
      <name val="Calibri"/>
      <family val="2"/>
      <scheme val="minor"/>
    </font>
    <font>
      <sz val="10"/>
      <color indexed="17"/>
      <name val="Calibri"/>
      <family val="2"/>
    </font>
    <font>
      <b/>
      <sz val="12"/>
      <name val="Arial"/>
      <family val="2"/>
    </font>
    <font>
      <b/>
      <sz val="15"/>
      <color indexed="56"/>
      <name val="Calibri"/>
      <family val="2"/>
    </font>
    <font>
      <b/>
      <sz val="13"/>
      <color indexed="56"/>
      <name val="Calibri"/>
      <family val="2"/>
    </font>
    <font>
      <b/>
      <sz val="11"/>
      <color indexed="56"/>
      <name val="Calibri"/>
      <family val="2"/>
    </font>
    <font>
      <b/>
      <sz val="10"/>
      <name val="MS Sans Serif"/>
      <family val="2"/>
    </font>
    <font>
      <b/>
      <sz val="14"/>
      <name val="Arial"/>
      <family val="2"/>
    </font>
    <font>
      <i/>
      <sz val="12"/>
      <name val="Arial"/>
      <family val="2"/>
    </font>
    <font>
      <sz val="12"/>
      <name val="Arial"/>
      <family val="2"/>
    </font>
    <font>
      <b/>
      <sz val="10"/>
      <name val="Arial"/>
      <family val="2"/>
    </font>
    <font>
      <i/>
      <sz val="10"/>
      <name val="Arial"/>
      <family val="2"/>
    </font>
    <font>
      <u/>
      <sz val="11"/>
      <color theme="10"/>
      <name val="Calibri"/>
      <family val="2"/>
    </font>
    <font>
      <sz val="10"/>
      <name val="Arial Cyr"/>
      <family val="2"/>
      <charset val="204"/>
    </font>
    <font>
      <sz val="11"/>
      <color indexed="62"/>
      <name val="Calibri"/>
      <family val="2"/>
    </font>
    <font>
      <sz val="10"/>
      <color rgb="FF3F3F76"/>
      <name val="Calibri"/>
      <family val="2"/>
      <scheme val="minor"/>
    </font>
    <font>
      <sz val="10"/>
      <color indexed="62"/>
      <name val="Calibri"/>
      <family val="2"/>
    </font>
    <font>
      <sz val="11"/>
      <color indexed="52"/>
      <name val="Calibri"/>
      <family val="2"/>
    </font>
    <font>
      <sz val="10"/>
      <color rgb="FFFA7D00"/>
      <name val="Calibri"/>
      <family val="2"/>
      <scheme val="minor"/>
    </font>
    <font>
      <sz val="10"/>
      <color indexed="52"/>
      <name val="Calibri"/>
      <family val="2"/>
    </font>
    <font>
      <sz val="11"/>
      <color indexed="60"/>
      <name val="Calibri"/>
      <family val="2"/>
    </font>
    <font>
      <sz val="10"/>
      <color rgb="FF9C6500"/>
      <name val="Calibri"/>
      <family val="2"/>
      <scheme val="minor"/>
    </font>
    <font>
      <sz val="10"/>
      <color indexed="60"/>
      <name val="Calibri"/>
      <family val="2"/>
    </font>
    <font>
      <sz val="8"/>
      <name val="Helv PL"/>
      <charset val="238"/>
    </font>
    <font>
      <sz val="8"/>
      <name val="Geo_Arial"/>
      <family val="2"/>
    </font>
    <font>
      <sz val="10"/>
      <color theme="1"/>
      <name val="Tahoma"/>
      <family val="2"/>
    </font>
    <font>
      <sz val="10"/>
      <color theme="1"/>
      <name val="Arial Unicode MS"/>
      <family val="2"/>
    </font>
    <font>
      <sz val="10"/>
      <color indexed="64"/>
      <name val="Arial"/>
      <family val="2"/>
      <charset val="204"/>
    </font>
    <font>
      <sz val="10"/>
      <name val="Arial CE"/>
    </font>
    <font>
      <sz val="8"/>
      <name val="Helv"/>
    </font>
    <font>
      <b/>
      <i/>
      <sz val="10"/>
      <name val="Arial"/>
      <family val="2"/>
    </font>
    <font>
      <b/>
      <sz val="11"/>
      <color indexed="63"/>
      <name val="Calibri"/>
      <family val="2"/>
    </font>
    <font>
      <b/>
      <sz val="10"/>
      <color rgb="FF3F3F3F"/>
      <name val="Calibri"/>
      <family val="2"/>
      <scheme val="minor"/>
    </font>
    <font>
      <b/>
      <sz val="10"/>
      <color indexed="63"/>
      <name val="Calibri"/>
      <family val="2"/>
    </font>
    <font>
      <sz val="12"/>
      <name val="Times New Roman"/>
      <family val="1"/>
    </font>
    <font>
      <b/>
      <sz val="18"/>
      <color indexed="62"/>
      <name val="Cambria"/>
      <family val="2"/>
    </font>
    <font>
      <sz val="10"/>
      <color indexed="8"/>
      <name val="MS Sans Serif"/>
      <family val="2"/>
    </font>
    <font>
      <sz val="10"/>
      <name val="Helv"/>
      <charset val="204"/>
    </font>
    <font>
      <sz val="10"/>
      <color indexed="0"/>
      <name val="Helv"/>
    </font>
    <font>
      <sz val="10"/>
      <color indexed="0"/>
      <name val="Helv"/>
      <charset val="204"/>
    </font>
    <font>
      <b/>
      <sz val="10"/>
      <color indexed="10"/>
      <name val="Arial"/>
      <family val="2"/>
    </font>
    <font>
      <b/>
      <sz val="18"/>
      <color indexed="56"/>
      <name val="Cambria"/>
      <family val="2"/>
    </font>
    <font>
      <b/>
      <sz val="10"/>
      <color indexed="8"/>
      <name val="Calibri"/>
      <family val="2"/>
    </font>
    <font>
      <sz val="11"/>
      <color indexed="10"/>
      <name val="Calibri"/>
      <family val="2"/>
    </font>
    <font>
      <sz val="10"/>
      <color indexed="10"/>
      <name val="Calibri"/>
      <family val="2"/>
    </font>
    <font>
      <b/>
      <u/>
      <sz val="10"/>
      <color indexed="8"/>
      <name val="MS Sans Serif"/>
      <family val="2"/>
    </font>
    <font>
      <sz val="10"/>
      <name val="Palatino"/>
      <family val="1"/>
    </font>
    <font>
      <sz val="10"/>
      <name val="Arial Cyr"/>
      <family val="2"/>
      <charset val="204"/>
    </font>
    <font>
      <sz val="10"/>
      <color indexed="24"/>
      <name val="System"/>
      <family val="2"/>
    </font>
    <font>
      <sz val="10"/>
      <color theme="1"/>
      <name val="Arial"/>
      <family val="2"/>
    </font>
    <font>
      <sz val="11"/>
      <color theme="1"/>
      <name val="Arial"/>
      <family val="2"/>
    </font>
    <font>
      <b/>
      <sz val="10"/>
      <color theme="1"/>
      <name val="Arial"/>
      <family val="2"/>
    </font>
    <font>
      <i/>
      <sz val="10"/>
      <color theme="1"/>
      <name val="Arial"/>
      <family val="2"/>
    </font>
    <font>
      <sz val="8"/>
      <color theme="1"/>
      <name val="Arial"/>
      <family val="2"/>
    </font>
    <font>
      <b/>
      <sz val="11"/>
      <color theme="1"/>
      <name val="Arial"/>
      <family val="2"/>
    </font>
    <font>
      <b/>
      <sz val="11"/>
      <name val="Arial"/>
      <family val="2"/>
    </font>
    <font>
      <i/>
      <sz val="11"/>
      <color theme="1"/>
      <name val="Arial"/>
      <family val="2"/>
    </font>
    <font>
      <b/>
      <i/>
      <sz val="10"/>
      <color theme="1"/>
      <name val="Arial"/>
      <family val="2"/>
    </font>
    <font>
      <sz val="10"/>
      <name val="Sylfaen"/>
      <family val="1"/>
    </font>
    <font>
      <b/>
      <sz val="10"/>
      <name val="Calibri"/>
      <family val="2"/>
      <scheme val="minor"/>
    </font>
    <font>
      <sz val="10"/>
      <name val="Calibri"/>
      <family val="2"/>
      <scheme val="minor"/>
    </font>
    <font>
      <sz val="8"/>
      <color theme="1"/>
      <name val="Calibri"/>
      <family val="2"/>
      <scheme val="minor"/>
    </font>
    <font>
      <sz val="10"/>
      <name val="SPKolheti"/>
      <family val="1"/>
    </font>
    <font>
      <i/>
      <sz val="10"/>
      <color theme="1"/>
      <name val="Calibri"/>
      <family val="2"/>
      <scheme val="minor"/>
    </font>
    <font>
      <sz val="10"/>
      <color theme="1"/>
      <name val="Calibri"/>
      <family val="1"/>
      <scheme val="minor"/>
    </font>
    <font>
      <b/>
      <sz val="10"/>
      <name val="Calibri"/>
      <family val="1"/>
      <scheme val="minor"/>
    </font>
    <font>
      <sz val="10"/>
      <name val="Calibri"/>
      <family val="1"/>
      <scheme val="minor"/>
    </font>
    <font>
      <sz val="10"/>
      <color theme="1"/>
      <name val="Times New Roman"/>
      <family val="1"/>
    </font>
    <font>
      <b/>
      <sz val="9"/>
      <name val="Arial"/>
      <family val="2"/>
    </font>
    <font>
      <sz val="9"/>
      <name val="Calibri"/>
      <family val="2"/>
    </font>
    <font>
      <b/>
      <sz val="9"/>
      <name val="Calibri"/>
      <family val="2"/>
    </font>
    <font>
      <sz val="11"/>
      <name val="Calibri"/>
      <family val="2"/>
    </font>
    <font>
      <b/>
      <sz val="11"/>
      <color theme="1"/>
      <name val="Calibri"/>
      <family val="2"/>
      <scheme val="minor"/>
    </font>
    <font>
      <sz val="9"/>
      <name val="Sylfaen"/>
      <family val="1"/>
    </font>
    <font>
      <sz val="9"/>
      <color theme="1"/>
      <name val="Sylfaen"/>
      <family val="1"/>
    </font>
    <font>
      <b/>
      <u/>
      <sz val="9"/>
      <name val="Sylfaen"/>
      <family val="1"/>
    </font>
    <font>
      <b/>
      <sz val="9"/>
      <name val="Sylfaen"/>
      <family val="1"/>
    </font>
    <font>
      <b/>
      <sz val="9"/>
      <color theme="1"/>
      <name val="Sylfaen"/>
      <family val="1"/>
    </font>
    <font>
      <sz val="9"/>
      <name val="Calibri"/>
      <family val="1"/>
      <scheme val="minor"/>
    </font>
    <font>
      <b/>
      <sz val="9"/>
      <name val="Calibri"/>
      <family val="1"/>
      <scheme val="minor"/>
    </font>
    <font>
      <i/>
      <sz val="9"/>
      <name val="Calibri"/>
      <family val="1"/>
      <scheme val="minor"/>
    </font>
    <font>
      <b/>
      <u/>
      <sz val="9"/>
      <color theme="1"/>
      <name val="Sylfaen"/>
      <family val="1"/>
    </font>
    <font>
      <b/>
      <sz val="12"/>
      <color theme="1"/>
      <name val="Calibri"/>
      <family val="2"/>
      <scheme val="minor"/>
    </font>
    <font>
      <b/>
      <sz val="10"/>
      <name val="Sylfaen"/>
      <family val="1"/>
    </font>
    <font>
      <sz val="10"/>
      <name val="Arial"/>
      <family val="2"/>
    </font>
    <font>
      <b/>
      <sz val="8"/>
      <name val="Verdana"/>
      <family val="2"/>
    </font>
    <font>
      <sz val="8"/>
      <name val="Verdana"/>
      <family val="2"/>
    </font>
    <font>
      <b/>
      <sz val="8"/>
      <color indexed="8"/>
      <name val="Verdana"/>
      <family val="2"/>
    </font>
    <font>
      <sz val="8"/>
      <color indexed="8"/>
      <name val="Verdana"/>
      <family val="2"/>
    </font>
    <font>
      <b/>
      <sz val="11"/>
      <color indexed="8"/>
      <name val="Calibri"/>
      <family val="2"/>
      <scheme val="minor"/>
    </font>
    <font>
      <b/>
      <sz val="8"/>
      <color rgb="FF000000"/>
      <name val="Verdana"/>
      <family val="2"/>
    </font>
    <font>
      <strike/>
      <sz val="8"/>
      <name val="Verdana"/>
      <family val="2"/>
    </font>
    <font>
      <vertAlign val="superscript"/>
      <sz val="9"/>
      <name val="Sylfaen"/>
      <family val="1"/>
    </font>
    <font>
      <b/>
      <sz val="8"/>
      <name val="Sylfaen"/>
      <family val="1"/>
    </font>
    <font>
      <sz val="11"/>
      <name val="Calibri"/>
      <family val="2"/>
      <scheme val="minor"/>
    </font>
    <font>
      <i/>
      <sz val="10"/>
      <color theme="1"/>
      <name val="Sylfaen"/>
      <family val="1"/>
    </font>
    <font>
      <sz val="10"/>
      <name val="Calibri"/>
      <family val="2"/>
    </font>
    <font>
      <sz val="10"/>
      <color rgb="FF000000"/>
      <name val="Calibri"/>
      <family val="2"/>
    </font>
    <font>
      <b/>
      <u/>
      <sz val="10"/>
      <name val="Calibri"/>
      <family val="2"/>
    </font>
    <font>
      <i/>
      <sz val="10"/>
      <color rgb="FF808080"/>
      <name val="Calibri"/>
      <family val="2"/>
    </font>
    <font>
      <b/>
      <sz val="10"/>
      <name val="Calibri"/>
      <family val="2"/>
    </font>
    <font>
      <i/>
      <sz val="10"/>
      <color rgb="FF366092"/>
      <name val="Calibri"/>
      <family val="2"/>
    </font>
    <font>
      <b/>
      <vertAlign val="superscript"/>
      <sz val="10"/>
      <color rgb="FF000000"/>
      <name val="Arial"/>
      <family val="2"/>
    </font>
    <font>
      <vertAlign val="superscript"/>
      <sz val="10"/>
      <color rgb="FF000000"/>
      <name val="Arial"/>
      <family val="2"/>
    </font>
    <font>
      <i/>
      <sz val="9"/>
      <name val="Calibri"/>
      <family val="2"/>
    </font>
    <font>
      <i/>
      <vertAlign val="superscript"/>
      <sz val="9"/>
      <name val="Calibri"/>
      <family val="2"/>
    </font>
    <font>
      <sz val="8"/>
      <color rgb="FF000000"/>
      <name val="Arial"/>
      <family val="2"/>
    </font>
    <font>
      <b/>
      <sz val="10"/>
      <color rgb="FF000000"/>
      <name val="Calibri"/>
      <family val="2"/>
    </font>
    <font>
      <i/>
      <sz val="10"/>
      <name val="Calibri"/>
      <family val="2"/>
    </font>
    <font>
      <sz val="10"/>
      <color theme="1"/>
      <name val="Sylfaen"/>
      <family val="1"/>
    </font>
    <font>
      <b/>
      <sz val="11"/>
      <name val="Calibri"/>
      <family val="2"/>
      <scheme val="minor"/>
    </font>
    <font>
      <b/>
      <i/>
      <sz val="11"/>
      <name val="Calibri"/>
      <family val="2"/>
      <scheme val="minor"/>
    </font>
    <font>
      <i/>
      <sz val="11"/>
      <name val="Calibri"/>
      <family val="2"/>
      <scheme val="minor"/>
    </font>
    <font>
      <b/>
      <sz val="9"/>
      <color indexed="81"/>
      <name val="Tahoma"/>
      <family val="2"/>
    </font>
    <font>
      <sz val="9"/>
      <color indexed="81"/>
      <name val="Tahoma"/>
      <family val="2"/>
    </font>
    <font>
      <u/>
      <sz val="11"/>
      <name val="Calibri"/>
      <family val="2"/>
      <scheme val="minor"/>
    </font>
    <font>
      <i/>
      <sz val="10"/>
      <name val="Sylfaen"/>
      <family val="1"/>
    </font>
    <font>
      <sz val="8"/>
      <color theme="1"/>
      <name val="Verdana"/>
      <family val="2"/>
    </font>
  </fonts>
  <fills count="8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22"/>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2"/>
        <bgColor indexed="64"/>
      </patternFill>
    </fill>
    <fill>
      <patternFill patternType="solid">
        <fgColor indexed="9"/>
        <bgColor indexed="64"/>
      </patternFill>
    </fill>
    <fill>
      <patternFill patternType="solid">
        <fgColor indexed="47"/>
        <bgColor indexed="64"/>
      </patternFill>
    </fill>
    <fill>
      <patternFill patternType="solid">
        <fgColor indexed="13"/>
        <bgColor indexed="64"/>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1" tint="0.499984740745262"/>
        <bgColor indexed="64"/>
      </patternFill>
    </fill>
    <fill>
      <patternFill patternType="solid">
        <fgColor theme="6" tint="0.59999389629810485"/>
        <bgColor indexed="64"/>
      </patternFill>
    </fill>
    <fill>
      <patternFill patternType="solid">
        <fgColor rgb="FF92D050"/>
        <bgColor indexed="64"/>
      </patternFill>
    </fill>
    <fill>
      <patternFill patternType="solid">
        <fgColor rgb="FFDDD9C4"/>
        <bgColor rgb="FF000000"/>
      </patternFill>
    </fill>
    <fill>
      <patternFill patternType="solid">
        <fgColor rgb="FFEEECE1"/>
        <bgColor rgb="FF000000"/>
      </patternFill>
    </fill>
    <fill>
      <patternFill patternType="solid">
        <fgColor rgb="FFC4BD97"/>
        <bgColor rgb="FF000000"/>
      </patternFill>
    </fill>
    <fill>
      <patternFill patternType="solid">
        <fgColor theme="0" tint="-0.14999847407452621"/>
        <bgColor indexed="64"/>
      </patternFill>
    </fill>
  </fills>
  <borders count="128">
    <border>
      <left/>
      <right/>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6" tint="-0.499984740745262"/>
      </left>
      <right style="thin">
        <color theme="6" tint="-0.499984740745262"/>
      </right>
      <top style="thin">
        <color theme="6" tint="-0.499984740745262"/>
      </top>
      <bottom style="thin">
        <color theme="6" tint="-0.499984740745262"/>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thin">
        <color theme="6" tint="-0.499984740745262"/>
      </left>
      <right style="thin">
        <color theme="6" tint="-0.499984740745262"/>
      </right>
      <top style="thin">
        <color indexed="64"/>
      </top>
      <bottom style="thin">
        <color theme="6"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double">
        <color indexed="64"/>
      </top>
      <bottom style="double">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8"/>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theme="6" tint="-0.499984740745262"/>
      </left>
      <right style="medium">
        <color indexed="64"/>
      </right>
      <top style="thin">
        <color indexed="64"/>
      </top>
      <bottom style="thin">
        <color indexed="64"/>
      </bottom>
      <diagonal/>
    </border>
    <border>
      <left style="thin">
        <color theme="6" tint="-0.499984740745262"/>
      </left>
      <right style="medium">
        <color indexed="64"/>
      </right>
      <top/>
      <bottom style="thin">
        <color theme="6" tint="-0.499984740745262"/>
      </bottom>
      <diagonal/>
    </border>
    <border>
      <left style="thin">
        <color theme="6" tint="-0.499984740745262"/>
      </left>
      <right style="medium">
        <color indexed="64"/>
      </right>
      <top style="thin">
        <color theme="6" tint="-0.499984740745262"/>
      </top>
      <bottom style="thin">
        <color theme="6" tint="-0.499984740745262"/>
      </bottom>
      <diagonal/>
    </border>
    <border>
      <left style="thin">
        <color indexed="64"/>
      </left>
      <right/>
      <top style="medium">
        <color indexed="64"/>
      </top>
      <bottom/>
      <diagonal/>
    </border>
    <border>
      <left style="thin">
        <color theme="6" tint="-0.499984740745262"/>
      </left>
      <right style="medium">
        <color indexed="64"/>
      </right>
      <top style="thin">
        <color indexed="64"/>
      </top>
      <bottom style="thin">
        <color theme="6" tint="-0.499984740745262"/>
      </bottom>
      <diagonal/>
    </border>
    <border>
      <left style="thin">
        <color theme="6" tint="-0.499984740745262"/>
      </left>
      <right style="medium">
        <color indexed="64"/>
      </right>
      <top style="thin">
        <color theme="6" tint="-0.499984740745262"/>
      </top>
      <bottom/>
      <diagonal/>
    </border>
    <border>
      <left style="thin">
        <color theme="6" tint="-0.499984740745262"/>
      </left>
      <right style="medium">
        <color indexed="64"/>
      </right>
      <top/>
      <bottom/>
      <diagonal/>
    </border>
    <border>
      <left style="medium">
        <color indexed="64"/>
      </left>
      <right/>
      <top/>
      <bottom/>
      <diagonal/>
    </border>
    <border>
      <left style="thin">
        <color indexed="64"/>
      </left>
      <right style="medium">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right style="thin">
        <color indexed="64"/>
      </right>
      <top/>
      <bottom/>
      <diagonal/>
    </border>
    <border>
      <left style="medium">
        <color indexed="64"/>
      </left>
      <right/>
      <top style="medium">
        <color indexed="64"/>
      </top>
      <bottom style="thin">
        <color indexed="64"/>
      </bottom>
      <diagonal/>
    </border>
    <border>
      <left style="thin">
        <color indexed="64"/>
      </left>
      <right/>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medium">
        <color indexed="64"/>
      </right>
      <top style="medium">
        <color indexed="64"/>
      </top>
      <bottom/>
      <diagonal/>
    </border>
    <border>
      <left style="medium">
        <color indexed="64"/>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right/>
      <top style="thin">
        <color auto="1"/>
      </top>
      <bottom style="thin">
        <color auto="1"/>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right/>
      <top style="thin">
        <color indexed="64"/>
      </top>
      <bottom style="medium">
        <color indexed="64"/>
      </bottom>
      <diagonal/>
    </border>
    <border>
      <left style="medium">
        <color indexed="64"/>
      </left>
      <right style="thin">
        <color auto="1"/>
      </right>
      <top style="medium">
        <color auto="1"/>
      </top>
      <bottom style="medium">
        <color indexed="64"/>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indexed="64"/>
      </right>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indexed="64"/>
      </right>
      <top style="medium">
        <color indexed="64"/>
      </top>
      <bottom/>
      <diagonal/>
    </border>
    <border>
      <left style="medium">
        <color indexed="64"/>
      </left>
      <right/>
      <top/>
      <bottom style="thin">
        <color indexed="64"/>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diagonalDown="1">
      <left style="thin">
        <color indexed="64"/>
      </left>
      <right/>
      <top/>
      <bottom/>
      <diagonal style="thin">
        <color indexed="64"/>
      </diagonal>
    </border>
    <border diagonalDown="1">
      <left/>
      <right style="thin">
        <color indexed="64"/>
      </right>
      <top/>
      <bottom/>
      <diagonal style="thin">
        <color indexed="64"/>
      </diagonal>
    </border>
    <border>
      <left/>
      <right/>
      <top/>
      <bottom style="thin">
        <color indexed="64"/>
      </bottom>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auto="1"/>
      </right>
      <top style="thin">
        <color auto="1"/>
      </top>
      <bottom style="thin">
        <color auto="1"/>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s>
  <cellStyleXfs count="20968">
    <xf numFmtId="0" fontId="0" fillId="0" borderId="0"/>
    <xf numFmtId="43" fontId="3" fillId="0" borderId="0" applyFont="0" applyFill="0" applyBorder="0" applyAlignment="0" applyProtection="0"/>
    <xf numFmtId="43" fontId="2" fillId="0" borderId="0" applyFont="0" applyFill="0" applyBorder="0" applyAlignment="0" applyProtection="0"/>
    <xf numFmtId="0" fontId="2" fillId="0" borderId="0"/>
    <xf numFmtId="0" fontId="3" fillId="0" borderId="0"/>
    <xf numFmtId="0" fontId="3" fillId="0" borderId="0"/>
    <xf numFmtId="9" fontId="3" fillId="0" borderId="0" applyFont="0" applyFill="0" applyBorder="0" applyAlignment="0" applyProtection="0"/>
    <xf numFmtId="43" fontId="2" fillId="0" borderId="0" applyFont="0" applyFill="0" applyBorder="0" applyAlignment="0" applyProtection="0"/>
    <xf numFmtId="0" fontId="6" fillId="0" borderId="0"/>
    <xf numFmtId="0" fontId="6" fillId="0" borderId="0"/>
    <xf numFmtId="166" fontId="6" fillId="0" borderId="0" applyFont="0" applyFill="0" applyBorder="0" applyAlignment="0" applyProtection="0"/>
    <xf numFmtId="0" fontId="3" fillId="0" borderId="0"/>
    <xf numFmtId="0" fontId="6" fillId="0" borderId="0"/>
    <xf numFmtId="0" fontId="2" fillId="0" borderId="0"/>
    <xf numFmtId="9" fontId="2" fillId="0" borderId="0" applyFont="0" applyFill="0" applyBorder="0" applyAlignment="0" applyProtection="0"/>
    <xf numFmtId="0" fontId="3" fillId="0" borderId="0"/>
    <xf numFmtId="0" fontId="3" fillId="0" borderId="0"/>
    <xf numFmtId="0" fontId="7" fillId="0" borderId="0" applyNumberFormat="0" applyFill="0" applyBorder="0" applyAlignment="0" applyProtection="0">
      <alignment vertical="top"/>
      <protection locked="0"/>
    </xf>
    <xf numFmtId="0" fontId="9" fillId="0" borderId="0"/>
    <xf numFmtId="168" fontId="10" fillId="36" borderId="0"/>
    <xf numFmtId="169" fontId="10" fillId="36" borderId="0"/>
    <xf numFmtId="168" fontId="10" fillId="36" borderId="0"/>
    <xf numFmtId="0" fontId="11" fillId="37" borderId="0" applyNumberFormat="0" applyBorder="0" applyAlignment="0" applyProtection="0"/>
    <xf numFmtId="0" fontId="4" fillId="12" borderId="0" applyNumberFormat="0" applyBorder="0" applyAlignment="0" applyProtection="0"/>
    <xf numFmtId="168" fontId="12" fillId="37" borderId="0" applyNumberFormat="0" applyBorder="0" applyAlignment="0" applyProtection="0"/>
    <xf numFmtId="168" fontId="12" fillId="37" borderId="0" applyNumberFormat="0" applyBorder="0" applyAlignment="0" applyProtection="0"/>
    <xf numFmtId="169" fontId="12" fillId="37" borderId="0" applyNumberFormat="0" applyBorder="0" applyAlignment="0" applyProtection="0"/>
    <xf numFmtId="0" fontId="11" fillId="37"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168" fontId="12" fillId="37" borderId="0" applyNumberFormat="0" applyBorder="0" applyAlignment="0" applyProtection="0"/>
    <xf numFmtId="169" fontId="12" fillId="37" borderId="0" applyNumberFormat="0" applyBorder="0" applyAlignment="0" applyProtection="0"/>
    <xf numFmtId="168" fontId="12" fillId="37" borderId="0" applyNumberFormat="0" applyBorder="0" applyAlignment="0" applyProtection="0"/>
    <xf numFmtId="168" fontId="12" fillId="37" borderId="0" applyNumberFormat="0" applyBorder="0" applyAlignment="0" applyProtection="0"/>
    <xf numFmtId="169" fontId="12" fillId="37" borderId="0" applyNumberFormat="0" applyBorder="0" applyAlignment="0" applyProtection="0"/>
    <xf numFmtId="168" fontId="12" fillId="37" borderId="0" applyNumberFormat="0" applyBorder="0" applyAlignment="0" applyProtection="0"/>
    <xf numFmtId="168" fontId="12" fillId="37" borderId="0" applyNumberFormat="0" applyBorder="0" applyAlignment="0" applyProtection="0"/>
    <xf numFmtId="169" fontId="12" fillId="37" borderId="0" applyNumberFormat="0" applyBorder="0" applyAlignment="0" applyProtection="0"/>
    <xf numFmtId="168" fontId="12" fillId="37" borderId="0" applyNumberFormat="0" applyBorder="0" applyAlignment="0" applyProtection="0"/>
    <xf numFmtId="168" fontId="12" fillId="37" borderId="0" applyNumberFormat="0" applyBorder="0" applyAlignment="0" applyProtection="0"/>
    <xf numFmtId="169" fontId="12" fillId="37" borderId="0" applyNumberFormat="0" applyBorder="0" applyAlignment="0" applyProtection="0"/>
    <xf numFmtId="168" fontId="12" fillId="37"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4" fillId="16" borderId="0" applyNumberFormat="0" applyBorder="0" applyAlignment="0" applyProtection="0"/>
    <xf numFmtId="168" fontId="12" fillId="38" borderId="0" applyNumberFormat="0" applyBorder="0" applyAlignment="0" applyProtection="0"/>
    <xf numFmtId="168" fontId="12" fillId="38" borderId="0" applyNumberFormat="0" applyBorder="0" applyAlignment="0" applyProtection="0"/>
    <xf numFmtId="169" fontId="12" fillId="38" borderId="0" applyNumberFormat="0" applyBorder="0" applyAlignment="0" applyProtection="0"/>
    <xf numFmtId="0" fontId="11" fillId="38"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168" fontId="12" fillId="38" borderId="0" applyNumberFormat="0" applyBorder="0" applyAlignment="0" applyProtection="0"/>
    <xf numFmtId="169" fontId="12" fillId="38" borderId="0" applyNumberFormat="0" applyBorder="0" applyAlignment="0" applyProtection="0"/>
    <xf numFmtId="168" fontId="12" fillId="38" borderId="0" applyNumberFormat="0" applyBorder="0" applyAlignment="0" applyProtection="0"/>
    <xf numFmtId="168" fontId="12" fillId="38" borderId="0" applyNumberFormat="0" applyBorder="0" applyAlignment="0" applyProtection="0"/>
    <xf numFmtId="169" fontId="12" fillId="38" borderId="0" applyNumberFormat="0" applyBorder="0" applyAlignment="0" applyProtection="0"/>
    <xf numFmtId="168" fontId="12" fillId="38" borderId="0" applyNumberFormat="0" applyBorder="0" applyAlignment="0" applyProtection="0"/>
    <xf numFmtId="168" fontId="12" fillId="38" borderId="0" applyNumberFormat="0" applyBorder="0" applyAlignment="0" applyProtection="0"/>
    <xf numFmtId="169" fontId="12" fillId="38" borderId="0" applyNumberFormat="0" applyBorder="0" applyAlignment="0" applyProtection="0"/>
    <xf numFmtId="168" fontId="12" fillId="38" borderId="0" applyNumberFormat="0" applyBorder="0" applyAlignment="0" applyProtection="0"/>
    <xf numFmtId="168" fontId="12" fillId="38" borderId="0" applyNumberFormat="0" applyBorder="0" applyAlignment="0" applyProtection="0"/>
    <xf numFmtId="169" fontId="12" fillId="38" borderId="0" applyNumberFormat="0" applyBorder="0" applyAlignment="0" applyProtection="0"/>
    <xf numFmtId="168" fontId="12" fillId="38" borderId="0" applyNumberFormat="0" applyBorder="0" applyAlignment="0" applyProtection="0"/>
    <xf numFmtId="0" fontId="11" fillId="38" borderId="0" applyNumberFormat="0" applyBorder="0" applyAlignment="0" applyProtection="0"/>
    <xf numFmtId="0" fontId="11" fillId="39" borderId="0" applyNumberFormat="0" applyBorder="0" applyAlignment="0" applyProtection="0"/>
    <xf numFmtId="0" fontId="4" fillId="20" borderId="0" applyNumberFormat="0" applyBorder="0" applyAlignment="0" applyProtection="0"/>
    <xf numFmtId="168" fontId="12" fillId="39" borderId="0" applyNumberFormat="0" applyBorder="0" applyAlignment="0" applyProtection="0"/>
    <xf numFmtId="168" fontId="12" fillId="39" borderId="0" applyNumberFormat="0" applyBorder="0" applyAlignment="0" applyProtection="0"/>
    <xf numFmtId="169" fontId="12" fillId="39" borderId="0" applyNumberFormat="0" applyBorder="0" applyAlignment="0" applyProtection="0"/>
    <xf numFmtId="0" fontId="11" fillId="39"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168" fontId="12" fillId="39" borderId="0" applyNumberFormat="0" applyBorder="0" applyAlignment="0" applyProtection="0"/>
    <xf numFmtId="169" fontId="12" fillId="39" borderId="0" applyNumberFormat="0" applyBorder="0" applyAlignment="0" applyProtection="0"/>
    <xf numFmtId="168" fontId="12" fillId="39" borderId="0" applyNumberFormat="0" applyBorder="0" applyAlignment="0" applyProtection="0"/>
    <xf numFmtId="168" fontId="12" fillId="39" borderId="0" applyNumberFormat="0" applyBorder="0" applyAlignment="0" applyProtection="0"/>
    <xf numFmtId="169" fontId="12" fillId="39" borderId="0" applyNumberFormat="0" applyBorder="0" applyAlignment="0" applyProtection="0"/>
    <xf numFmtId="168" fontId="12" fillId="39" borderId="0" applyNumberFormat="0" applyBorder="0" applyAlignment="0" applyProtection="0"/>
    <xf numFmtId="168" fontId="12" fillId="39" borderId="0" applyNumberFormat="0" applyBorder="0" applyAlignment="0" applyProtection="0"/>
    <xf numFmtId="169" fontId="12" fillId="39" borderId="0" applyNumberFormat="0" applyBorder="0" applyAlignment="0" applyProtection="0"/>
    <xf numFmtId="168" fontId="12" fillId="39" borderId="0" applyNumberFormat="0" applyBorder="0" applyAlignment="0" applyProtection="0"/>
    <xf numFmtId="168" fontId="12" fillId="39" borderId="0" applyNumberFormat="0" applyBorder="0" applyAlignment="0" applyProtection="0"/>
    <xf numFmtId="169" fontId="12" fillId="39" borderId="0" applyNumberFormat="0" applyBorder="0" applyAlignment="0" applyProtection="0"/>
    <xf numFmtId="168" fontId="12" fillId="39" borderId="0" applyNumberFormat="0" applyBorder="0" applyAlignment="0" applyProtection="0"/>
    <xf numFmtId="0" fontId="11" fillId="39" borderId="0" applyNumberFormat="0" applyBorder="0" applyAlignment="0" applyProtection="0"/>
    <xf numFmtId="0" fontId="11" fillId="40" borderId="0" applyNumberFormat="0" applyBorder="0" applyAlignment="0" applyProtection="0"/>
    <xf numFmtId="0" fontId="4" fillId="24" borderId="0" applyNumberFormat="0" applyBorder="0" applyAlignment="0" applyProtection="0"/>
    <xf numFmtId="168" fontId="12" fillId="40" borderId="0" applyNumberFormat="0" applyBorder="0" applyAlignment="0" applyProtection="0"/>
    <xf numFmtId="168" fontId="12" fillId="40" borderId="0" applyNumberFormat="0" applyBorder="0" applyAlignment="0" applyProtection="0"/>
    <xf numFmtId="169" fontId="12" fillId="40" borderId="0" applyNumberFormat="0" applyBorder="0" applyAlignment="0" applyProtection="0"/>
    <xf numFmtId="0" fontId="11" fillId="40"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168" fontId="12" fillId="40" borderId="0" applyNumberFormat="0" applyBorder="0" applyAlignment="0" applyProtection="0"/>
    <xf numFmtId="169" fontId="12" fillId="40" borderId="0" applyNumberFormat="0" applyBorder="0" applyAlignment="0" applyProtection="0"/>
    <xf numFmtId="168" fontId="12" fillId="40" borderId="0" applyNumberFormat="0" applyBorder="0" applyAlignment="0" applyProtection="0"/>
    <xf numFmtId="168" fontId="12" fillId="40" borderId="0" applyNumberFormat="0" applyBorder="0" applyAlignment="0" applyProtection="0"/>
    <xf numFmtId="169" fontId="12" fillId="40" borderId="0" applyNumberFormat="0" applyBorder="0" applyAlignment="0" applyProtection="0"/>
    <xf numFmtId="168" fontId="12" fillId="40" borderId="0" applyNumberFormat="0" applyBorder="0" applyAlignment="0" applyProtection="0"/>
    <xf numFmtId="168" fontId="12" fillId="40" borderId="0" applyNumberFormat="0" applyBorder="0" applyAlignment="0" applyProtection="0"/>
    <xf numFmtId="169" fontId="12" fillId="40" borderId="0" applyNumberFormat="0" applyBorder="0" applyAlignment="0" applyProtection="0"/>
    <xf numFmtId="168" fontId="12" fillId="40" borderId="0" applyNumberFormat="0" applyBorder="0" applyAlignment="0" applyProtection="0"/>
    <xf numFmtId="168" fontId="12" fillId="40" borderId="0" applyNumberFormat="0" applyBorder="0" applyAlignment="0" applyProtection="0"/>
    <xf numFmtId="169" fontId="12" fillId="40" borderId="0" applyNumberFormat="0" applyBorder="0" applyAlignment="0" applyProtection="0"/>
    <xf numFmtId="168" fontId="12" fillId="40" borderId="0" applyNumberFormat="0" applyBorder="0" applyAlignment="0" applyProtection="0"/>
    <xf numFmtId="0" fontId="11" fillId="40" borderId="0" applyNumberFormat="0" applyBorder="0" applyAlignment="0" applyProtection="0"/>
    <xf numFmtId="0" fontId="11" fillId="41" borderId="0" applyNumberFormat="0" applyBorder="0" applyAlignment="0" applyProtection="0"/>
    <xf numFmtId="0" fontId="4" fillId="28" borderId="0" applyNumberFormat="0" applyBorder="0" applyAlignment="0" applyProtection="0"/>
    <xf numFmtId="168" fontId="12" fillId="41" borderId="0" applyNumberFormat="0" applyBorder="0" applyAlignment="0" applyProtection="0"/>
    <xf numFmtId="168" fontId="12" fillId="41" borderId="0" applyNumberFormat="0" applyBorder="0" applyAlignment="0" applyProtection="0"/>
    <xf numFmtId="169" fontId="12" fillId="41" borderId="0" applyNumberFormat="0" applyBorder="0" applyAlignment="0" applyProtection="0"/>
    <xf numFmtId="0" fontId="11" fillId="41"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168" fontId="12" fillId="41" borderId="0" applyNumberFormat="0" applyBorder="0" applyAlignment="0" applyProtection="0"/>
    <xf numFmtId="169" fontId="12" fillId="41" borderId="0" applyNumberFormat="0" applyBorder="0" applyAlignment="0" applyProtection="0"/>
    <xf numFmtId="168" fontId="12" fillId="41" borderId="0" applyNumberFormat="0" applyBorder="0" applyAlignment="0" applyProtection="0"/>
    <xf numFmtId="168" fontId="12" fillId="41" borderId="0" applyNumberFormat="0" applyBorder="0" applyAlignment="0" applyProtection="0"/>
    <xf numFmtId="169" fontId="12" fillId="41" borderId="0" applyNumberFormat="0" applyBorder="0" applyAlignment="0" applyProtection="0"/>
    <xf numFmtId="168" fontId="12" fillId="41" borderId="0" applyNumberFormat="0" applyBorder="0" applyAlignment="0" applyProtection="0"/>
    <xf numFmtId="168" fontId="12" fillId="41" borderId="0" applyNumberFormat="0" applyBorder="0" applyAlignment="0" applyProtection="0"/>
    <xf numFmtId="169" fontId="12" fillId="41" borderId="0" applyNumberFormat="0" applyBorder="0" applyAlignment="0" applyProtection="0"/>
    <xf numFmtId="168" fontId="12" fillId="41" borderId="0" applyNumberFormat="0" applyBorder="0" applyAlignment="0" applyProtection="0"/>
    <xf numFmtId="168" fontId="12" fillId="41" borderId="0" applyNumberFormat="0" applyBorder="0" applyAlignment="0" applyProtection="0"/>
    <xf numFmtId="169" fontId="12" fillId="41" borderId="0" applyNumberFormat="0" applyBorder="0" applyAlignment="0" applyProtection="0"/>
    <xf numFmtId="168" fontId="12" fillId="41" borderId="0" applyNumberFormat="0" applyBorder="0" applyAlignment="0" applyProtection="0"/>
    <xf numFmtId="0" fontId="11" fillId="41" borderId="0" applyNumberFormat="0" applyBorder="0" applyAlignment="0" applyProtection="0"/>
    <xf numFmtId="0" fontId="11" fillId="42" borderId="0" applyNumberFormat="0" applyBorder="0" applyAlignment="0" applyProtection="0"/>
    <xf numFmtId="0" fontId="4" fillId="32" borderId="0" applyNumberFormat="0" applyBorder="0" applyAlignment="0" applyProtection="0"/>
    <xf numFmtId="168" fontId="12" fillId="42" borderId="0" applyNumberFormat="0" applyBorder="0" applyAlignment="0" applyProtection="0"/>
    <xf numFmtId="168" fontId="12" fillId="42" borderId="0" applyNumberFormat="0" applyBorder="0" applyAlignment="0" applyProtection="0"/>
    <xf numFmtId="169" fontId="12" fillId="42" borderId="0" applyNumberFormat="0" applyBorder="0" applyAlignment="0" applyProtection="0"/>
    <xf numFmtId="0" fontId="11" fillId="4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168" fontId="12" fillId="42" borderId="0" applyNumberFormat="0" applyBorder="0" applyAlignment="0" applyProtection="0"/>
    <xf numFmtId="169" fontId="12" fillId="42" borderId="0" applyNumberFormat="0" applyBorder="0" applyAlignment="0" applyProtection="0"/>
    <xf numFmtId="168" fontId="12" fillId="42" borderId="0" applyNumberFormat="0" applyBorder="0" applyAlignment="0" applyProtection="0"/>
    <xf numFmtId="168" fontId="12" fillId="42" borderId="0" applyNumberFormat="0" applyBorder="0" applyAlignment="0" applyProtection="0"/>
    <xf numFmtId="169" fontId="12" fillId="42" borderId="0" applyNumberFormat="0" applyBorder="0" applyAlignment="0" applyProtection="0"/>
    <xf numFmtId="168" fontId="12" fillId="42" borderId="0" applyNumberFormat="0" applyBorder="0" applyAlignment="0" applyProtection="0"/>
    <xf numFmtId="168" fontId="12" fillId="42" borderId="0" applyNumberFormat="0" applyBorder="0" applyAlignment="0" applyProtection="0"/>
    <xf numFmtId="169" fontId="12" fillId="42" borderId="0" applyNumberFormat="0" applyBorder="0" applyAlignment="0" applyProtection="0"/>
    <xf numFmtId="168" fontId="12" fillId="42" borderId="0" applyNumberFormat="0" applyBorder="0" applyAlignment="0" applyProtection="0"/>
    <xf numFmtId="168" fontId="12" fillId="42" borderId="0" applyNumberFormat="0" applyBorder="0" applyAlignment="0" applyProtection="0"/>
    <xf numFmtId="169" fontId="12" fillId="42" borderId="0" applyNumberFormat="0" applyBorder="0" applyAlignment="0" applyProtection="0"/>
    <xf numFmtId="168" fontId="12" fillId="42"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4" fillId="13" borderId="0" applyNumberFormat="0" applyBorder="0" applyAlignment="0" applyProtection="0"/>
    <xf numFmtId="168" fontId="12" fillId="43" borderId="0" applyNumberFormat="0" applyBorder="0" applyAlignment="0" applyProtection="0"/>
    <xf numFmtId="168" fontId="12" fillId="43" borderId="0" applyNumberFormat="0" applyBorder="0" applyAlignment="0" applyProtection="0"/>
    <xf numFmtId="169" fontId="12" fillId="43" borderId="0" applyNumberFormat="0" applyBorder="0" applyAlignment="0" applyProtection="0"/>
    <xf numFmtId="0" fontId="11" fillId="4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168" fontId="12" fillId="43" borderId="0" applyNumberFormat="0" applyBorder="0" applyAlignment="0" applyProtection="0"/>
    <xf numFmtId="169" fontId="12" fillId="43" borderId="0" applyNumberFormat="0" applyBorder="0" applyAlignment="0" applyProtection="0"/>
    <xf numFmtId="168" fontId="12" fillId="43" borderId="0" applyNumberFormat="0" applyBorder="0" applyAlignment="0" applyProtection="0"/>
    <xf numFmtId="168" fontId="12" fillId="43" borderId="0" applyNumberFormat="0" applyBorder="0" applyAlignment="0" applyProtection="0"/>
    <xf numFmtId="169" fontId="12" fillId="43" borderId="0" applyNumberFormat="0" applyBorder="0" applyAlignment="0" applyProtection="0"/>
    <xf numFmtId="168" fontId="12" fillId="43" borderId="0" applyNumberFormat="0" applyBorder="0" applyAlignment="0" applyProtection="0"/>
    <xf numFmtId="168" fontId="12" fillId="43" borderId="0" applyNumberFormat="0" applyBorder="0" applyAlignment="0" applyProtection="0"/>
    <xf numFmtId="169" fontId="12" fillId="43" borderId="0" applyNumberFormat="0" applyBorder="0" applyAlignment="0" applyProtection="0"/>
    <xf numFmtId="168" fontId="12" fillId="43" borderId="0" applyNumberFormat="0" applyBorder="0" applyAlignment="0" applyProtection="0"/>
    <xf numFmtId="168" fontId="12" fillId="43" borderId="0" applyNumberFormat="0" applyBorder="0" applyAlignment="0" applyProtection="0"/>
    <xf numFmtId="169" fontId="12" fillId="43" borderId="0" applyNumberFormat="0" applyBorder="0" applyAlignment="0" applyProtection="0"/>
    <xf numFmtId="168" fontId="12" fillId="43" borderId="0" applyNumberFormat="0" applyBorder="0" applyAlignment="0" applyProtection="0"/>
    <xf numFmtId="0" fontId="11" fillId="43" borderId="0" applyNumberFormat="0" applyBorder="0" applyAlignment="0" applyProtection="0"/>
    <xf numFmtId="0" fontId="11" fillId="44" borderId="0" applyNumberFormat="0" applyBorder="0" applyAlignment="0" applyProtection="0"/>
    <xf numFmtId="0" fontId="4" fillId="17" borderId="0" applyNumberFormat="0" applyBorder="0" applyAlignment="0" applyProtection="0"/>
    <xf numFmtId="168" fontId="12" fillId="44" borderId="0" applyNumberFormat="0" applyBorder="0" applyAlignment="0" applyProtection="0"/>
    <xf numFmtId="168" fontId="12" fillId="44" borderId="0" applyNumberFormat="0" applyBorder="0" applyAlignment="0" applyProtection="0"/>
    <xf numFmtId="169" fontId="12" fillId="44" borderId="0" applyNumberFormat="0" applyBorder="0" applyAlignment="0" applyProtection="0"/>
    <xf numFmtId="0" fontId="11" fillId="44"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168" fontId="12" fillId="44" borderId="0" applyNumberFormat="0" applyBorder="0" applyAlignment="0" applyProtection="0"/>
    <xf numFmtId="169" fontId="12" fillId="44" borderId="0" applyNumberFormat="0" applyBorder="0" applyAlignment="0" applyProtection="0"/>
    <xf numFmtId="168" fontId="12" fillId="44" borderId="0" applyNumberFormat="0" applyBorder="0" applyAlignment="0" applyProtection="0"/>
    <xf numFmtId="168" fontId="12" fillId="44" borderId="0" applyNumberFormat="0" applyBorder="0" applyAlignment="0" applyProtection="0"/>
    <xf numFmtId="169" fontId="12" fillId="44" borderId="0" applyNumberFormat="0" applyBorder="0" applyAlignment="0" applyProtection="0"/>
    <xf numFmtId="168" fontId="12" fillId="44" borderId="0" applyNumberFormat="0" applyBorder="0" applyAlignment="0" applyProtection="0"/>
    <xf numFmtId="168" fontId="12" fillId="44" borderId="0" applyNumberFormat="0" applyBorder="0" applyAlignment="0" applyProtection="0"/>
    <xf numFmtId="169" fontId="12" fillId="44" borderId="0" applyNumberFormat="0" applyBorder="0" applyAlignment="0" applyProtection="0"/>
    <xf numFmtId="168" fontId="12" fillId="44" borderId="0" applyNumberFormat="0" applyBorder="0" applyAlignment="0" applyProtection="0"/>
    <xf numFmtId="168" fontId="12" fillId="44" borderId="0" applyNumberFormat="0" applyBorder="0" applyAlignment="0" applyProtection="0"/>
    <xf numFmtId="169" fontId="12" fillId="44" borderId="0" applyNumberFormat="0" applyBorder="0" applyAlignment="0" applyProtection="0"/>
    <xf numFmtId="168" fontId="12" fillId="44" borderId="0" applyNumberFormat="0" applyBorder="0" applyAlignment="0" applyProtection="0"/>
    <xf numFmtId="0" fontId="11" fillId="44" borderId="0" applyNumberFormat="0" applyBorder="0" applyAlignment="0" applyProtection="0"/>
    <xf numFmtId="0" fontId="11" fillId="45" borderId="0" applyNumberFormat="0" applyBorder="0" applyAlignment="0" applyProtection="0"/>
    <xf numFmtId="0" fontId="4" fillId="21" borderId="0" applyNumberFormat="0" applyBorder="0" applyAlignment="0" applyProtection="0"/>
    <xf numFmtId="168" fontId="12" fillId="45" borderId="0" applyNumberFormat="0" applyBorder="0" applyAlignment="0" applyProtection="0"/>
    <xf numFmtId="168" fontId="12" fillId="45" borderId="0" applyNumberFormat="0" applyBorder="0" applyAlignment="0" applyProtection="0"/>
    <xf numFmtId="169" fontId="12" fillId="45" borderId="0" applyNumberFormat="0" applyBorder="0" applyAlignment="0" applyProtection="0"/>
    <xf numFmtId="0" fontId="11" fillId="45"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168" fontId="12" fillId="45" borderId="0" applyNumberFormat="0" applyBorder="0" applyAlignment="0" applyProtection="0"/>
    <xf numFmtId="169" fontId="12" fillId="45" borderId="0" applyNumberFormat="0" applyBorder="0" applyAlignment="0" applyProtection="0"/>
    <xf numFmtId="168" fontId="12" fillId="45" borderId="0" applyNumberFormat="0" applyBorder="0" applyAlignment="0" applyProtection="0"/>
    <xf numFmtId="168" fontId="12" fillId="45" borderId="0" applyNumberFormat="0" applyBorder="0" applyAlignment="0" applyProtection="0"/>
    <xf numFmtId="169" fontId="12" fillId="45" borderId="0" applyNumberFormat="0" applyBorder="0" applyAlignment="0" applyProtection="0"/>
    <xf numFmtId="168" fontId="12" fillId="45" borderId="0" applyNumberFormat="0" applyBorder="0" applyAlignment="0" applyProtection="0"/>
    <xf numFmtId="168" fontId="12" fillId="45" borderId="0" applyNumberFormat="0" applyBorder="0" applyAlignment="0" applyProtection="0"/>
    <xf numFmtId="169" fontId="12" fillId="45" borderId="0" applyNumberFormat="0" applyBorder="0" applyAlignment="0" applyProtection="0"/>
    <xf numFmtId="168" fontId="12" fillId="45" borderId="0" applyNumberFormat="0" applyBorder="0" applyAlignment="0" applyProtection="0"/>
    <xf numFmtId="168" fontId="12" fillId="45" borderId="0" applyNumberFormat="0" applyBorder="0" applyAlignment="0" applyProtection="0"/>
    <xf numFmtId="169" fontId="12" fillId="45" borderId="0" applyNumberFormat="0" applyBorder="0" applyAlignment="0" applyProtection="0"/>
    <xf numFmtId="168" fontId="12" fillId="45" borderId="0" applyNumberFormat="0" applyBorder="0" applyAlignment="0" applyProtection="0"/>
    <xf numFmtId="0" fontId="11" fillId="45" borderId="0" applyNumberFormat="0" applyBorder="0" applyAlignment="0" applyProtection="0"/>
    <xf numFmtId="0" fontId="11" fillId="40" borderId="0" applyNumberFormat="0" applyBorder="0" applyAlignment="0" applyProtection="0"/>
    <xf numFmtId="0" fontId="4" fillId="25" borderId="0" applyNumberFormat="0" applyBorder="0" applyAlignment="0" applyProtection="0"/>
    <xf numFmtId="168" fontId="12" fillId="40" borderId="0" applyNumberFormat="0" applyBorder="0" applyAlignment="0" applyProtection="0"/>
    <xf numFmtId="168" fontId="12" fillId="40" borderId="0" applyNumberFormat="0" applyBorder="0" applyAlignment="0" applyProtection="0"/>
    <xf numFmtId="169" fontId="12" fillId="40" borderId="0" applyNumberFormat="0" applyBorder="0" applyAlignment="0" applyProtection="0"/>
    <xf numFmtId="0" fontId="11" fillId="40"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168" fontId="12" fillId="40" borderId="0" applyNumberFormat="0" applyBorder="0" applyAlignment="0" applyProtection="0"/>
    <xf numFmtId="169" fontId="12" fillId="40" borderId="0" applyNumberFormat="0" applyBorder="0" applyAlignment="0" applyProtection="0"/>
    <xf numFmtId="168" fontId="12" fillId="40" borderId="0" applyNumberFormat="0" applyBorder="0" applyAlignment="0" applyProtection="0"/>
    <xf numFmtId="168" fontId="12" fillId="40" borderId="0" applyNumberFormat="0" applyBorder="0" applyAlignment="0" applyProtection="0"/>
    <xf numFmtId="169" fontId="12" fillId="40" borderId="0" applyNumberFormat="0" applyBorder="0" applyAlignment="0" applyProtection="0"/>
    <xf numFmtId="168" fontId="12" fillId="40" borderId="0" applyNumberFormat="0" applyBorder="0" applyAlignment="0" applyProtection="0"/>
    <xf numFmtId="168" fontId="12" fillId="40" borderId="0" applyNumberFormat="0" applyBorder="0" applyAlignment="0" applyProtection="0"/>
    <xf numFmtId="169" fontId="12" fillId="40" borderId="0" applyNumberFormat="0" applyBorder="0" applyAlignment="0" applyProtection="0"/>
    <xf numFmtId="168" fontId="12" fillId="40" borderId="0" applyNumberFormat="0" applyBorder="0" applyAlignment="0" applyProtection="0"/>
    <xf numFmtId="168" fontId="12" fillId="40" borderId="0" applyNumberFormat="0" applyBorder="0" applyAlignment="0" applyProtection="0"/>
    <xf numFmtId="169" fontId="12" fillId="40" borderId="0" applyNumberFormat="0" applyBorder="0" applyAlignment="0" applyProtection="0"/>
    <xf numFmtId="168" fontId="12" fillId="40" borderId="0" applyNumberFormat="0" applyBorder="0" applyAlignment="0" applyProtection="0"/>
    <xf numFmtId="0" fontId="11" fillId="40" borderId="0" applyNumberFormat="0" applyBorder="0" applyAlignment="0" applyProtection="0"/>
    <xf numFmtId="0" fontId="11" fillId="43" borderId="0" applyNumberFormat="0" applyBorder="0" applyAlignment="0" applyProtection="0"/>
    <xf numFmtId="0" fontId="4" fillId="29" borderId="0" applyNumberFormat="0" applyBorder="0" applyAlignment="0" applyProtection="0"/>
    <xf numFmtId="168" fontId="12" fillId="43" borderId="0" applyNumberFormat="0" applyBorder="0" applyAlignment="0" applyProtection="0"/>
    <xf numFmtId="168" fontId="12" fillId="43" borderId="0" applyNumberFormat="0" applyBorder="0" applyAlignment="0" applyProtection="0"/>
    <xf numFmtId="169" fontId="12" fillId="43" borderId="0" applyNumberFormat="0" applyBorder="0" applyAlignment="0" applyProtection="0"/>
    <xf numFmtId="0" fontId="11" fillId="43"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168" fontId="12" fillId="43" borderId="0" applyNumberFormat="0" applyBorder="0" applyAlignment="0" applyProtection="0"/>
    <xf numFmtId="169" fontId="12" fillId="43" borderId="0" applyNumberFormat="0" applyBorder="0" applyAlignment="0" applyProtection="0"/>
    <xf numFmtId="168" fontId="12" fillId="43" borderId="0" applyNumberFormat="0" applyBorder="0" applyAlignment="0" applyProtection="0"/>
    <xf numFmtId="168" fontId="12" fillId="43" borderId="0" applyNumberFormat="0" applyBorder="0" applyAlignment="0" applyProtection="0"/>
    <xf numFmtId="169" fontId="12" fillId="43" borderId="0" applyNumberFormat="0" applyBorder="0" applyAlignment="0" applyProtection="0"/>
    <xf numFmtId="168" fontId="12" fillId="43" borderId="0" applyNumberFormat="0" applyBorder="0" applyAlignment="0" applyProtection="0"/>
    <xf numFmtId="168" fontId="12" fillId="43" borderId="0" applyNumberFormat="0" applyBorder="0" applyAlignment="0" applyProtection="0"/>
    <xf numFmtId="169" fontId="12" fillId="43" borderId="0" applyNumberFormat="0" applyBorder="0" applyAlignment="0" applyProtection="0"/>
    <xf numFmtId="168" fontId="12" fillId="43" borderId="0" applyNumberFormat="0" applyBorder="0" applyAlignment="0" applyProtection="0"/>
    <xf numFmtId="168" fontId="12" fillId="43" borderId="0" applyNumberFormat="0" applyBorder="0" applyAlignment="0" applyProtection="0"/>
    <xf numFmtId="169" fontId="12" fillId="43" borderId="0" applyNumberFormat="0" applyBorder="0" applyAlignment="0" applyProtection="0"/>
    <xf numFmtId="168" fontId="12" fillId="43"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4" fillId="33" borderId="0" applyNumberFormat="0" applyBorder="0" applyAlignment="0" applyProtection="0"/>
    <xf numFmtId="168" fontId="12" fillId="46" borderId="0" applyNumberFormat="0" applyBorder="0" applyAlignment="0" applyProtection="0"/>
    <xf numFmtId="168" fontId="12" fillId="46" borderId="0" applyNumberFormat="0" applyBorder="0" applyAlignment="0" applyProtection="0"/>
    <xf numFmtId="169" fontId="12" fillId="46" borderId="0" applyNumberFormat="0" applyBorder="0" applyAlignment="0" applyProtection="0"/>
    <xf numFmtId="0" fontId="11" fillId="46"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168" fontId="12" fillId="46" borderId="0" applyNumberFormat="0" applyBorder="0" applyAlignment="0" applyProtection="0"/>
    <xf numFmtId="169" fontId="12" fillId="46" borderId="0" applyNumberFormat="0" applyBorder="0" applyAlignment="0" applyProtection="0"/>
    <xf numFmtId="168" fontId="12" fillId="46" borderId="0" applyNumberFormat="0" applyBorder="0" applyAlignment="0" applyProtection="0"/>
    <xf numFmtId="168" fontId="12" fillId="46" borderId="0" applyNumberFormat="0" applyBorder="0" applyAlignment="0" applyProtection="0"/>
    <xf numFmtId="169" fontId="12" fillId="46" borderId="0" applyNumberFormat="0" applyBorder="0" applyAlignment="0" applyProtection="0"/>
    <xf numFmtId="168" fontId="12" fillId="46" borderId="0" applyNumberFormat="0" applyBorder="0" applyAlignment="0" applyProtection="0"/>
    <xf numFmtId="168" fontId="12" fillId="46" borderId="0" applyNumberFormat="0" applyBorder="0" applyAlignment="0" applyProtection="0"/>
    <xf numFmtId="169" fontId="12" fillId="46" borderId="0" applyNumberFormat="0" applyBorder="0" applyAlignment="0" applyProtection="0"/>
    <xf numFmtId="168" fontId="12" fillId="46" borderId="0" applyNumberFormat="0" applyBorder="0" applyAlignment="0" applyProtection="0"/>
    <xf numFmtId="168" fontId="12" fillId="46" borderId="0" applyNumberFormat="0" applyBorder="0" applyAlignment="0" applyProtection="0"/>
    <xf numFmtId="169" fontId="12" fillId="46" borderId="0" applyNumberFormat="0" applyBorder="0" applyAlignment="0" applyProtection="0"/>
    <xf numFmtId="168" fontId="12" fillId="46" borderId="0" applyNumberFormat="0" applyBorder="0" applyAlignment="0" applyProtection="0"/>
    <xf numFmtId="0" fontId="11" fillId="46" borderId="0" applyNumberFormat="0" applyBorder="0" applyAlignment="0" applyProtection="0"/>
    <xf numFmtId="0" fontId="13" fillId="47" borderId="0" applyNumberFormat="0" applyBorder="0" applyAlignment="0" applyProtection="0"/>
    <xf numFmtId="0" fontId="14" fillId="14" borderId="0" applyNumberFormat="0" applyBorder="0" applyAlignment="0" applyProtection="0"/>
    <xf numFmtId="168" fontId="15" fillId="47" borderId="0" applyNumberFormat="0" applyBorder="0" applyAlignment="0" applyProtection="0"/>
    <xf numFmtId="168" fontId="15" fillId="47" borderId="0" applyNumberFormat="0" applyBorder="0" applyAlignment="0" applyProtection="0"/>
    <xf numFmtId="169" fontId="15" fillId="47" borderId="0" applyNumberFormat="0" applyBorder="0" applyAlignment="0" applyProtection="0"/>
    <xf numFmtId="0" fontId="13" fillId="47"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168" fontId="15" fillId="47" borderId="0" applyNumberFormat="0" applyBorder="0" applyAlignment="0" applyProtection="0"/>
    <xf numFmtId="169" fontId="15" fillId="47" borderId="0" applyNumberFormat="0" applyBorder="0" applyAlignment="0" applyProtection="0"/>
    <xf numFmtId="168" fontId="15" fillId="47" borderId="0" applyNumberFormat="0" applyBorder="0" applyAlignment="0" applyProtection="0"/>
    <xf numFmtId="168" fontId="15" fillId="47" borderId="0" applyNumberFormat="0" applyBorder="0" applyAlignment="0" applyProtection="0"/>
    <xf numFmtId="169" fontId="15" fillId="47" borderId="0" applyNumberFormat="0" applyBorder="0" applyAlignment="0" applyProtection="0"/>
    <xf numFmtId="168" fontId="15" fillId="47" borderId="0" applyNumberFormat="0" applyBorder="0" applyAlignment="0" applyProtection="0"/>
    <xf numFmtId="168" fontId="15" fillId="47" borderId="0" applyNumberFormat="0" applyBorder="0" applyAlignment="0" applyProtection="0"/>
    <xf numFmtId="169" fontId="15" fillId="47" borderId="0" applyNumberFormat="0" applyBorder="0" applyAlignment="0" applyProtection="0"/>
    <xf numFmtId="168" fontId="15" fillId="47" borderId="0" applyNumberFormat="0" applyBorder="0" applyAlignment="0" applyProtection="0"/>
    <xf numFmtId="168" fontId="15" fillId="47" borderId="0" applyNumberFormat="0" applyBorder="0" applyAlignment="0" applyProtection="0"/>
    <xf numFmtId="169" fontId="15" fillId="47" borderId="0" applyNumberFormat="0" applyBorder="0" applyAlignment="0" applyProtection="0"/>
    <xf numFmtId="168" fontId="15" fillId="47" borderId="0" applyNumberFormat="0" applyBorder="0" applyAlignment="0" applyProtection="0"/>
    <xf numFmtId="0" fontId="13" fillId="47" borderId="0" applyNumberFormat="0" applyBorder="0" applyAlignment="0" applyProtection="0"/>
    <xf numFmtId="0" fontId="13" fillId="44" borderId="0" applyNumberFormat="0" applyBorder="0" applyAlignment="0" applyProtection="0"/>
    <xf numFmtId="0" fontId="14" fillId="18" borderId="0" applyNumberFormat="0" applyBorder="0" applyAlignment="0" applyProtection="0"/>
    <xf numFmtId="168" fontId="15" fillId="44" borderId="0" applyNumberFormat="0" applyBorder="0" applyAlignment="0" applyProtection="0"/>
    <xf numFmtId="168" fontId="15" fillId="44" borderId="0" applyNumberFormat="0" applyBorder="0" applyAlignment="0" applyProtection="0"/>
    <xf numFmtId="169" fontId="15" fillId="44" borderId="0" applyNumberFormat="0" applyBorder="0" applyAlignment="0" applyProtection="0"/>
    <xf numFmtId="0" fontId="13" fillId="44"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168" fontId="15" fillId="44" borderId="0" applyNumberFormat="0" applyBorder="0" applyAlignment="0" applyProtection="0"/>
    <xf numFmtId="169" fontId="15" fillId="44" borderId="0" applyNumberFormat="0" applyBorder="0" applyAlignment="0" applyProtection="0"/>
    <xf numFmtId="168" fontId="15" fillId="44" borderId="0" applyNumberFormat="0" applyBorder="0" applyAlignment="0" applyProtection="0"/>
    <xf numFmtId="168" fontId="15" fillId="44" borderId="0" applyNumberFormat="0" applyBorder="0" applyAlignment="0" applyProtection="0"/>
    <xf numFmtId="169" fontId="15" fillId="44" borderId="0" applyNumberFormat="0" applyBorder="0" applyAlignment="0" applyProtection="0"/>
    <xf numFmtId="168" fontId="15" fillId="44" borderId="0" applyNumberFormat="0" applyBorder="0" applyAlignment="0" applyProtection="0"/>
    <xf numFmtId="168" fontId="15" fillId="44" borderId="0" applyNumberFormat="0" applyBorder="0" applyAlignment="0" applyProtection="0"/>
    <xf numFmtId="169" fontId="15" fillId="44" borderId="0" applyNumberFormat="0" applyBorder="0" applyAlignment="0" applyProtection="0"/>
    <xf numFmtId="168" fontId="15" fillId="44" borderId="0" applyNumberFormat="0" applyBorder="0" applyAlignment="0" applyProtection="0"/>
    <xf numFmtId="168" fontId="15" fillId="44" borderId="0" applyNumberFormat="0" applyBorder="0" applyAlignment="0" applyProtection="0"/>
    <xf numFmtId="169" fontId="15" fillId="44" borderId="0" applyNumberFormat="0" applyBorder="0" applyAlignment="0" applyProtection="0"/>
    <xf numFmtId="168" fontId="15" fillId="44" borderId="0" applyNumberFormat="0" applyBorder="0" applyAlignment="0" applyProtection="0"/>
    <xf numFmtId="0" fontId="13" fillId="44" borderId="0" applyNumberFormat="0" applyBorder="0" applyAlignment="0" applyProtection="0"/>
    <xf numFmtId="0" fontId="13" fillId="45" borderId="0" applyNumberFormat="0" applyBorder="0" applyAlignment="0" applyProtection="0"/>
    <xf numFmtId="0" fontId="14" fillId="22" borderId="0" applyNumberFormat="0" applyBorder="0" applyAlignment="0" applyProtection="0"/>
    <xf numFmtId="168" fontId="15" fillId="45" borderId="0" applyNumberFormat="0" applyBorder="0" applyAlignment="0" applyProtection="0"/>
    <xf numFmtId="168" fontId="15" fillId="45" borderId="0" applyNumberFormat="0" applyBorder="0" applyAlignment="0" applyProtection="0"/>
    <xf numFmtId="169" fontId="15" fillId="45" borderId="0" applyNumberFormat="0" applyBorder="0" applyAlignment="0" applyProtection="0"/>
    <xf numFmtId="0" fontId="13" fillId="45"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168" fontId="15" fillId="45" borderId="0" applyNumberFormat="0" applyBorder="0" applyAlignment="0" applyProtection="0"/>
    <xf numFmtId="169" fontId="15" fillId="45" borderId="0" applyNumberFormat="0" applyBorder="0" applyAlignment="0" applyProtection="0"/>
    <xf numFmtId="168" fontId="15" fillId="45" borderId="0" applyNumberFormat="0" applyBorder="0" applyAlignment="0" applyProtection="0"/>
    <xf numFmtId="168" fontId="15" fillId="45" borderId="0" applyNumberFormat="0" applyBorder="0" applyAlignment="0" applyProtection="0"/>
    <xf numFmtId="169" fontId="15" fillId="45" borderId="0" applyNumberFormat="0" applyBorder="0" applyAlignment="0" applyProtection="0"/>
    <xf numFmtId="168" fontId="15" fillId="45" borderId="0" applyNumberFormat="0" applyBorder="0" applyAlignment="0" applyProtection="0"/>
    <xf numFmtId="168" fontId="15" fillId="45" borderId="0" applyNumberFormat="0" applyBorder="0" applyAlignment="0" applyProtection="0"/>
    <xf numFmtId="169" fontId="15" fillId="45" borderId="0" applyNumberFormat="0" applyBorder="0" applyAlignment="0" applyProtection="0"/>
    <xf numFmtId="168" fontId="15" fillId="45" borderId="0" applyNumberFormat="0" applyBorder="0" applyAlignment="0" applyProtection="0"/>
    <xf numFmtId="168" fontId="15" fillId="45" borderId="0" applyNumberFormat="0" applyBorder="0" applyAlignment="0" applyProtection="0"/>
    <xf numFmtId="169" fontId="15" fillId="45" borderId="0" applyNumberFormat="0" applyBorder="0" applyAlignment="0" applyProtection="0"/>
    <xf numFmtId="168" fontId="15" fillId="45" borderId="0" applyNumberFormat="0" applyBorder="0" applyAlignment="0" applyProtection="0"/>
    <xf numFmtId="0" fontId="13" fillId="45" borderId="0" applyNumberFormat="0" applyBorder="0" applyAlignment="0" applyProtection="0"/>
    <xf numFmtId="0" fontId="13" fillId="48" borderId="0" applyNumberFormat="0" applyBorder="0" applyAlignment="0" applyProtection="0"/>
    <xf numFmtId="0" fontId="14" fillId="26" borderId="0" applyNumberFormat="0" applyBorder="0" applyAlignment="0" applyProtection="0"/>
    <xf numFmtId="168" fontId="15" fillId="48" borderId="0" applyNumberFormat="0" applyBorder="0" applyAlignment="0" applyProtection="0"/>
    <xf numFmtId="168" fontId="15" fillId="48" borderId="0" applyNumberFormat="0" applyBorder="0" applyAlignment="0" applyProtection="0"/>
    <xf numFmtId="169" fontId="15" fillId="48" borderId="0" applyNumberFormat="0" applyBorder="0" applyAlignment="0" applyProtection="0"/>
    <xf numFmtId="0" fontId="13" fillId="48"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168" fontId="15" fillId="48" borderId="0" applyNumberFormat="0" applyBorder="0" applyAlignment="0" applyProtection="0"/>
    <xf numFmtId="169" fontId="15" fillId="48" borderId="0" applyNumberFormat="0" applyBorder="0" applyAlignment="0" applyProtection="0"/>
    <xf numFmtId="168" fontId="15" fillId="48" borderId="0" applyNumberFormat="0" applyBorder="0" applyAlignment="0" applyProtection="0"/>
    <xf numFmtId="168" fontId="15" fillId="48" borderId="0" applyNumberFormat="0" applyBorder="0" applyAlignment="0" applyProtection="0"/>
    <xf numFmtId="169" fontId="15" fillId="48" borderId="0" applyNumberFormat="0" applyBorder="0" applyAlignment="0" applyProtection="0"/>
    <xf numFmtId="168" fontId="15" fillId="48" borderId="0" applyNumberFormat="0" applyBorder="0" applyAlignment="0" applyProtection="0"/>
    <xf numFmtId="168" fontId="15" fillId="48" borderId="0" applyNumberFormat="0" applyBorder="0" applyAlignment="0" applyProtection="0"/>
    <xf numFmtId="169" fontId="15" fillId="48" borderId="0" applyNumberFormat="0" applyBorder="0" applyAlignment="0" applyProtection="0"/>
    <xf numFmtId="168" fontId="15" fillId="48" borderId="0" applyNumberFormat="0" applyBorder="0" applyAlignment="0" applyProtection="0"/>
    <xf numFmtId="168" fontId="15" fillId="48" borderId="0" applyNumberFormat="0" applyBorder="0" applyAlignment="0" applyProtection="0"/>
    <xf numFmtId="169" fontId="15" fillId="48" borderId="0" applyNumberFormat="0" applyBorder="0" applyAlignment="0" applyProtection="0"/>
    <xf numFmtId="168" fontId="15" fillId="48" borderId="0" applyNumberFormat="0" applyBorder="0" applyAlignment="0" applyProtection="0"/>
    <xf numFmtId="0" fontId="13" fillId="48" borderId="0" applyNumberFormat="0" applyBorder="0" applyAlignment="0" applyProtection="0"/>
    <xf numFmtId="0" fontId="13" fillId="49" borderId="0" applyNumberFormat="0" applyBorder="0" applyAlignment="0" applyProtection="0"/>
    <xf numFmtId="0" fontId="14" fillId="30" borderId="0" applyNumberFormat="0" applyBorder="0" applyAlignment="0" applyProtection="0"/>
    <xf numFmtId="168" fontId="15" fillId="49" borderId="0" applyNumberFormat="0" applyBorder="0" applyAlignment="0" applyProtection="0"/>
    <xf numFmtId="168" fontId="15" fillId="49" borderId="0" applyNumberFormat="0" applyBorder="0" applyAlignment="0" applyProtection="0"/>
    <xf numFmtId="169" fontId="15" fillId="49" borderId="0" applyNumberFormat="0" applyBorder="0" applyAlignment="0" applyProtection="0"/>
    <xf numFmtId="0" fontId="13" fillId="49"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168" fontId="15" fillId="49" borderId="0" applyNumberFormat="0" applyBorder="0" applyAlignment="0" applyProtection="0"/>
    <xf numFmtId="169" fontId="15" fillId="49" borderId="0" applyNumberFormat="0" applyBorder="0" applyAlignment="0" applyProtection="0"/>
    <xf numFmtId="168" fontId="15" fillId="49" borderId="0" applyNumberFormat="0" applyBorder="0" applyAlignment="0" applyProtection="0"/>
    <xf numFmtId="168" fontId="15" fillId="49" borderId="0" applyNumberFormat="0" applyBorder="0" applyAlignment="0" applyProtection="0"/>
    <xf numFmtId="169" fontId="15" fillId="49" borderId="0" applyNumberFormat="0" applyBorder="0" applyAlignment="0" applyProtection="0"/>
    <xf numFmtId="168" fontId="15" fillId="49" borderId="0" applyNumberFormat="0" applyBorder="0" applyAlignment="0" applyProtection="0"/>
    <xf numFmtId="168" fontId="15" fillId="49" borderId="0" applyNumberFormat="0" applyBorder="0" applyAlignment="0" applyProtection="0"/>
    <xf numFmtId="169" fontId="15" fillId="49" borderId="0" applyNumberFormat="0" applyBorder="0" applyAlignment="0" applyProtection="0"/>
    <xf numFmtId="168" fontId="15" fillId="49" borderId="0" applyNumberFormat="0" applyBorder="0" applyAlignment="0" applyProtection="0"/>
    <xf numFmtId="168" fontId="15" fillId="49" borderId="0" applyNumberFormat="0" applyBorder="0" applyAlignment="0" applyProtection="0"/>
    <xf numFmtId="169" fontId="15" fillId="49" borderId="0" applyNumberFormat="0" applyBorder="0" applyAlignment="0" applyProtection="0"/>
    <xf numFmtId="168" fontId="15" fillId="49" borderId="0" applyNumberFormat="0" applyBorder="0" applyAlignment="0" applyProtection="0"/>
    <xf numFmtId="0" fontId="13" fillId="49" borderId="0" applyNumberFormat="0" applyBorder="0" applyAlignment="0" applyProtection="0"/>
    <xf numFmtId="0" fontId="13" fillId="50" borderId="0" applyNumberFormat="0" applyBorder="0" applyAlignment="0" applyProtection="0"/>
    <xf numFmtId="0" fontId="14" fillId="34" borderId="0" applyNumberFormat="0" applyBorder="0" applyAlignment="0" applyProtection="0"/>
    <xf numFmtId="168" fontId="15" fillId="50" borderId="0" applyNumberFormat="0" applyBorder="0" applyAlignment="0" applyProtection="0"/>
    <xf numFmtId="168" fontId="15" fillId="50" borderId="0" applyNumberFormat="0" applyBorder="0" applyAlignment="0" applyProtection="0"/>
    <xf numFmtId="169" fontId="15" fillId="50" borderId="0" applyNumberFormat="0" applyBorder="0" applyAlignment="0" applyProtection="0"/>
    <xf numFmtId="0" fontId="13" fillId="50"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168" fontId="15" fillId="50" borderId="0" applyNumberFormat="0" applyBorder="0" applyAlignment="0" applyProtection="0"/>
    <xf numFmtId="169" fontId="15" fillId="50" borderId="0" applyNumberFormat="0" applyBorder="0" applyAlignment="0" applyProtection="0"/>
    <xf numFmtId="168" fontId="15" fillId="50" borderId="0" applyNumberFormat="0" applyBorder="0" applyAlignment="0" applyProtection="0"/>
    <xf numFmtId="168" fontId="15" fillId="50" borderId="0" applyNumberFormat="0" applyBorder="0" applyAlignment="0" applyProtection="0"/>
    <xf numFmtId="169" fontId="15" fillId="50" borderId="0" applyNumberFormat="0" applyBorder="0" applyAlignment="0" applyProtection="0"/>
    <xf numFmtId="168" fontId="15" fillId="50" borderId="0" applyNumberFormat="0" applyBorder="0" applyAlignment="0" applyProtection="0"/>
    <xf numFmtId="168" fontId="15" fillId="50" borderId="0" applyNumberFormat="0" applyBorder="0" applyAlignment="0" applyProtection="0"/>
    <xf numFmtId="169" fontId="15" fillId="50" borderId="0" applyNumberFormat="0" applyBorder="0" applyAlignment="0" applyProtection="0"/>
    <xf numFmtId="168" fontId="15" fillId="50" borderId="0" applyNumberFormat="0" applyBorder="0" applyAlignment="0" applyProtection="0"/>
    <xf numFmtId="168" fontId="15" fillId="50" borderId="0" applyNumberFormat="0" applyBorder="0" applyAlignment="0" applyProtection="0"/>
    <xf numFmtId="169" fontId="15" fillId="50" borderId="0" applyNumberFormat="0" applyBorder="0" applyAlignment="0" applyProtection="0"/>
    <xf numFmtId="168" fontId="15" fillId="50" borderId="0" applyNumberFormat="0" applyBorder="0" applyAlignment="0" applyProtection="0"/>
    <xf numFmtId="0" fontId="13" fillId="50"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3" fillId="52" borderId="0" applyNumberFormat="0" applyBorder="0" applyAlignment="0" applyProtection="0"/>
    <xf numFmtId="0" fontId="13" fillId="53" borderId="0" applyNumberFormat="0" applyBorder="0" applyAlignment="0" applyProtection="0"/>
    <xf numFmtId="0" fontId="14" fillId="11" borderId="0" applyNumberFormat="0" applyBorder="0" applyAlignment="0" applyProtection="0"/>
    <xf numFmtId="168" fontId="15" fillId="53" borderId="0" applyNumberFormat="0" applyBorder="0" applyAlignment="0" applyProtection="0"/>
    <xf numFmtId="168" fontId="15" fillId="53" borderId="0" applyNumberFormat="0" applyBorder="0" applyAlignment="0" applyProtection="0"/>
    <xf numFmtId="169" fontId="15" fillId="53" borderId="0" applyNumberFormat="0" applyBorder="0" applyAlignment="0" applyProtection="0"/>
    <xf numFmtId="0" fontId="13" fillId="53"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168" fontId="15" fillId="53" borderId="0" applyNumberFormat="0" applyBorder="0" applyAlignment="0" applyProtection="0"/>
    <xf numFmtId="169" fontId="15" fillId="53" borderId="0" applyNumberFormat="0" applyBorder="0" applyAlignment="0" applyProtection="0"/>
    <xf numFmtId="168" fontId="15" fillId="53" borderId="0" applyNumberFormat="0" applyBorder="0" applyAlignment="0" applyProtection="0"/>
    <xf numFmtId="168" fontId="15" fillId="53" borderId="0" applyNumberFormat="0" applyBorder="0" applyAlignment="0" applyProtection="0"/>
    <xf numFmtId="169" fontId="15" fillId="53" borderId="0" applyNumberFormat="0" applyBorder="0" applyAlignment="0" applyProtection="0"/>
    <xf numFmtId="168" fontId="15" fillId="53" borderId="0" applyNumberFormat="0" applyBorder="0" applyAlignment="0" applyProtection="0"/>
    <xf numFmtId="168" fontId="15" fillId="53" borderId="0" applyNumberFormat="0" applyBorder="0" applyAlignment="0" applyProtection="0"/>
    <xf numFmtId="169" fontId="15" fillId="53" borderId="0" applyNumberFormat="0" applyBorder="0" applyAlignment="0" applyProtection="0"/>
    <xf numFmtId="168" fontId="15" fillId="53" borderId="0" applyNumberFormat="0" applyBorder="0" applyAlignment="0" applyProtection="0"/>
    <xf numFmtId="168" fontId="15" fillId="53" borderId="0" applyNumberFormat="0" applyBorder="0" applyAlignment="0" applyProtection="0"/>
    <xf numFmtId="169" fontId="15" fillId="53" borderId="0" applyNumberFormat="0" applyBorder="0" applyAlignment="0" applyProtection="0"/>
    <xf numFmtId="168" fontId="15" fillId="53" borderId="0" applyNumberFormat="0" applyBorder="0" applyAlignment="0" applyProtection="0"/>
    <xf numFmtId="0" fontId="13" fillId="53" borderId="0" applyNumberFormat="0" applyBorder="0" applyAlignment="0" applyProtection="0"/>
    <xf numFmtId="0" fontId="13" fillId="53" borderId="0" applyNumberFormat="0" applyBorder="0" applyAlignment="0" applyProtection="0"/>
    <xf numFmtId="0" fontId="13" fillId="53"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3" fillId="56" borderId="0" applyNumberFormat="0" applyBorder="0" applyAlignment="0" applyProtection="0"/>
    <xf numFmtId="0" fontId="13" fillId="57" borderId="0" applyNumberFormat="0" applyBorder="0" applyAlignment="0" applyProtection="0"/>
    <xf numFmtId="0" fontId="14" fillId="15" borderId="0" applyNumberFormat="0" applyBorder="0" applyAlignment="0" applyProtection="0"/>
    <xf numFmtId="168" fontId="15" fillId="57" borderId="0" applyNumberFormat="0" applyBorder="0" applyAlignment="0" applyProtection="0"/>
    <xf numFmtId="168" fontId="15" fillId="57" borderId="0" applyNumberFormat="0" applyBorder="0" applyAlignment="0" applyProtection="0"/>
    <xf numFmtId="169" fontId="15" fillId="57" borderId="0" applyNumberFormat="0" applyBorder="0" applyAlignment="0" applyProtection="0"/>
    <xf numFmtId="0" fontId="13" fillId="57"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168" fontId="15" fillId="57" borderId="0" applyNumberFormat="0" applyBorder="0" applyAlignment="0" applyProtection="0"/>
    <xf numFmtId="169" fontId="15" fillId="57" borderId="0" applyNumberFormat="0" applyBorder="0" applyAlignment="0" applyProtection="0"/>
    <xf numFmtId="168" fontId="15" fillId="57" borderId="0" applyNumberFormat="0" applyBorder="0" applyAlignment="0" applyProtection="0"/>
    <xf numFmtId="168" fontId="15" fillId="57" borderId="0" applyNumberFormat="0" applyBorder="0" applyAlignment="0" applyProtection="0"/>
    <xf numFmtId="169" fontId="15" fillId="57" borderId="0" applyNumberFormat="0" applyBorder="0" applyAlignment="0" applyProtection="0"/>
    <xf numFmtId="168" fontId="15" fillId="57" borderId="0" applyNumberFormat="0" applyBorder="0" applyAlignment="0" applyProtection="0"/>
    <xf numFmtId="168" fontId="15" fillId="57" borderId="0" applyNumberFormat="0" applyBorder="0" applyAlignment="0" applyProtection="0"/>
    <xf numFmtId="169" fontId="15" fillId="57" borderId="0" applyNumberFormat="0" applyBorder="0" applyAlignment="0" applyProtection="0"/>
    <xf numFmtId="168" fontId="15" fillId="57" borderId="0" applyNumberFormat="0" applyBorder="0" applyAlignment="0" applyProtection="0"/>
    <xf numFmtId="168" fontId="15" fillId="57" borderId="0" applyNumberFormat="0" applyBorder="0" applyAlignment="0" applyProtection="0"/>
    <xf numFmtId="169" fontId="15" fillId="57" borderId="0" applyNumberFormat="0" applyBorder="0" applyAlignment="0" applyProtection="0"/>
    <xf numFmtId="168" fontId="15" fillId="57"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1" fillId="54" borderId="0" applyNumberFormat="0" applyBorder="0" applyAlignment="0" applyProtection="0"/>
    <xf numFmtId="0" fontId="11" fillId="58" borderId="0" applyNumberFormat="0" applyBorder="0" applyAlignment="0" applyProtection="0"/>
    <xf numFmtId="0" fontId="13" fillId="55" borderId="0" applyNumberFormat="0" applyBorder="0" applyAlignment="0" applyProtection="0"/>
    <xf numFmtId="0" fontId="13" fillId="59" borderId="0" applyNumberFormat="0" applyBorder="0" applyAlignment="0" applyProtection="0"/>
    <xf numFmtId="0" fontId="14" fillId="19" borderId="0" applyNumberFormat="0" applyBorder="0" applyAlignment="0" applyProtection="0"/>
    <xf numFmtId="168" fontId="15" fillId="59" borderId="0" applyNumberFormat="0" applyBorder="0" applyAlignment="0" applyProtection="0"/>
    <xf numFmtId="168" fontId="15" fillId="59" borderId="0" applyNumberFormat="0" applyBorder="0" applyAlignment="0" applyProtection="0"/>
    <xf numFmtId="169" fontId="15" fillId="59" borderId="0" applyNumberFormat="0" applyBorder="0" applyAlignment="0" applyProtection="0"/>
    <xf numFmtId="0" fontId="13" fillId="5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168" fontId="15" fillId="59" borderId="0" applyNumberFormat="0" applyBorder="0" applyAlignment="0" applyProtection="0"/>
    <xf numFmtId="169" fontId="15" fillId="59" borderId="0" applyNumberFormat="0" applyBorder="0" applyAlignment="0" applyProtection="0"/>
    <xf numFmtId="168" fontId="15" fillId="59" borderId="0" applyNumberFormat="0" applyBorder="0" applyAlignment="0" applyProtection="0"/>
    <xf numFmtId="168" fontId="15" fillId="59" borderId="0" applyNumberFormat="0" applyBorder="0" applyAlignment="0" applyProtection="0"/>
    <xf numFmtId="169" fontId="15" fillId="59" borderId="0" applyNumberFormat="0" applyBorder="0" applyAlignment="0" applyProtection="0"/>
    <xf numFmtId="168" fontId="15" fillId="59" borderId="0" applyNumberFormat="0" applyBorder="0" applyAlignment="0" applyProtection="0"/>
    <xf numFmtId="168" fontId="15" fillId="59" borderId="0" applyNumberFormat="0" applyBorder="0" applyAlignment="0" applyProtection="0"/>
    <xf numFmtId="169" fontId="15" fillId="59" borderId="0" applyNumberFormat="0" applyBorder="0" applyAlignment="0" applyProtection="0"/>
    <xf numFmtId="168" fontId="15" fillId="59" borderId="0" applyNumberFormat="0" applyBorder="0" applyAlignment="0" applyProtection="0"/>
    <xf numFmtId="168" fontId="15" fillId="59" borderId="0" applyNumberFormat="0" applyBorder="0" applyAlignment="0" applyProtection="0"/>
    <xf numFmtId="169" fontId="15" fillId="59" borderId="0" applyNumberFormat="0" applyBorder="0" applyAlignment="0" applyProtection="0"/>
    <xf numFmtId="168" fontId="15" fillId="59"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0" fontId="11" fillId="51" borderId="0" applyNumberFormat="0" applyBorder="0" applyAlignment="0" applyProtection="0"/>
    <xf numFmtId="0" fontId="11" fillId="55" borderId="0" applyNumberFormat="0" applyBorder="0" applyAlignment="0" applyProtection="0"/>
    <xf numFmtId="0" fontId="13" fillId="55" borderId="0" applyNumberFormat="0" applyBorder="0" applyAlignment="0" applyProtection="0"/>
    <xf numFmtId="0" fontId="13" fillId="48" borderId="0" applyNumberFormat="0" applyBorder="0" applyAlignment="0" applyProtection="0"/>
    <xf numFmtId="0" fontId="14" fillId="23" borderId="0" applyNumberFormat="0" applyBorder="0" applyAlignment="0" applyProtection="0"/>
    <xf numFmtId="168" fontId="15" fillId="48" borderId="0" applyNumberFormat="0" applyBorder="0" applyAlignment="0" applyProtection="0"/>
    <xf numFmtId="168" fontId="15" fillId="48" borderId="0" applyNumberFormat="0" applyBorder="0" applyAlignment="0" applyProtection="0"/>
    <xf numFmtId="169" fontId="15" fillId="48" borderId="0" applyNumberFormat="0" applyBorder="0" applyAlignment="0" applyProtection="0"/>
    <xf numFmtId="0" fontId="13" fillId="48"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168" fontId="15" fillId="48" borderId="0" applyNumberFormat="0" applyBorder="0" applyAlignment="0" applyProtection="0"/>
    <xf numFmtId="169" fontId="15" fillId="48" borderId="0" applyNumberFormat="0" applyBorder="0" applyAlignment="0" applyProtection="0"/>
    <xf numFmtId="168" fontId="15" fillId="48" borderId="0" applyNumberFormat="0" applyBorder="0" applyAlignment="0" applyProtection="0"/>
    <xf numFmtId="168" fontId="15" fillId="48" borderId="0" applyNumberFormat="0" applyBorder="0" applyAlignment="0" applyProtection="0"/>
    <xf numFmtId="169" fontId="15" fillId="48" borderId="0" applyNumberFormat="0" applyBorder="0" applyAlignment="0" applyProtection="0"/>
    <xf numFmtId="168" fontId="15" fillId="48" borderId="0" applyNumberFormat="0" applyBorder="0" applyAlignment="0" applyProtection="0"/>
    <xf numFmtId="168" fontId="15" fillId="48" borderId="0" applyNumberFormat="0" applyBorder="0" applyAlignment="0" applyProtection="0"/>
    <xf numFmtId="169" fontId="15" fillId="48" borderId="0" applyNumberFormat="0" applyBorder="0" applyAlignment="0" applyProtection="0"/>
    <xf numFmtId="168" fontId="15" fillId="48" borderId="0" applyNumberFormat="0" applyBorder="0" applyAlignment="0" applyProtection="0"/>
    <xf numFmtId="168" fontId="15" fillId="48" borderId="0" applyNumberFormat="0" applyBorder="0" applyAlignment="0" applyProtection="0"/>
    <xf numFmtId="169" fontId="15" fillId="48" borderId="0" applyNumberFormat="0" applyBorder="0" applyAlignment="0" applyProtection="0"/>
    <xf numFmtId="168" fontId="15" fillId="48" borderId="0" applyNumberFormat="0" applyBorder="0" applyAlignment="0" applyProtection="0"/>
    <xf numFmtId="0" fontId="13" fillId="48" borderId="0" applyNumberFormat="0" applyBorder="0" applyAlignment="0" applyProtection="0"/>
    <xf numFmtId="0" fontId="13" fillId="48" borderId="0" applyNumberFormat="0" applyBorder="0" applyAlignment="0" applyProtection="0"/>
    <xf numFmtId="0" fontId="13" fillId="48" borderId="0" applyNumberFormat="0" applyBorder="0" applyAlignment="0" applyProtection="0"/>
    <xf numFmtId="0" fontId="11" fillId="60" borderId="0" applyNumberFormat="0" applyBorder="0" applyAlignment="0" applyProtection="0"/>
    <xf numFmtId="0" fontId="11" fillId="51" borderId="0" applyNumberFormat="0" applyBorder="0" applyAlignment="0" applyProtection="0"/>
    <xf numFmtId="0" fontId="13" fillId="52" borderId="0" applyNumberFormat="0" applyBorder="0" applyAlignment="0" applyProtection="0"/>
    <xf numFmtId="0" fontId="13" fillId="49" borderId="0" applyNumberFormat="0" applyBorder="0" applyAlignment="0" applyProtection="0"/>
    <xf numFmtId="0" fontId="14" fillId="27" borderId="0" applyNumberFormat="0" applyBorder="0" applyAlignment="0" applyProtection="0"/>
    <xf numFmtId="168" fontId="15" fillId="49" borderId="0" applyNumberFormat="0" applyBorder="0" applyAlignment="0" applyProtection="0"/>
    <xf numFmtId="168" fontId="15" fillId="49" borderId="0" applyNumberFormat="0" applyBorder="0" applyAlignment="0" applyProtection="0"/>
    <xf numFmtId="169" fontId="15" fillId="49" borderId="0" applyNumberFormat="0" applyBorder="0" applyAlignment="0" applyProtection="0"/>
    <xf numFmtId="0" fontId="13" fillId="49"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168" fontId="15" fillId="49" borderId="0" applyNumberFormat="0" applyBorder="0" applyAlignment="0" applyProtection="0"/>
    <xf numFmtId="169" fontId="15" fillId="49" borderId="0" applyNumberFormat="0" applyBorder="0" applyAlignment="0" applyProtection="0"/>
    <xf numFmtId="168" fontId="15" fillId="49" borderId="0" applyNumberFormat="0" applyBorder="0" applyAlignment="0" applyProtection="0"/>
    <xf numFmtId="168" fontId="15" fillId="49" borderId="0" applyNumberFormat="0" applyBorder="0" applyAlignment="0" applyProtection="0"/>
    <xf numFmtId="169" fontId="15" fillId="49" borderId="0" applyNumberFormat="0" applyBorder="0" applyAlignment="0" applyProtection="0"/>
    <xf numFmtId="168" fontId="15" fillId="49" borderId="0" applyNumberFormat="0" applyBorder="0" applyAlignment="0" applyProtection="0"/>
    <xf numFmtId="168" fontId="15" fillId="49" borderId="0" applyNumberFormat="0" applyBorder="0" applyAlignment="0" applyProtection="0"/>
    <xf numFmtId="169" fontId="15" fillId="49" borderId="0" applyNumberFormat="0" applyBorder="0" applyAlignment="0" applyProtection="0"/>
    <xf numFmtId="168" fontId="15" fillId="49" borderId="0" applyNumberFormat="0" applyBorder="0" applyAlignment="0" applyProtection="0"/>
    <xf numFmtId="168" fontId="15" fillId="49" borderId="0" applyNumberFormat="0" applyBorder="0" applyAlignment="0" applyProtection="0"/>
    <xf numFmtId="169" fontId="15" fillId="49" borderId="0" applyNumberFormat="0" applyBorder="0" applyAlignment="0" applyProtection="0"/>
    <xf numFmtId="168" fontId="15" fillId="49" borderId="0" applyNumberFormat="0" applyBorder="0" applyAlignment="0" applyProtection="0"/>
    <xf numFmtId="0" fontId="13" fillId="49" borderId="0" applyNumberFormat="0" applyBorder="0" applyAlignment="0" applyProtection="0"/>
    <xf numFmtId="0" fontId="13" fillId="49" borderId="0" applyNumberFormat="0" applyBorder="0" applyAlignment="0" applyProtection="0"/>
    <xf numFmtId="0" fontId="13" fillId="49" borderId="0" applyNumberFormat="0" applyBorder="0" applyAlignment="0" applyProtection="0"/>
    <xf numFmtId="0" fontId="11" fillId="54" borderId="0" applyNumberFormat="0" applyBorder="0" applyAlignment="0" applyProtection="0"/>
    <xf numFmtId="0" fontId="11" fillId="61" borderId="0" applyNumberFormat="0" applyBorder="0" applyAlignment="0" applyProtection="0"/>
    <xf numFmtId="0" fontId="13" fillId="61" borderId="0" applyNumberFormat="0" applyBorder="0" applyAlignment="0" applyProtection="0"/>
    <xf numFmtId="0" fontId="13" fillId="62" borderId="0" applyNumberFormat="0" applyBorder="0" applyAlignment="0" applyProtection="0"/>
    <xf numFmtId="0" fontId="14" fillId="31" borderId="0" applyNumberFormat="0" applyBorder="0" applyAlignment="0" applyProtection="0"/>
    <xf numFmtId="168" fontId="15" fillId="62" borderId="0" applyNumberFormat="0" applyBorder="0" applyAlignment="0" applyProtection="0"/>
    <xf numFmtId="168" fontId="15" fillId="62" borderId="0" applyNumberFormat="0" applyBorder="0" applyAlignment="0" applyProtection="0"/>
    <xf numFmtId="169" fontId="15" fillId="62" borderId="0" applyNumberFormat="0" applyBorder="0" applyAlignment="0" applyProtection="0"/>
    <xf numFmtId="0" fontId="13" fillId="62"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168" fontId="15" fillId="62" borderId="0" applyNumberFormat="0" applyBorder="0" applyAlignment="0" applyProtection="0"/>
    <xf numFmtId="169" fontId="15" fillId="62" borderId="0" applyNumberFormat="0" applyBorder="0" applyAlignment="0" applyProtection="0"/>
    <xf numFmtId="168" fontId="15" fillId="62" borderId="0" applyNumberFormat="0" applyBorder="0" applyAlignment="0" applyProtection="0"/>
    <xf numFmtId="168" fontId="15" fillId="62" borderId="0" applyNumberFormat="0" applyBorder="0" applyAlignment="0" applyProtection="0"/>
    <xf numFmtId="169" fontId="15" fillId="62" borderId="0" applyNumberFormat="0" applyBorder="0" applyAlignment="0" applyProtection="0"/>
    <xf numFmtId="168" fontId="15" fillId="62" borderId="0" applyNumberFormat="0" applyBorder="0" applyAlignment="0" applyProtection="0"/>
    <xf numFmtId="168" fontId="15" fillId="62" borderId="0" applyNumberFormat="0" applyBorder="0" applyAlignment="0" applyProtection="0"/>
    <xf numFmtId="169" fontId="15" fillId="62" borderId="0" applyNumberFormat="0" applyBorder="0" applyAlignment="0" applyProtection="0"/>
    <xf numFmtId="168" fontId="15" fillId="62" borderId="0" applyNumberFormat="0" applyBorder="0" applyAlignment="0" applyProtection="0"/>
    <xf numFmtId="168" fontId="15" fillId="62" borderId="0" applyNumberFormat="0" applyBorder="0" applyAlignment="0" applyProtection="0"/>
    <xf numFmtId="169" fontId="15" fillId="62" borderId="0" applyNumberFormat="0" applyBorder="0" applyAlignment="0" applyProtection="0"/>
    <xf numFmtId="168" fontId="15" fillId="62" borderId="0" applyNumberFormat="0" applyBorder="0" applyAlignment="0" applyProtection="0"/>
    <xf numFmtId="0" fontId="13" fillId="62" borderId="0" applyNumberFormat="0" applyBorder="0" applyAlignment="0" applyProtection="0"/>
    <xf numFmtId="0" fontId="13" fillId="62" borderId="0" applyNumberFormat="0" applyBorder="0" applyAlignment="0" applyProtection="0"/>
    <xf numFmtId="0" fontId="13" fillId="62" borderId="0" applyNumberFormat="0" applyBorder="0" applyAlignment="0" applyProtection="0"/>
    <xf numFmtId="0" fontId="16" fillId="38" borderId="0" applyNumberFormat="0" applyBorder="0" applyAlignment="0" applyProtection="0"/>
    <xf numFmtId="0" fontId="17" fillId="5" borderId="0" applyNumberFormat="0" applyBorder="0" applyAlignment="0" applyProtection="0"/>
    <xf numFmtId="168" fontId="18" fillId="38" borderId="0" applyNumberFormat="0" applyBorder="0" applyAlignment="0" applyProtection="0"/>
    <xf numFmtId="168" fontId="18" fillId="38" borderId="0" applyNumberFormat="0" applyBorder="0" applyAlignment="0" applyProtection="0"/>
    <xf numFmtId="169" fontId="18" fillId="38" borderId="0" applyNumberFormat="0" applyBorder="0" applyAlignment="0" applyProtection="0"/>
    <xf numFmtId="0" fontId="16" fillId="38"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168" fontId="18" fillId="38" borderId="0" applyNumberFormat="0" applyBorder="0" applyAlignment="0" applyProtection="0"/>
    <xf numFmtId="169" fontId="18" fillId="38" borderId="0" applyNumberFormat="0" applyBorder="0" applyAlignment="0" applyProtection="0"/>
    <xf numFmtId="168" fontId="18" fillId="38" borderId="0" applyNumberFormat="0" applyBorder="0" applyAlignment="0" applyProtection="0"/>
    <xf numFmtId="168" fontId="18" fillId="38" borderId="0" applyNumberFormat="0" applyBorder="0" applyAlignment="0" applyProtection="0"/>
    <xf numFmtId="169" fontId="18" fillId="38" borderId="0" applyNumberFormat="0" applyBorder="0" applyAlignment="0" applyProtection="0"/>
    <xf numFmtId="168" fontId="18" fillId="38" borderId="0" applyNumberFormat="0" applyBorder="0" applyAlignment="0" applyProtection="0"/>
    <xf numFmtId="168" fontId="18" fillId="38" borderId="0" applyNumberFormat="0" applyBorder="0" applyAlignment="0" applyProtection="0"/>
    <xf numFmtId="169" fontId="18" fillId="38" borderId="0" applyNumberFormat="0" applyBorder="0" applyAlignment="0" applyProtection="0"/>
    <xf numFmtId="168" fontId="18" fillId="38" borderId="0" applyNumberFormat="0" applyBorder="0" applyAlignment="0" applyProtection="0"/>
    <xf numFmtId="168" fontId="18" fillId="38" borderId="0" applyNumberFormat="0" applyBorder="0" applyAlignment="0" applyProtection="0"/>
    <xf numFmtId="169" fontId="18" fillId="38" borderId="0" applyNumberFormat="0" applyBorder="0" applyAlignment="0" applyProtection="0"/>
    <xf numFmtId="168" fontId="18" fillId="38" borderId="0" applyNumberFormat="0" applyBorder="0" applyAlignment="0" applyProtection="0"/>
    <xf numFmtId="0" fontId="16" fillId="38" borderId="0" applyNumberFormat="0" applyBorder="0" applyAlignment="0" applyProtection="0"/>
    <xf numFmtId="170" fontId="19" fillId="0" borderId="0" applyFill="0" applyBorder="0" applyAlignment="0"/>
    <xf numFmtId="170" fontId="20" fillId="0" borderId="0" applyFill="0" applyBorder="0" applyAlignment="0"/>
    <xf numFmtId="170" fontId="20" fillId="0" borderId="0" applyFill="0" applyBorder="0" applyAlignment="0"/>
    <xf numFmtId="170" fontId="20" fillId="0" borderId="0" applyFill="0" applyBorder="0" applyAlignment="0"/>
    <xf numFmtId="171" fontId="21" fillId="0" borderId="0" applyFill="0" applyBorder="0" applyAlignment="0"/>
    <xf numFmtId="171" fontId="21" fillId="0" borderId="0" applyFill="0" applyBorder="0" applyAlignment="0"/>
    <xf numFmtId="170" fontId="20" fillId="0" borderId="0" applyFill="0" applyBorder="0" applyAlignment="0"/>
    <xf numFmtId="170" fontId="20" fillId="0" borderId="0" applyFill="0" applyBorder="0" applyAlignment="0"/>
    <xf numFmtId="170" fontId="20" fillId="0" borderId="0" applyFill="0" applyBorder="0" applyAlignment="0"/>
    <xf numFmtId="170" fontId="20" fillId="0" borderId="0" applyFill="0" applyBorder="0" applyAlignment="0"/>
    <xf numFmtId="170" fontId="20" fillId="0" borderId="0" applyFill="0" applyBorder="0" applyAlignment="0"/>
    <xf numFmtId="170" fontId="20" fillId="0" borderId="0" applyFill="0" applyBorder="0" applyAlignment="0"/>
    <xf numFmtId="172" fontId="21" fillId="0" borderId="0" applyFill="0" applyBorder="0" applyAlignment="0"/>
    <xf numFmtId="173" fontId="21" fillId="0" borderId="0" applyFill="0" applyBorder="0" applyAlignment="0"/>
    <xf numFmtId="174" fontId="21" fillId="0" borderId="0" applyFill="0" applyBorder="0" applyAlignment="0"/>
    <xf numFmtId="175" fontId="21" fillId="0" borderId="0" applyFill="0" applyBorder="0" applyAlignment="0"/>
    <xf numFmtId="171" fontId="21" fillId="0" borderId="0" applyFill="0" applyBorder="0" applyAlignment="0"/>
    <xf numFmtId="176" fontId="21" fillId="0" borderId="0" applyFill="0" applyBorder="0" applyAlignment="0"/>
    <xf numFmtId="172" fontId="21" fillId="0" borderId="0" applyFill="0" applyBorder="0" applyAlignment="0"/>
    <xf numFmtId="0" fontId="22" fillId="63" borderId="35" applyNumberFormat="0" applyAlignment="0" applyProtection="0"/>
    <xf numFmtId="0" fontId="23" fillId="8" borderId="29"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168" fontId="24"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168" fontId="24"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169" fontId="24"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3" fillId="8" borderId="29"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3" fillId="8" borderId="29"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3" fillId="8" borderId="29"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3" fillId="8" borderId="29"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3" fillId="8" borderId="29"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3" fillId="8" borderId="29"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3" fillId="8" borderId="29"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0" fontId="22" fillId="63" borderId="35" applyNumberFormat="0" applyAlignment="0" applyProtection="0"/>
    <xf numFmtId="168" fontId="24" fillId="63" borderId="35" applyNumberFormat="0" applyAlignment="0" applyProtection="0"/>
    <xf numFmtId="169" fontId="24" fillId="63" borderId="35" applyNumberFormat="0" applyAlignment="0" applyProtection="0"/>
    <xf numFmtId="168" fontId="24" fillId="63" borderId="35" applyNumberFormat="0" applyAlignment="0" applyProtection="0"/>
    <xf numFmtId="168" fontId="24" fillId="63" borderId="35" applyNumberFormat="0" applyAlignment="0" applyProtection="0"/>
    <xf numFmtId="169" fontId="24" fillId="63" borderId="35" applyNumberFormat="0" applyAlignment="0" applyProtection="0"/>
    <xf numFmtId="168" fontId="24" fillId="63" borderId="35" applyNumberFormat="0" applyAlignment="0" applyProtection="0"/>
    <xf numFmtId="168" fontId="24" fillId="63" borderId="35" applyNumberFormat="0" applyAlignment="0" applyProtection="0"/>
    <xf numFmtId="169" fontId="24" fillId="63" borderId="35" applyNumberFormat="0" applyAlignment="0" applyProtection="0"/>
    <xf numFmtId="168" fontId="24" fillId="63" borderId="35" applyNumberFormat="0" applyAlignment="0" applyProtection="0"/>
    <xf numFmtId="168" fontId="24" fillId="63" borderId="35" applyNumberFormat="0" applyAlignment="0" applyProtection="0"/>
    <xf numFmtId="169" fontId="24" fillId="63" borderId="35" applyNumberFormat="0" applyAlignment="0" applyProtection="0"/>
    <xf numFmtId="168" fontId="24" fillId="63" borderId="35" applyNumberFormat="0" applyAlignment="0" applyProtection="0"/>
    <xf numFmtId="0" fontId="22" fillId="63" borderId="35" applyNumberFormat="0" applyAlignment="0" applyProtection="0"/>
    <xf numFmtId="0" fontId="25" fillId="64" borderId="36" applyNumberFormat="0" applyAlignment="0" applyProtection="0"/>
    <xf numFmtId="0" fontId="26" fillId="9" borderId="32" applyNumberFormat="0" applyAlignment="0" applyProtection="0"/>
    <xf numFmtId="168" fontId="27" fillId="64" borderId="36" applyNumberFormat="0" applyAlignment="0" applyProtection="0"/>
    <xf numFmtId="168" fontId="27" fillId="64" borderId="36" applyNumberFormat="0" applyAlignment="0" applyProtection="0"/>
    <xf numFmtId="168" fontId="27" fillId="64" borderId="36" applyNumberFormat="0" applyAlignment="0" applyProtection="0"/>
    <xf numFmtId="169" fontId="27" fillId="64" borderId="36" applyNumberFormat="0" applyAlignment="0" applyProtection="0"/>
    <xf numFmtId="168" fontId="27" fillId="64" borderId="36" applyNumberFormat="0" applyAlignment="0" applyProtection="0"/>
    <xf numFmtId="0" fontId="25" fillId="64" borderId="36" applyNumberFormat="0" applyAlignment="0" applyProtection="0"/>
    <xf numFmtId="168" fontId="27" fillId="64" borderId="36" applyNumberFormat="0" applyAlignment="0" applyProtection="0"/>
    <xf numFmtId="169" fontId="27" fillId="64" borderId="36" applyNumberFormat="0" applyAlignment="0" applyProtection="0"/>
    <xf numFmtId="168" fontId="27" fillId="64" borderId="36" applyNumberFormat="0" applyAlignment="0" applyProtection="0"/>
    <xf numFmtId="168" fontId="27" fillId="64" borderId="36" applyNumberFormat="0" applyAlignment="0" applyProtection="0"/>
    <xf numFmtId="169" fontId="27" fillId="64" borderId="36" applyNumberFormat="0" applyAlignment="0" applyProtection="0"/>
    <xf numFmtId="168" fontId="27" fillId="64" borderId="36" applyNumberFormat="0" applyAlignment="0" applyProtection="0"/>
    <xf numFmtId="168" fontId="27" fillId="64" borderId="36" applyNumberFormat="0" applyAlignment="0" applyProtection="0"/>
    <xf numFmtId="169" fontId="27" fillId="64" borderId="36" applyNumberFormat="0" applyAlignment="0" applyProtection="0"/>
    <xf numFmtId="168" fontId="27" fillId="64" borderId="36" applyNumberFormat="0" applyAlignment="0" applyProtection="0"/>
    <xf numFmtId="168" fontId="27" fillId="64" borderId="36" applyNumberFormat="0" applyAlignment="0" applyProtection="0"/>
    <xf numFmtId="169" fontId="27" fillId="64" borderId="36" applyNumberFormat="0" applyAlignment="0" applyProtection="0"/>
    <xf numFmtId="168" fontId="27" fillId="64" borderId="36" applyNumberFormat="0" applyAlignment="0" applyProtection="0"/>
    <xf numFmtId="168" fontId="27" fillId="64" borderId="36" applyNumberFormat="0" applyAlignment="0" applyProtection="0"/>
    <xf numFmtId="169" fontId="27" fillId="64" borderId="36" applyNumberFormat="0" applyAlignment="0" applyProtection="0"/>
    <xf numFmtId="168" fontId="27" fillId="64" borderId="36" applyNumberFormat="0" applyAlignment="0" applyProtection="0"/>
    <xf numFmtId="169" fontId="27" fillId="64" borderId="36" applyNumberFormat="0" applyAlignment="0" applyProtection="0"/>
    <xf numFmtId="0" fontId="26" fillId="9" borderId="32" applyNumberFormat="0" applyAlignment="0" applyProtection="0"/>
    <xf numFmtId="168" fontId="27" fillId="64" borderId="36" applyNumberFormat="0" applyAlignment="0" applyProtection="0"/>
    <xf numFmtId="168" fontId="27" fillId="64" borderId="36" applyNumberFormat="0" applyAlignment="0" applyProtection="0"/>
    <xf numFmtId="169" fontId="27" fillId="64" borderId="36" applyNumberFormat="0" applyAlignment="0" applyProtection="0"/>
    <xf numFmtId="168" fontId="27" fillId="64" borderId="36" applyNumberFormat="0" applyAlignment="0" applyProtection="0"/>
    <xf numFmtId="168" fontId="27" fillId="64" borderId="36" applyNumberFormat="0" applyAlignment="0" applyProtection="0"/>
    <xf numFmtId="169" fontId="27" fillId="64" borderId="36" applyNumberFormat="0" applyAlignment="0" applyProtection="0"/>
    <xf numFmtId="168" fontId="27" fillId="64" borderId="36" applyNumberFormat="0" applyAlignment="0" applyProtection="0"/>
    <xf numFmtId="168" fontId="27" fillId="64" borderId="36" applyNumberFormat="0" applyAlignment="0" applyProtection="0"/>
    <xf numFmtId="169" fontId="27" fillId="64" borderId="36" applyNumberFormat="0" applyAlignment="0" applyProtection="0"/>
    <xf numFmtId="168" fontId="27" fillId="64" borderId="36" applyNumberFormat="0" applyAlignment="0" applyProtection="0"/>
    <xf numFmtId="168" fontId="27" fillId="64" borderId="36" applyNumberFormat="0" applyAlignment="0" applyProtection="0"/>
    <xf numFmtId="169" fontId="27" fillId="64" borderId="36" applyNumberFormat="0" applyAlignment="0" applyProtection="0"/>
    <xf numFmtId="168" fontId="27" fillId="64" borderId="36" applyNumberFormat="0" applyAlignment="0" applyProtection="0"/>
    <xf numFmtId="168" fontId="27" fillId="64" borderId="36" applyNumberFormat="0" applyAlignment="0" applyProtection="0"/>
    <xf numFmtId="169" fontId="27" fillId="64" borderId="36" applyNumberFormat="0" applyAlignment="0" applyProtection="0"/>
    <xf numFmtId="168" fontId="27" fillId="64" borderId="36" applyNumberFormat="0" applyAlignment="0" applyProtection="0"/>
    <xf numFmtId="168" fontId="27" fillId="64" borderId="36" applyNumberFormat="0" applyAlignment="0" applyProtection="0"/>
    <xf numFmtId="169" fontId="27" fillId="64" borderId="36" applyNumberFormat="0" applyAlignment="0" applyProtection="0"/>
    <xf numFmtId="168" fontId="27" fillId="64" borderId="36" applyNumberFormat="0" applyAlignment="0" applyProtection="0"/>
    <xf numFmtId="169" fontId="27" fillId="64" borderId="36" applyNumberFormat="0" applyAlignment="0" applyProtection="0"/>
    <xf numFmtId="168" fontId="27" fillId="64" borderId="36" applyNumberFormat="0" applyAlignment="0" applyProtection="0"/>
    <xf numFmtId="168" fontId="27" fillId="64" borderId="36" applyNumberFormat="0" applyAlignment="0" applyProtection="0"/>
    <xf numFmtId="168" fontId="27" fillId="64" borderId="36" applyNumberFormat="0" applyAlignment="0" applyProtection="0"/>
    <xf numFmtId="169" fontId="27" fillId="64" borderId="36" applyNumberFormat="0" applyAlignment="0" applyProtection="0"/>
    <xf numFmtId="168" fontId="27" fillId="64" borderId="36" applyNumberFormat="0" applyAlignment="0" applyProtection="0"/>
    <xf numFmtId="168" fontId="27" fillId="64" borderId="36" applyNumberFormat="0" applyAlignment="0" applyProtection="0"/>
    <xf numFmtId="169" fontId="27" fillId="64" borderId="36" applyNumberFormat="0" applyAlignment="0" applyProtection="0"/>
    <xf numFmtId="168" fontId="27" fillId="64" borderId="36" applyNumberFormat="0" applyAlignment="0" applyProtection="0"/>
    <xf numFmtId="168" fontId="27" fillId="64" borderId="36" applyNumberFormat="0" applyAlignment="0" applyProtection="0"/>
    <xf numFmtId="169" fontId="27" fillId="64" borderId="36" applyNumberFormat="0" applyAlignment="0" applyProtection="0"/>
    <xf numFmtId="168" fontId="27" fillId="64" borderId="36" applyNumberFormat="0" applyAlignment="0" applyProtection="0"/>
    <xf numFmtId="168" fontId="27" fillId="64" borderId="36" applyNumberFormat="0" applyAlignment="0" applyProtection="0"/>
    <xf numFmtId="169" fontId="27" fillId="64" borderId="36" applyNumberFormat="0" applyAlignment="0" applyProtection="0"/>
    <xf numFmtId="168" fontId="27" fillId="64" borderId="36" applyNumberFormat="0" applyAlignment="0" applyProtection="0"/>
    <xf numFmtId="168" fontId="27" fillId="64" borderId="36" applyNumberFormat="0" applyAlignment="0" applyProtection="0"/>
    <xf numFmtId="169" fontId="27" fillId="64" borderId="36" applyNumberFormat="0" applyAlignment="0" applyProtection="0"/>
    <xf numFmtId="168" fontId="27" fillId="64" borderId="36" applyNumberFormat="0" applyAlignment="0" applyProtection="0"/>
    <xf numFmtId="168" fontId="27" fillId="64" borderId="36" applyNumberFormat="0" applyAlignment="0" applyProtection="0"/>
    <xf numFmtId="169" fontId="27" fillId="64" borderId="36" applyNumberFormat="0" applyAlignment="0" applyProtection="0"/>
    <xf numFmtId="168" fontId="27" fillId="64" borderId="36" applyNumberFormat="0" applyAlignment="0" applyProtection="0"/>
    <xf numFmtId="169" fontId="27" fillId="64" borderId="36" applyNumberFormat="0" applyAlignment="0" applyProtection="0"/>
    <xf numFmtId="168" fontId="27" fillId="64" borderId="36" applyNumberFormat="0" applyAlignment="0" applyProtection="0"/>
    <xf numFmtId="168" fontId="27" fillId="64" borderId="36" applyNumberFormat="0" applyAlignment="0" applyProtection="0"/>
    <xf numFmtId="168" fontId="27" fillId="64" borderId="36" applyNumberFormat="0" applyAlignment="0" applyProtection="0"/>
    <xf numFmtId="169" fontId="27" fillId="64" borderId="36" applyNumberFormat="0" applyAlignment="0" applyProtection="0"/>
    <xf numFmtId="168" fontId="27" fillId="64" borderId="36" applyNumberFormat="0" applyAlignment="0" applyProtection="0"/>
    <xf numFmtId="168" fontId="27" fillId="64" borderId="36" applyNumberFormat="0" applyAlignment="0" applyProtection="0"/>
    <xf numFmtId="169" fontId="27" fillId="64" borderId="36" applyNumberFormat="0" applyAlignment="0" applyProtection="0"/>
    <xf numFmtId="168" fontId="27" fillId="64" borderId="36" applyNumberFormat="0" applyAlignment="0" applyProtection="0"/>
    <xf numFmtId="168" fontId="27" fillId="64" borderId="36" applyNumberFormat="0" applyAlignment="0" applyProtection="0"/>
    <xf numFmtId="169" fontId="27" fillId="64" borderId="36" applyNumberFormat="0" applyAlignment="0" applyProtection="0"/>
    <xf numFmtId="168" fontId="27" fillId="64" borderId="36" applyNumberFormat="0" applyAlignment="0" applyProtection="0"/>
    <xf numFmtId="168" fontId="27" fillId="64" borderId="36" applyNumberFormat="0" applyAlignment="0" applyProtection="0"/>
    <xf numFmtId="169" fontId="27" fillId="64" borderId="36" applyNumberFormat="0" applyAlignment="0" applyProtection="0"/>
    <xf numFmtId="168" fontId="27" fillId="64" borderId="36" applyNumberFormat="0" applyAlignment="0" applyProtection="0"/>
    <xf numFmtId="168" fontId="27" fillId="64" borderId="36" applyNumberFormat="0" applyAlignment="0" applyProtection="0"/>
    <xf numFmtId="169" fontId="27" fillId="64" borderId="36" applyNumberFormat="0" applyAlignment="0" applyProtection="0"/>
    <xf numFmtId="168" fontId="27" fillId="64" borderId="36" applyNumberFormat="0" applyAlignment="0" applyProtection="0"/>
    <xf numFmtId="168" fontId="27" fillId="64" borderId="36" applyNumberFormat="0" applyAlignment="0" applyProtection="0"/>
    <xf numFmtId="169" fontId="27" fillId="64" borderId="36" applyNumberFormat="0" applyAlignment="0" applyProtection="0"/>
    <xf numFmtId="168" fontId="27" fillId="64" borderId="36" applyNumberFormat="0" applyAlignment="0" applyProtection="0"/>
    <xf numFmtId="169" fontId="27" fillId="64" borderId="36" applyNumberFormat="0" applyAlignment="0" applyProtection="0"/>
    <xf numFmtId="168" fontId="27" fillId="64" borderId="36" applyNumberFormat="0" applyAlignment="0" applyProtection="0"/>
    <xf numFmtId="168" fontId="27" fillId="64" borderId="36" applyNumberFormat="0" applyAlignment="0" applyProtection="0"/>
    <xf numFmtId="168" fontId="27" fillId="64" borderId="36" applyNumberFormat="0" applyAlignment="0" applyProtection="0"/>
    <xf numFmtId="169" fontId="27" fillId="64" borderId="36" applyNumberFormat="0" applyAlignment="0" applyProtection="0"/>
    <xf numFmtId="168" fontId="27" fillId="64" borderId="36" applyNumberFormat="0" applyAlignment="0" applyProtection="0"/>
    <xf numFmtId="168" fontId="27" fillId="64" borderId="36" applyNumberFormat="0" applyAlignment="0" applyProtection="0"/>
    <xf numFmtId="169" fontId="27" fillId="64" borderId="36" applyNumberFormat="0" applyAlignment="0" applyProtection="0"/>
    <xf numFmtId="168" fontId="27" fillId="64" borderId="36" applyNumberFormat="0" applyAlignment="0" applyProtection="0"/>
    <xf numFmtId="168" fontId="27" fillId="64" borderId="36" applyNumberFormat="0" applyAlignment="0" applyProtection="0"/>
    <xf numFmtId="169" fontId="27" fillId="64" borderId="36" applyNumberFormat="0" applyAlignment="0" applyProtection="0"/>
    <xf numFmtId="168" fontId="27" fillId="64" borderId="36" applyNumberFormat="0" applyAlignment="0" applyProtection="0"/>
    <xf numFmtId="168" fontId="27" fillId="64" borderId="36" applyNumberFormat="0" applyAlignment="0" applyProtection="0"/>
    <xf numFmtId="169" fontId="27" fillId="64" borderId="36" applyNumberFormat="0" applyAlignment="0" applyProtection="0"/>
    <xf numFmtId="168" fontId="27" fillId="64" borderId="36" applyNumberFormat="0" applyAlignment="0" applyProtection="0"/>
    <xf numFmtId="168" fontId="27" fillId="64" borderId="36" applyNumberFormat="0" applyAlignment="0" applyProtection="0"/>
    <xf numFmtId="169" fontId="27" fillId="64" borderId="36" applyNumberFormat="0" applyAlignment="0" applyProtection="0"/>
    <xf numFmtId="168" fontId="27" fillId="64" borderId="36" applyNumberFormat="0" applyAlignment="0" applyProtection="0"/>
    <xf numFmtId="168" fontId="27" fillId="64" borderId="36" applyNumberFormat="0" applyAlignment="0" applyProtection="0"/>
    <xf numFmtId="169" fontId="27" fillId="64" borderId="36" applyNumberFormat="0" applyAlignment="0" applyProtection="0"/>
    <xf numFmtId="168" fontId="27" fillId="64" borderId="36" applyNumberFormat="0" applyAlignment="0" applyProtection="0"/>
    <xf numFmtId="169" fontId="27" fillId="64" borderId="36" applyNumberFormat="0" applyAlignment="0" applyProtection="0"/>
    <xf numFmtId="168" fontId="27" fillId="64" borderId="36" applyNumberFormat="0" applyAlignment="0" applyProtection="0"/>
    <xf numFmtId="0" fontId="25" fillId="64" borderId="36" applyNumberFormat="0" applyAlignment="0" applyProtection="0"/>
    <xf numFmtId="41" fontId="3" fillId="0" borderId="0" applyFont="0" applyFill="0" applyBorder="0" applyAlignment="0" applyProtection="0"/>
    <xf numFmtId="41" fontId="3" fillId="0" borderId="0" applyFont="0" applyFill="0" applyBorder="0" applyAlignment="0" applyProtection="0"/>
    <xf numFmtId="41" fontId="6"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6"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171"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 fillId="0" borderId="0" quotePrefix="1">
      <protection locked="0"/>
    </xf>
    <xf numFmtId="43" fontId="11" fillId="0" borderId="0" applyFont="0" applyFill="0" applyBorder="0" applyAlignment="0" applyProtection="0"/>
    <xf numFmtId="43" fontId="3" fillId="0" borderId="0" quotePrefix="1">
      <protection locked="0"/>
    </xf>
    <xf numFmtId="43" fontId="11" fillId="0" borderId="0" applyFont="0" applyFill="0" applyBorder="0" applyAlignment="0" applyProtection="0"/>
    <xf numFmtId="43" fontId="3" fillId="0" borderId="0" quotePrefix="1">
      <protection locked="0"/>
    </xf>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3" fillId="0" borderId="0" quotePrefix="1">
      <protection locked="0"/>
    </xf>
    <xf numFmtId="177" fontId="2" fillId="0" borderId="0" applyFont="0" applyFill="0" applyBorder="0" applyAlignment="0" applyProtection="0"/>
    <xf numFmtId="177"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8"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178"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11"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11"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11"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11"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3"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11"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178" fontId="11" fillId="0" borderId="0" applyFont="0" applyFill="0" applyBorder="0" applyAlignment="0" applyProtection="0"/>
    <xf numFmtId="44" fontId="6" fillId="0" borderId="0" applyFont="0" applyFill="0" applyBorder="0" applyAlignment="0" applyProtection="0"/>
    <xf numFmtId="43" fontId="11" fillId="0" borderId="0" applyFont="0" applyFill="0" applyBorder="0" applyAlignment="0" applyProtection="0"/>
    <xf numFmtId="44" fontId="6" fillId="0" borderId="0" applyFont="0" applyFill="0" applyBorder="0" applyAlignment="0" applyProtection="0"/>
    <xf numFmtId="178" fontId="11" fillId="0" borderId="0" applyFont="0" applyFill="0" applyBorder="0" applyAlignment="0" applyProtection="0"/>
    <xf numFmtId="44" fontId="6"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178" fontId="11"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11"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11"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4" fontId="6"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4" fontId="6"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178" fontId="11" fillId="0" borderId="0" applyFont="0" applyFill="0" applyBorder="0" applyAlignment="0" applyProtection="0"/>
    <xf numFmtId="44" fontId="6" fillId="0" borderId="0" applyFont="0" applyFill="0" applyBorder="0" applyAlignment="0" applyProtection="0"/>
    <xf numFmtId="178" fontId="11" fillId="0" borderId="0" applyFont="0" applyFill="0" applyBorder="0" applyAlignment="0" applyProtection="0"/>
    <xf numFmtId="44" fontId="6" fillId="0" borderId="0" applyFont="0" applyFill="0" applyBorder="0" applyAlignment="0" applyProtection="0"/>
    <xf numFmtId="43" fontId="2" fillId="0" borderId="0" applyFont="0" applyFill="0" applyBorder="0" applyAlignment="0" applyProtection="0"/>
    <xf numFmtId="44"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4" fontId="6"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11"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4"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178" fontId="11"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6"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4"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5" fontId="11"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178" fontId="11"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8"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3" fillId="0" borderId="0" quotePrefix="1">
      <protection locked="0"/>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8"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3" fillId="0" borderId="0" quotePrefix="1">
      <protection locked="0"/>
    </xf>
    <xf numFmtId="43"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quotePrefix="1">
      <protection locked="0"/>
    </xf>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8" fontId="3" fillId="0" borderId="0" applyFont="0" applyFill="0" applyProtection="0"/>
    <xf numFmtId="8" fontId="3" fillId="0" borderId="0" applyFont="0" applyFill="0" applyProtection="0"/>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8" fontId="3" fillId="0" borderId="0" applyFont="0" applyFill="0" applyProtection="0"/>
    <xf numFmtId="43" fontId="3" fillId="0" borderId="0" applyFont="0" applyFill="0" applyBorder="0" applyAlignment="0" applyProtection="0"/>
    <xf numFmtId="8" fontId="3" fillId="0" borderId="0" applyFont="0" applyFill="0" applyProtection="0"/>
    <xf numFmtId="8" fontId="3" fillId="0" borderId="0" applyFont="0" applyFill="0" applyProtection="0"/>
    <xf numFmtId="8" fontId="3" fillId="0" borderId="0" applyFont="0" applyFill="0" applyProtection="0"/>
    <xf numFmtId="8" fontId="3" fillId="0" borderId="0" applyFont="0" applyFill="0" applyProtection="0"/>
    <xf numFmtId="8" fontId="3" fillId="0" borderId="0" applyFont="0" applyFill="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9" fontId="3" fillId="0" borderId="0" applyFont="0" applyFill="0" applyBorder="0" applyAlignment="0" applyProtection="0"/>
    <xf numFmtId="43" fontId="3" fillId="0" borderId="0" applyFont="0" applyFill="0" applyBorder="0" applyAlignment="0" applyProtection="0"/>
    <xf numFmtId="179" fontId="3" fillId="0" borderId="0" applyFont="0" applyFill="0" applyBorder="0" applyAlignment="0" applyProtection="0"/>
    <xf numFmtId="43" fontId="3" fillId="0" borderId="0" applyFont="0" applyFill="0" applyBorder="0" applyAlignment="0" applyProtection="0"/>
    <xf numFmtId="0"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9" fillId="0" borderId="0"/>
    <xf numFmtId="172" fontId="21" fillId="0" borderId="0" applyFont="0" applyFill="0" applyBorder="0" applyAlignment="0" applyProtection="0"/>
    <xf numFmtId="44" fontId="3" fillId="0" borderId="0" applyFont="0" applyFill="0" applyBorder="0" applyAlignment="0" applyProtection="0"/>
    <xf numFmtId="44" fontId="6" fillId="0" borderId="0" applyFont="0" applyFill="0" applyBorder="0" applyAlignment="0" applyProtection="0"/>
    <xf numFmtId="44" fontId="1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9" fillId="0" borderId="0"/>
    <xf numFmtId="14" fontId="30" fillId="0" borderId="0" applyFill="0" applyBorder="0" applyAlignment="0"/>
    <xf numFmtId="38" fontId="10" fillId="0" borderId="37">
      <alignment vertical="center"/>
    </xf>
    <xf numFmtId="38" fontId="10" fillId="0" borderId="37">
      <alignment vertical="center"/>
    </xf>
    <xf numFmtId="38" fontId="10" fillId="0" borderId="37">
      <alignment vertical="center"/>
    </xf>
    <xf numFmtId="38" fontId="10" fillId="0" borderId="37">
      <alignment vertical="center"/>
    </xf>
    <xf numFmtId="38" fontId="10" fillId="0" borderId="37">
      <alignment vertical="center"/>
    </xf>
    <xf numFmtId="38" fontId="10" fillId="0" borderId="37">
      <alignment vertical="center"/>
    </xf>
    <xf numFmtId="38" fontId="10" fillId="0" borderId="37">
      <alignment vertical="center"/>
    </xf>
    <xf numFmtId="38" fontId="10" fillId="0" borderId="0" applyFont="0" applyFill="0" applyBorder="0" applyAlignment="0" applyProtection="0"/>
    <xf numFmtId="180" fontId="3" fillId="0" borderId="0" applyFont="0" applyFill="0" applyBorder="0" applyAlignment="0" applyProtection="0"/>
    <xf numFmtId="0" fontId="31" fillId="65" borderId="0" applyNumberFormat="0" applyBorder="0" applyAlignment="0" applyProtection="0"/>
    <xf numFmtId="0" fontId="31" fillId="66" borderId="0" applyNumberFormat="0" applyBorder="0" applyAlignment="0" applyProtection="0"/>
    <xf numFmtId="0" fontId="31" fillId="67" borderId="0" applyNumberFormat="0" applyBorder="0" applyAlignment="0" applyProtection="0"/>
    <xf numFmtId="171" fontId="21" fillId="0" borderId="0" applyFill="0" applyBorder="0" applyAlignment="0"/>
    <xf numFmtId="172" fontId="21" fillId="0" borderId="0" applyFill="0" applyBorder="0" applyAlignment="0"/>
    <xf numFmtId="171" fontId="21" fillId="0" borderId="0" applyFill="0" applyBorder="0" applyAlignment="0"/>
    <xf numFmtId="176" fontId="21" fillId="0" borderId="0" applyFill="0" applyBorder="0" applyAlignment="0"/>
    <xf numFmtId="172" fontId="21" fillId="0" borderId="0" applyFill="0" applyBorder="0" applyAlignment="0"/>
    <xf numFmtId="168" fontId="3" fillId="0" borderId="0" applyFont="0" applyFill="0" applyBorder="0" applyAlignment="0" applyProtection="0"/>
    <xf numFmtId="169" fontId="3" fillId="0" borderId="0" applyFont="0" applyFill="0" applyBorder="0" applyAlignment="0" applyProtection="0"/>
    <xf numFmtId="168" fontId="3" fillId="0" borderId="0" applyFont="0" applyFill="0" applyBorder="0" applyAlignment="0" applyProtection="0"/>
    <xf numFmtId="0" fontId="32" fillId="0" borderId="0" applyNumberFormat="0" applyFill="0" applyBorder="0" applyAlignment="0" applyProtection="0"/>
    <xf numFmtId="0" fontId="33" fillId="0" borderId="0" applyNumberFormat="0" applyFill="0" applyBorder="0" applyAlignment="0" applyProtection="0"/>
    <xf numFmtId="168" fontId="34" fillId="0" borderId="0" applyNumberFormat="0" applyFill="0" applyBorder="0" applyAlignment="0" applyProtection="0"/>
    <xf numFmtId="168" fontId="34" fillId="0" borderId="0" applyNumberFormat="0" applyFill="0" applyBorder="0" applyAlignment="0" applyProtection="0"/>
    <xf numFmtId="169" fontId="34" fillId="0" borderId="0" applyNumberFormat="0" applyFill="0" applyBorder="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8" fontId="34" fillId="0" borderId="0" applyNumberFormat="0" applyFill="0" applyBorder="0" applyAlignment="0" applyProtection="0"/>
    <xf numFmtId="169" fontId="34" fillId="0" borderId="0" applyNumberFormat="0" applyFill="0" applyBorder="0" applyAlignment="0" applyProtection="0"/>
    <xf numFmtId="168" fontId="34" fillId="0" borderId="0" applyNumberFormat="0" applyFill="0" applyBorder="0" applyAlignment="0" applyProtection="0"/>
    <xf numFmtId="168" fontId="34" fillId="0" borderId="0" applyNumberFormat="0" applyFill="0" applyBorder="0" applyAlignment="0" applyProtection="0"/>
    <xf numFmtId="169" fontId="34" fillId="0" borderId="0" applyNumberFormat="0" applyFill="0" applyBorder="0" applyAlignment="0" applyProtection="0"/>
    <xf numFmtId="168" fontId="34" fillId="0" borderId="0" applyNumberFormat="0" applyFill="0" applyBorder="0" applyAlignment="0" applyProtection="0"/>
    <xf numFmtId="168" fontId="34" fillId="0" borderId="0" applyNumberFormat="0" applyFill="0" applyBorder="0" applyAlignment="0" applyProtection="0"/>
    <xf numFmtId="169" fontId="34" fillId="0" borderId="0" applyNumberFormat="0" applyFill="0" applyBorder="0" applyAlignment="0" applyProtection="0"/>
    <xf numFmtId="168" fontId="34" fillId="0" borderId="0" applyNumberFormat="0" applyFill="0" applyBorder="0" applyAlignment="0" applyProtection="0"/>
    <xf numFmtId="168" fontId="34" fillId="0" borderId="0" applyNumberFormat="0" applyFill="0" applyBorder="0" applyAlignment="0" applyProtection="0"/>
    <xf numFmtId="169" fontId="34" fillId="0" borderId="0" applyNumberFormat="0" applyFill="0" applyBorder="0" applyAlignment="0" applyProtection="0"/>
    <xf numFmtId="168" fontId="34" fillId="0" borderId="0" applyNumberFormat="0" applyFill="0" applyBorder="0" applyAlignment="0" applyProtection="0"/>
    <xf numFmtId="0" fontId="32" fillId="0" borderId="0" applyNumberFormat="0" applyFill="0" applyBorder="0" applyAlignment="0" applyProtection="0"/>
    <xf numFmtId="168" fontId="3" fillId="0" borderId="0"/>
    <xf numFmtId="0" fontId="3" fillId="0" borderId="0"/>
    <xf numFmtId="168" fontId="3" fillId="0" borderId="0"/>
    <xf numFmtId="0" fontId="20" fillId="0" borderId="3" applyNumberFormat="0" applyAlignment="0">
      <alignment horizontal="right"/>
      <protection locked="0"/>
    </xf>
    <xf numFmtId="0" fontId="20" fillId="0" borderId="3" applyNumberFormat="0" applyAlignment="0">
      <alignment horizontal="right"/>
      <protection locked="0"/>
    </xf>
    <xf numFmtId="0" fontId="20" fillId="0" borderId="3" applyNumberFormat="0" applyAlignment="0">
      <alignment horizontal="right"/>
      <protection locked="0"/>
    </xf>
    <xf numFmtId="0" fontId="20" fillId="0" borderId="3" applyNumberFormat="0" applyAlignment="0">
      <alignment horizontal="right"/>
      <protection locked="0"/>
    </xf>
    <xf numFmtId="0" fontId="20" fillId="0" borderId="3" applyNumberFormat="0" applyAlignment="0">
      <alignment horizontal="right"/>
      <protection locked="0"/>
    </xf>
    <xf numFmtId="0" fontId="20" fillId="0" borderId="3" applyNumberFormat="0" applyAlignment="0">
      <alignment horizontal="right"/>
      <protection locked="0"/>
    </xf>
    <xf numFmtId="0" fontId="20" fillId="0" borderId="3" applyNumberFormat="0" applyAlignment="0">
      <alignment horizontal="right"/>
      <protection locked="0"/>
    </xf>
    <xf numFmtId="0" fontId="20" fillId="0" borderId="3" applyNumberFormat="0" applyAlignment="0">
      <alignment horizontal="right"/>
      <protection locked="0"/>
    </xf>
    <xf numFmtId="0" fontId="20" fillId="0" borderId="3" applyNumberFormat="0" applyAlignment="0">
      <alignment horizontal="right"/>
      <protection locked="0"/>
    </xf>
    <xf numFmtId="0" fontId="20" fillId="0" borderId="3" applyNumberFormat="0" applyAlignment="0">
      <alignment horizontal="right"/>
      <protection locked="0"/>
    </xf>
    <xf numFmtId="0" fontId="35" fillId="39" borderId="0" applyNumberFormat="0" applyBorder="0" applyAlignment="0" applyProtection="0"/>
    <xf numFmtId="0" fontId="36" fillId="4" borderId="0" applyNumberFormat="0" applyBorder="0" applyAlignment="0" applyProtection="0"/>
    <xf numFmtId="168" fontId="37" fillId="39" borderId="0" applyNumberFormat="0" applyBorder="0" applyAlignment="0" applyProtection="0"/>
    <xf numFmtId="168" fontId="37" fillId="39" borderId="0" applyNumberFormat="0" applyBorder="0" applyAlignment="0" applyProtection="0"/>
    <xf numFmtId="169" fontId="37" fillId="39" borderId="0" applyNumberFormat="0" applyBorder="0" applyAlignment="0" applyProtection="0"/>
    <xf numFmtId="0" fontId="35" fillId="39"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168" fontId="37" fillId="39" borderId="0" applyNumberFormat="0" applyBorder="0" applyAlignment="0" applyProtection="0"/>
    <xf numFmtId="169" fontId="37" fillId="39" borderId="0" applyNumberFormat="0" applyBorder="0" applyAlignment="0" applyProtection="0"/>
    <xf numFmtId="168" fontId="37" fillId="39" borderId="0" applyNumberFormat="0" applyBorder="0" applyAlignment="0" applyProtection="0"/>
    <xf numFmtId="168" fontId="37" fillId="39" borderId="0" applyNumberFormat="0" applyBorder="0" applyAlignment="0" applyProtection="0"/>
    <xf numFmtId="169" fontId="37" fillId="39" borderId="0" applyNumberFormat="0" applyBorder="0" applyAlignment="0" applyProtection="0"/>
    <xf numFmtId="168" fontId="37" fillId="39" borderId="0" applyNumberFormat="0" applyBorder="0" applyAlignment="0" applyProtection="0"/>
    <xf numFmtId="168" fontId="37" fillId="39" borderId="0" applyNumberFormat="0" applyBorder="0" applyAlignment="0" applyProtection="0"/>
    <xf numFmtId="169" fontId="37" fillId="39" borderId="0" applyNumberFormat="0" applyBorder="0" applyAlignment="0" applyProtection="0"/>
    <xf numFmtId="168" fontId="37" fillId="39" borderId="0" applyNumberFormat="0" applyBorder="0" applyAlignment="0" applyProtection="0"/>
    <xf numFmtId="168" fontId="37" fillId="39" borderId="0" applyNumberFormat="0" applyBorder="0" applyAlignment="0" applyProtection="0"/>
    <xf numFmtId="169" fontId="37" fillId="39" borderId="0" applyNumberFormat="0" applyBorder="0" applyAlignment="0" applyProtection="0"/>
    <xf numFmtId="168" fontId="37" fillId="39" borderId="0" applyNumberFormat="0" applyBorder="0" applyAlignment="0" applyProtection="0"/>
    <xf numFmtId="0" fontId="35" fillId="39" borderId="0" applyNumberFormat="0" applyBorder="0" applyAlignment="0" applyProtection="0"/>
    <xf numFmtId="0" fontId="3" fillId="68" borderId="3" applyNumberFormat="0" applyFont="0" applyBorder="0" applyProtection="0">
      <alignment horizontal="center" vertical="center"/>
    </xf>
    <xf numFmtId="0" fontId="38" fillId="0" borderId="27" applyNumberFormat="0" applyAlignment="0" applyProtection="0">
      <alignment horizontal="left" vertical="center"/>
    </xf>
    <xf numFmtId="0" fontId="38" fillId="0" borderId="27" applyNumberFormat="0" applyAlignment="0" applyProtection="0">
      <alignment horizontal="left" vertical="center"/>
    </xf>
    <xf numFmtId="168" fontId="38" fillId="0" borderId="27" applyNumberFormat="0" applyAlignment="0" applyProtection="0">
      <alignment horizontal="left" vertical="center"/>
    </xf>
    <xf numFmtId="0" fontId="38" fillId="0" borderId="9">
      <alignment horizontal="left" vertical="center"/>
    </xf>
    <xf numFmtId="0" fontId="38" fillId="0" borderId="9">
      <alignment horizontal="left" vertical="center"/>
    </xf>
    <xf numFmtId="168" fontId="38" fillId="0" borderId="9">
      <alignment horizontal="left" vertical="center"/>
    </xf>
    <xf numFmtId="0" fontId="39" fillId="0" borderId="38" applyNumberFormat="0" applyFill="0" applyAlignment="0" applyProtection="0"/>
    <xf numFmtId="169" fontId="39" fillId="0" borderId="38" applyNumberFormat="0" applyFill="0" applyAlignment="0" applyProtection="0"/>
    <xf numFmtId="0" fontId="39" fillId="0" borderId="38" applyNumberFormat="0" applyFill="0" applyAlignment="0" applyProtection="0"/>
    <xf numFmtId="168" fontId="39" fillId="0" borderId="38" applyNumberFormat="0" applyFill="0" applyAlignment="0" applyProtection="0"/>
    <xf numFmtId="168" fontId="39" fillId="0" borderId="38" applyNumberFormat="0" applyFill="0" applyAlignment="0" applyProtection="0"/>
    <xf numFmtId="168" fontId="39" fillId="0" borderId="38" applyNumberFormat="0" applyFill="0" applyAlignment="0" applyProtection="0"/>
    <xf numFmtId="169" fontId="39" fillId="0" borderId="38" applyNumberFormat="0" applyFill="0" applyAlignment="0" applyProtection="0"/>
    <xf numFmtId="168" fontId="39" fillId="0" borderId="38" applyNumberFormat="0" applyFill="0" applyAlignment="0" applyProtection="0"/>
    <xf numFmtId="168" fontId="39" fillId="0" borderId="38" applyNumberFormat="0" applyFill="0" applyAlignment="0" applyProtection="0"/>
    <xf numFmtId="169" fontId="39" fillId="0" borderId="38" applyNumberFormat="0" applyFill="0" applyAlignment="0" applyProtection="0"/>
    <xf numFmtId="168" fontId="39" fillId="0" borderId="38" applyNumberFormat="0" applyFill="0" applyAlignment="0" applyProtection="0"/>
    <xf numFmtId="168" fontId="39" fillId="0" borderId="38" applyNumberFormat="0" applyFill="0" applyAlignment="0" applyProtection="0"/>
    <xf numFmtId="169" fontId="39" fillId="0" borderId="38" applyNumberFormat="0" applyFill="0" applyAlignment="0" applyProtection="0"/>
    <xf numFmtId="168" fontId="39" fillId="0" borderId="38" applyNumberFormat="0" applyFill="0" applyAlignment="0" applyProtection="0"/>
    <xf numFmtId="168" fontId="39" fillId="0" borderId="38" applyNumberFormat="0" applyFill="0" applyAlignment="0" applyProtection="0"/>
    <xf numFmtId="169" fontId="39" fillId="0" borderId="38" applyNumberFormat="0" applyFill="0" applyAlignment="0" applyProtection="0"/>
    <xf numFmtId="168" fontId="39" fillId="0" borderId="38" applyNumberFormat="0" applyFill="0" applyAlignment="0" applyProtection="0"/>
    <xf numFmtId="0" fontId="39" fillId="0" borderId="38" applyNumberFormat="0" applyFill="0" applyAlignment="0" applyProtection="0"/>
    <xf numFmtId="0" fontId="40" fillId="0" borderId="39" applyNumberFormat="0" applyFill="0" applyAlignment="0" applyProtection="0"/>
    <xf numFmtId="169" fontId="40" fillId="0" borderId="39" applyNumberFormat="0" applyFill="0" applyAlignment="0" applyProtection="0"/>
    <xf numFmtId="0" fontId="40" fillId="0" borderId="39" applyNumberFormat="0" applyFill="0" applyAlignment="0" applyProtection="0"/>
    <xf numFmtId="168" fontId="40" fillId="0" borderId="39" applyNumberFormat="0" applyFill="0" applyAlignment="0" applyProtection="0"/>
    <xf numFmtId="168" fontId="40" fillId="0" borderId="39" applyNumberFormat="0" applyFill="0" applyAlignment="0" applyProtection="0"/>
    <xf numFmtId="168" fontId="40" fillId="0" borderId="39" applyNumberFormat="0" applyFill="0" applyAlignment="0" applyProtection="0"/>
    <xf numFmtId="169" fontId="40" fillId="0" borderId="39" applyNumberFormat="0" applyFill="0" applyAlignment="0" applyProtection="0"/>
    <xf numFmtId="168" fontId="40" fillId="0" borderId="39" applyNumberFormat="0" applyFill="0" applyAlignment="0" applyProtection="0"/>
    <xf numFmtId="168" fontId="40" fillId="0" borderId="39" applyNumberFormat="0" applyFill="0" applyAlignment="0" applyProtection="0"/>
    <xf numFmtId="169" fontId="40" fillId="0" borderId="39" applyNumberFormat="0" applyFill="0" applyAlignment="0" applyProtection="0"/>
    <xf numFmtId="168" fontId="40" fillId="0" borderId="39" applyNumberFormat="0" applyFill="0" applyAlignment="0" applyProtection="0"/>
    <xf numFmtId="168" fontId="40" fillId="0" borderId="39" applyNumberFormat="0" applyFill="0" applyAlignment="0" applyProtection="0"/>
    <xf numFmtId="169" fontId="40" fillId="0" borderId="39" applyNumberFormat="0" applyFill="0" applyAlignment="0" applyProtection="0"/>
    <xf numFmtId="168" fontId="40" fillId="0" borderId="39" applyNumberFormat="0" applyFill="0" applyAlignment="0" applyProtection="0"/>
    <xf numFmtId="168" fontId="40" fillId="0" borderId="39" applyNumberFormat="0" applyFill="0" applyAlignment="0" applyProtection="0"/>
    <xf numFmtId="169" fontId="40" fillId="0" borderId="39" applyNumberFormat="0" applyFill="0" applyAlignment="0" applyProtection="0"/>
    <xf numFmtId="168" fontId="40" fillId="0" borderId="39" applyNumberFormat="0" applyFill="0" applyAlignment="0" applyProtection="0"/>
    <xf numFmtId="0" fontId="40" fillId="0" borderId="39" applyNumberFormat="0" applyFill="0" applyAlignment="0" applyProtection="0"/>
    <xf numFmtId="0" fontId="41" fillId="0" borderId="40" applyNumberFormat="0" applyFill="0" applyAlignment="0" applyProtection="0"/>
    <xf numFmtId="169" fontId="41" fillId="0" borderId="40" applyNumberFormat="0" applyFill="0" applyAlignment="0" applyProtection="0"/>
    <xf numFmtId="0" fontId="41" fillId="0" borderId="40" applyNumberFormat="0" applyFill="0" applyAlignment="0" applyProtection="0"/>
    <xf numFmtId="168" fontId="41" fillId="0" borderId="40" applyNumberFormat="0" applyFill="0" applyAlignment="0" applyProtection="0"/>
    <xf numFmtId="0" fontId="41" fillId="0" borderId="40" applyNumberFormat="0" applyFill="0" applyAlignment="0" applyProtection="0"/>
    <xf numFmtId="168" fontId="41" fillId="0" borderId="40" applyNumberFormat="0" applyFill="0" applyAlignment="0" applyProtection="0"/>
    <xf numFmtId="0" fontId="41" fillId="0" borderId="40" applyNumberFormat="0" applyFill="0" applyAlignment="0" applyProtection="0"/>
    <xf numFmtId="0" fontId="41" fillId="0" borderId="40" applyNumberFormat="0" applyFill="0" applyAlignment="0" applyProtection="0"/>
    <xf numFmtId="168" fontId="41" fillId="0" borderId="40" applyNumberFormat="0" applyFill="0" applyAlignment="0" applyProtection="0"/>
    <xf numFmtId="169" fontId="41" fillId="0" borderId="40" applyNumberFormat="0" applyFill="0" applyAlignment="0" applyProtection="0"/>
    <xf numFmtId="168" fontId="41" fillId="0" borderId="40" applyNumberFormat="0" applyFill="0" applyAlignment="0" applyProtection="0"/>
    <xf numFmtId="168" fontId="41" fillId="0" borderId="40" applyNumberFormat="0" applyFill="0" applyAlignment="0" applyProtection="0"/>
    <xf numFmtId="169" fontId="41" fillId="0" borderId="40" applyNumberFormat="0" applyFill="0" applyAlignment="0" applyProtection="0"/>
    <xf numFmtId="168" fontId="41" fillId="0" borderId="40" applyNumberFormat="0" applyFill="0" applyAlignment="0" applyProtection="0"/>
    <xf numFmtId="168" fontId="41" fillId="0" borderId="40" applyNumberFormat="0" applyFill="0" applyAlignment="0" applyProtection="0"/>
    <xf numFmtId="169" fontId="41" fillId="0" borderId="40" applyNumberFormat="0" applyFill="0" applyAlignment="0" applyProtection="0"/>
    <xf numFmtId="168" fontId="41" fillId="0" borderId="40" applyNumberFormat="0" applyFill="0" applyAlignment="0" applyProtection="0"/>
    <xf numFmtId="168" fontId="41" fillId="0" borderId="40" applyNumberFormat="0" applyFill="0" applyAlignment="0" applyProtection="0"/>
    <xf numFmtId="169" fontId="41" fillId="0" borderId="40" applyNumberFormat="0" applyFill="0" applyAlignment="0" applyProtection="0"/>
    <xf numFmtId="168" fontId="41" fillId="0" borderId="40" applyNumberFormat="0" applyFill="0" applyAlignment="0" applyProtection="0"/>
    <xf numFmtId="0" fontId="41" fillId="0" borderId="40" applyNumberFormat="0" applyFill="0" applyAlignment="0" applyProtection="0"/>
    <xf numFmtId="0" fontId="41" fillId="0" borderId="0" applyNumberFormat="0" applyFill="0" applyBorder="0" applyAlignment="0" applyProtection="0"/>
    <xf numFmtId="169" fontId="41" fillId="0" borderId="0" applyNumberFormat="0" applyFill="0" applyBorder="0" applyAlignment="0" applyProtection="0"/>
    <xf numFmtId="0" fontId="41" fillId="0" borderId="0" applyNumberFormat="0" applyFill="0" applyBorder="0" applyAlignment="0" applyProtection="0"/>
    <xf numFmtId="168" fontId="41" fillId="0" borderId="0" applyNumberFormat="0" applyFill="0" applyBorder="0" applyAlignment="0" applyProtection="0"/>
    <xf numFmtId="168" fontId="41" fillId="0" borderId="0" applyNumberFormat="0" applyFill="0" applyBorder="0" applyAlignment="0" applyProtection="0"/>
    <xf numFmtId="168" fontId="41" fillId="0" borderId="0" applyNumberFormat="0" applyFill="0" applyBorder="0" applyAlignment="0" applyProtection="0"/>
    <xf numFmtId="169" fontId="41" fillId="0" borderId="0" applyNumberFormat="0" applyFill="0" applyBorder="0" applyAlignment="0" applyProtection="0"/>
    <xf numFmtId="168" fontId="41" fillId="0" borderId="0" applyNumberFormat="0" applyFill="0" applyBorder="0" applyAlignment="0" applyProtection="0"/>
    <xf numFmtId="168" fontId="41" fillId="0" borderId="0" applyNumberFormat="0" applyFill="0" applyBorder="0" applyAlignment="0" applyProtection="0"/>
    <xf numFmtId="169" fontId="41" fillId="0" borderId="0" applyNumberFormat="0" applyFill="0" applyBorder="0" applyAlignment="0" applyProtection="0"/>
    <xf numFmtId="168" fontId="41" fillId="0" borderId="0" applyNumberFormat="0" applyFill="0" applyBorder="0" applyAlignment="0" applyProtection="0"/>
    <xf numFmtId="168" fontId="41" fillId="0" borderId="0" applyNumberFormat="0" applyFill="0" applyBorder="0" applyAlignment="0" applyProtection="0"/>
    <xf numFmtId="169" fontId="41" fillId="0" borderId="0" applyNumberFormat="0" applyFill="0" applyBorder="0" applyAlignment="0" applyProtection="0"/>
    <xf numFmtId="168" fontId="41" fillId="0" borderId="0" applyNumberFormat="0" applyFill="0" applyBorder="0" applyAlignment="0" applyProtection="0"/>
    <xf numFmtId="168" fontId="41" fillId="0" borderId="0" applyNumberFormat="0" applyFill="0" applyBorder="0" applyAlignment="0" applyProtection="0"/>
    <xf numFmtId="169" fontId="41" fillId="0" borderId="0" applyNumberFormat="0" applyFill="0" applyBorder="0" applyAlignment="0" applyProtection="0"/>
    <xf numFmtId="168" fontId="41" fillId="0" borderId="0" applyNumberFormat="0" applyFill="0" applyBorder="0" applyAlignment="0" applyProtection="0"/>
    <xf numFmtId="0" fontId="41" fillId="0" borderId="0" applyNumberFormat="0" applyFill="0" applyBorder="0" applyAlignment="0" applyProtection="0"/>
    <xf numFmtId="37" fontId="42" fillId="0" borderId="0"/>
    <xf numFmtId="168" fontId="43" fillId="0" borderId="0"/>
    <xf numFmtId="0" fontId="43" fillId="0" borderId="0"/>
    <xf numFmtId="168" fontId="43" fillId="0" borderId="0"/>
    <xf numFmtId="168" fontId="38" fillId="0" borderId="0"/>
    <xf numFmtId="0" fontId="38" fillId="0" borderId="0"/>
    <xf numFmtId="168" fontId="38" fillId="0" borderId="0"/>
    <xf numFmtId="168" fontId="44" fillId="0" borderId="0"/>
    <xf numFmtId="0" fontId="44" fillId="0" borderId="0"/>
    <xf numFmtId="168" fontId="44" fillId="0" borderId="0"/>
    <xf numFmtId="168" fontId="45" fillId="0" borderId="0"/>
    <xf numFmtId="0" fontId="45" fillId="0" borderId="0"/>
    <xf numFmtId="168" fontId="45" fillId="0" borderId="0"/>
    <xf numFmtId="168" fontId="46" fillId="0" borderId="0"/>
    <xf numFmtId="0" fontId="46" fillId="0" borderId="0"/>
    <xf numFmtId="168" fontId="46" fillId="0" borderId="0"/>
    <xf numFmtId="168" fontId="47" fillId="0" borderId="0"/>
    <xf numFmtId="0" fontId="47" fillId="0" borderId="0"/>
    <xf numFmtId="168" fontId="47" fillId="0" borderId="0"/>
    <xf numFmtId="0" fontId="46" fillId="69" borderId="8" applyFont="0" applyBorder="0">
      <alignment horizontal="center" wrapText="1"/>
    </xf>
    <xf numFmtId="3" fontId="3" fillId="70" borderId="3" applyFont="0" applyProtection="0">
      <alignment horizontal="right" vertical="center"/>
    </xf>
    <xf numFmtId="9" fontId="3" fillId="70" borderId="3" applyFont="0" applyProtection="0">
      <alignment horizontal="right" vertical="center"/>
    </xf>
    <xf numFmtId="0" fontId="3" fillId="70" borderId="8" applyNumberFormat="0" applyFont="0" applyBorder="0" applyProtection="0">
      <alignment horizontal="left" vertical="center"/>
    </xf>
    <xf numFmtId="168" fontId="3" fillId="0" borderId="0">
      <alignment horizontal="center"/>
    </xf>
    <xf numFmtId="0" fontId="3" fillId="0" borderId="0">
      <alignment horizontal="center"/>
    </xf>
    <xf numFmtId="168" fontId="3" fillId="0" borderId="0">
      <alignment horizontal="center"/>
    </xf>
    <xf numFmtId="168" fontId="48" fillId="0" borderId="0" applyNumberFormat="0" applyFill="0" applyBorder="0" applyAlignment="0" applyProtection="0">
      <alignment vertical="top"/>
      <protection locked="0"/>
    </xf>
    <xf numFmtId="169" fontId="48" fillId="0" borderId="0" applyNumberFormat="0" applyFill="0" applyBorder="0" applyAlignment="0" applyProtection="0">
      <alignment vertical="top"/>
      <protection locked="0"/>
    </xf>
    <xf numFmtId="168" fontId="48" fillId="0" borderId="0" applyNumberFormat="0" applyFill="0" applyBorder="0" applyAlignment="0" applyProtection="0">
      <alignment vertical="top"/>
      <protection locked="0"/>
    </xf>
    <xf numFmtId="168" fontId="49" fillId="0" borderId="0"/>
    <xf numFmtId="0" fontId="50" fillId="42" borderId="35" applyNumberFormat="0" applyAlignment="0" applyProtection="0"/>
    <xf numFmtId="0" fontId="51" fillId="7" borderId="29"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168" fontId="52"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168" fontId="52"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169" fontId="52"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1" fillId="7" borderId="29"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1" fillId="7" borderId="29"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1" fillId="7" borderId="29"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1" fillId="7" borderId="29"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1" fillId="7" borderId="29"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1" fillId="7" borderId="29"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1" fillId="7" borderId="29"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0" fontId="50" fillId="42" borderId="35" applyNumberFormat="0" applyAlignment="0" applyProtection="0"/>
    <xf numFmtId="168" fontId="52" fillId="42" borderId="35" applyNumberFormat="0" applyAlignment="0" applyProtection="0"/>
    <xf numFmtId="169" fontId="52" fillId="42" borderId="35" applyNumberFormat="0" applyAlignment="0" applyProtection="0"/>
    <xf numFmtId="168" fontId="52" fillId="42" borderId="35" applyNumberFormat="0" applyAlignment="0" applyProtection="0"/>
    <xf numFmtId="168" fontId="52" fillId="42" borderId="35" applyNumberFormat="0" applyAlignment="0" applyProtection="0"/>
    <xf numFmtId="169" fontId="52" fillId="42" borderId="35" applyNumberFormat="0" applyAlignment="0" applyProtection="0"/>
    <xf numFmtId="168" fontId="52" fillId="42" borderId="35" applyNumberFormat="0" applyAlignment="0" applyProtection="0"/>
    <xf numFmtId="168" fontId="52" fillId="42" borderId="35" applyNumberFormat="0" applyAlignment="0" applyProtection="0"/>
    <xf numFmtId="169" fontId="52" fillId="42" borderId="35" applyNumberFormat="0" applyAlignment="0" applyProtection="0"/>
    <xf numFmtId="168" fontId="52" fillId="42" borderId="35" applyNumberFormat="0" applyAlignment="0" applyProtection="0"/>
    <xf numFmtId="168" fontId="52" fillId="42" borderId="35" applyNumberFormat="0" applyAlignment="0" applyProtection="0"/>
    <xf numFmtId="169" fontId="52" fillId="42" borderId="35" applyNumberFormat="0" applyAlignment="0" applyProtection="0"/>
    <xf numFmtId="168" fontId="52" fillId="42" borderId="35" applyNumberFormat="0" applyAlignment="0" applyProtection="0"/>
    <xf numFmtId="0" fontId="50" fillId="42" borderId="35" applyNumberFormat="0" applyAlignment="0" applyProtection="0"/>
    <xf numFmtId="3" fontId="3" fillId="71" borderId="3" applyFont="0">
      <alignment horizontal="right" vertical="center"/>
      <protection locked="0"/>
    </xf>
    <xf numFmtId="171" fontId="21" fillId="0" borderId="0" applyFill="0" applyBorder="0" applyAlignment="0"/>
    <xf numFmtId="172" fontId="21" fillId="0" borderId="0" applyFill="0" applyBorder="0" applyAlignment="0"/>
    <xf numFmtId="171" fontId="21" fillId="0" borderId="0" applyFill="0" applyBorder="0" applyAlignment="0"/>
    <xf numFmtId="176" fontId="21" fillId="0" borderId="0" applyFill="0" applyBorder="0" applyAlignment="0"/>
    <xf numFmtId="172" fontId="21" fillId="0" borderId="0" applyFill="0" applyBorder="0" applyAlignment="0"/>
    <xf numFmtId="0" fontId="53" fillId="0" borderId="41" applyNumberFormat="0" applyFill="0" applyAlignment="0" applyProtection="0"/>
    <xf numFmtId="0" fontId="54" fillId="0" borderId="31" applyNumberFormat="0" applyFill="0" applyAlignment="0" applyProtection="0"/>
    <xf numFmtId="168" fontId="55" fillId="0" borderId="41" applyNumberFormat="0" applyFill="0" applyAlignment="0" applyProtection="0"/>
    <xf numFmtId="168" fontId="55" fillId="0" borderId="41" applyNumberFormat="0" applyFill="0" applyAlignment="0" applyProtection="0"/>
    <xf numFmtId="169" fontId="55" fillId="0" borderId="41" applyNumberFormat="0" applyFill="0" applyAlignment="0" applyProtection="0"/>
    <xf numFmtId="0" fontId="53" fillId="0" borderId="41" applyNumberFormat="0" applyFill="0" applyAlignment="0" applyProtection="0"/>
    <xf numFmtId="0" fontId="54" fillId="0" borderId="31" applyNumberFormat="0" applyFill="0" applyAlignment="0" applyProtection="0"/>
    <xf numFmtId="0" fontId="54" fillId="0" borderId="31" applyNumberFormat="0" applyFill="0" applyAlignment="0" applyProtection="0"/>
    <xf numFmtId="0" fontId="54" fillId="0" borderId="31" applyNumberFormat="0" applyFill="0" applyAlignment="0" applyProtection="0"/>
    <xf numFmtId="0" fontId="54" fillId="0" borderId="31" applyNumberFormat="0" applyFill="0" applyAlignment="0" applyProtection="0"/>
    <xf numFmtId="0" fontId="54" fillId="0" borderId="31" applyNumberFormat="0" applyFill="0" applyAlignment="0" applyProtection="0"/>
    <xf numFmtId="0" fontId="54" fillId="0" borderId="31" applyNumberFormat="0" applyFill="0" applyAlignment="0" applyProtection="0"/>
    <xf numFmtId="0" fontId="54" fillId="0" borderId="31" applyNumberFormat="0" applyFill="0" applyAlignment="0" applyProtection="0"/>
    <xf numFmtId="168" fontId="55" fillId="0" borderId="41" applyNumberFormat="0" applyFill="0" applyAlignment="0" applyProtection="0"/>
    <xf numFmtId="169" fontId="55" fillId="0" borderId="41" applyNumberFormat="0" applyFill="0" applyAlignment="0" applyProtection="0"/>
    <xf numFmtId="168" fontId="55" fillId="0" borderId="41" applyNumberFormat="0" applyFill="0" applyAlignment="0" applyProtection="0"/>
    <xf numFmtId="168" fontId="55" fillId="0" borderId="41" applyNumberFormat="0" applyFill="0" applyAlignment="0" applyProtection="0"/>
    <xf numFmtId="169" fontId="55" fillId="0" borderId="41" applyNumberFormat="0" applyFill="0" applyAlignment="0" applyProtection="0"/>
    <xf numFmtId="168" fontId="55" fillId="0" borderId="41" applyNumberFormat="0" applyFill="0" applyAlignment="0" applyProtection="0"/>
    <xf numFmtId="168" fontId="55" fillId="0" borderId="41" applyNumberFormat="0" applyFill="0" applyAlignment="0" applyProtection="0"/>
    <xf numFmtId="169" fontId="55" fillId="0" borderId="41" applyNumberFormat="0" applyFill="0" applyAlignment="0" applyProtection="0"/>
    <xf numFmtId="168" fontId="55" fillId="0" borderId="41" applyNumberFormat="0" applyFill="0" applyAlignment="0" applyProtection="0"/>
    <xf numFmtId="168" fontId="55" fillId="0" borderId="41" applyNumberFormat="0" applyFill="0" applyAlignment="0" applyProtection="0"/>
    <xf numFmtId="169" fontId="55" fillId="0" borderId="41" applyNumberFormat="0" applyFill="0" applyAlignment="0" applyProtection="0"/>
    <xf numFmtId="168" fontId="55" fillId="0" borderId="41" applyNumberFormat="0" applyFill="0" applyAlignment="0" applyProtection="0"/>
    <xf numFmtId="0" fontId="53" fillId="0" borderId="41" applyNumberFormat="0" applyFill="0" applyAlignment="0" applyProtection="0"/>
    <xf numFmtId="168" fontId="3" fillId="0" borderId="0">
      <alignment horizontal="center"/>
    </xf>
    <xf numFmtId="0" fontId="3" fillId="0" borderId="0">
      <alignment horizontal="center"/>
    </xf>
    <xf numFmtId="168" fontId="3" fillId="0" borderId="0">
      <alignment horizontal="center"/>
    </xf>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0" fontId="56" fillId="72" borderId="0" applyNumberFormat="0" applyBorder="0" applyAlignment="0" applyProtection="0"/>
    <xf numFmtId="0" fontId="57" fillId="6" borderId="0" applyNumberFormat="0" applyBorder="0" applyAlignment="0" applyProtection="0"/>
    <xf numFmtId="168" fontId="58" fillId="72" borderId="0" applyNumberFormat="0" applyBorder="0" applyAlignment="0" applyProtection="0"/>
    <xf numFmtId="168" fontId="58" fillId="72" borderId="0" applyNumberFormat="0" applyBorder="0" applyAlignment="0" applyProtection="0"/>
    <xf numFmtId="169" fontId="58" fillId="72" borderId="0" applyNumberFormat="0" applyBorder="0" applyAlignment="0" applyProtection="0"/>
    <xf numFmtId="0" fontId="56" fillId="72" borderId="0" applyNumberFormat="0" applyBorder="0" applyAlignment="0" applyProtection="0"/>
    <xf numFmtId="0" fontId="57" fillId="6" borderId="0" applyNumberFormat="0" applyBorder="0" applyAlignment="0" applyProtection="0"/>
    <xf numFmtId="0" fontId="57" fillId="6" borderId="0" applyNumberFormat="0" applyBorder="0" applyAlignment="0" applyProtection="0"/>
    <xf numFmtId="0" fontId="57" fillId="6" borderId="0" applyNumberFormat="0" applyBorder="0" applyAlignment="0" applyProtection="0"/>
    <xf numFmtId="0" fontId="57" fillId="6" borderId="0" applyNumberFormat="0" applyBorder="0" applyAlignment="0" applyProtection="0"/>
    <xf numFmtId="0" fontId="57" fillId="6" borderId="0" applyNumberFormat="0" applyBorder="0" applyAlignment="0" applyProtection="0"/>
    <xf numFmtId="0" fontId="57" fillId="6" borderId="0" applyNumberFormat="0" applyBorder="0" applyAlignment="0" applyProtection="0"/>
    <xf numFmtId="0" fontId="57" fillId="6" borderId="0" applyNumberFormat="0" applyBorder="0" applyAlignment="0" applyProtection="0"/>
    <xf numFmtId="168" fontId="58" fillId="72" borderId="0" applyNumberFormat="0" applyBorder="0" applyAlignment="0" applyProtection="0"/>
    <xf numFmtId="169" fontId="58" fillId="72" borderId="0" applyNumberFormat="0" applyBorder="0" applyAlignment="0" applyProtection="0"/>
    <xf numFmtId="168" fontId="58" fillId="72" borderId="0" applyNumberFormat="0" applyBorder="0" applyAlignment="0" applyProtection="0"/>
    <xf numFmtId="168" fontId="58" fillId="72" borderId="0" applyNumberFormat="0" applyBorder="0" applyAlignment="0" applyProtection="0"/>
    <xf numFmtId="169" fontId="58" fillId="72" borderId="0" applyNumberFormat="0" applyBorder="0" applyAlignment="0" applyProtection="0"/>
    <xf numFmtId="168" fontId="58" fillId="72" borderId="0" applyNumberFormat="0" applyBorder="0" applyAlignment="0" applyProtection="0"/>
    <xf numFmtId="168" fontId="58" fillId="72" borderId="0" applyNumberFormat="0" applyBorder="0" applyAlignment="0" applyProtection="0"/>
    <xf numFmtId="169" fontId="58" fillId="72" borderId="0" applyNumberFormat="0" applyBorder="0" applyAlignment="0" applyProtection="0"/>
    <xf numFmtId="168" fontId="58" fillId="72" borderId="0" applyNumberFormat="0" applyBorder="0" applyAlignment="0" applyProtection="0"/>
    <xf numFmtId="168" fontId="58" fillId="72" borderId="0" applyNumberFormat="0" applyBorder="0" applyAlignment="0" applyProtection="0"/>
    <xf numFmtId="169" fontId="58" fillId="72" borderId="0" applyNumberFormat="0" applyBorder="0" applyAlignment="0" applyProtection="0"/>
    <xf numFmtId="168" fontId="58" fillId="72" borderId="0" applyNumberFormat="0" applyBorder="0" applyAlignment="0" applyProtection="0"/>
    <xf numFmtId="0" fontId="56" fillId="72" borderId="0" applyNumberFormat="0" applyBorder="0" applyAlignment="0" applyProtection="0"/>
    <xf numFmtId="1" fontId="59" fillId="0" borderId="0" applyProtection="0"/>
    <xf numFmtId="168" fontId="10" fillId="0" borderId="42"/>
    <xf numFmtId="169" fontId="10" fillId="0" borderId="42"/>
    <xf numFmtId="168" fontId="10" fillId="0" borderId="42"/>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2" fillId="0" borderId="0"/>
    <xf numFmtId="0" fontId="2" fillId="0" borderId="0"/>
    <xf numFmtId="0" fontId="2" fillId="0" borderId="0"/>
    <xf numFmtId="0" fontId="2" fillId="0" borderId="0"/>
    <xf numFmtId="0" fontId="3" fillId="0" borderId="0"/>
    <xf numFmtId="0" fontId="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0" fontId="2" fillId="0" borderId="0"/>
    <xf numFmtId="0"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0" fontId="2" fillId="0" borderId="0"/>
    <xf numFmtId="0"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0" fontId="2" fillId="0" borderId="0"/>
    <xf numFmtId="0"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2" fillId="0" borderId="0"/>
    <xf numFmtId="0" fontId="2" fillId="0" borderId="0"/>
    <xf numFmtId="0" fontId="2" fillId="0" borderId="0"/>
    <xf numFmtId="0" fontId="2" fillId="0" borderId="0"/>
    <xf numFmtId="0" fontId="3"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0" fontId="3"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179" fontId="2" fillId="0" borderId="0"/>
    <xf numFmtId="179" fontId="2" fillId="0" borderId="0"/>
    <xf numFmtId="179"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4"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4" fillId="0" borderId="0"/>
    <xf numFmtId="0" fontId="4"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3"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2" fillId="0" borderId="0"/>
    <xf numFmtId="0" fontId="2" fillId="0" borderId="0"/>
    <xf numFmtId="0" fontId="2" fillId="0" borderId="0"/>
    <xf numFmtId="0" fontId="2" fillId="0" borderId="0"/>
    <xf numFmtId="0" fontId="3" fillId="0" borderId="0"/>
    <xf numFmtId="0" fontId="4"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4" fillId="0" borderId="0"/>
    <xf numFmtId="0" fontId="3"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3"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3"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3" fillId="0" borderId="0"/>
    <xf numFmtId="0" fontId="3" fillId="0" borderId="0"/>
    <xf numFmtId="0" fontId="3"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3"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3"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3"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3" fillId="0" borderId="0"/>
    <xf numFmtId="0" fontId="3" fillId="0" borderId="0"/>
    <xf numFmtId="0" fontId="3" fillId="0" borderId="0"/>
    <xf numFmtId="0" fontId="3" fillId="0" borderId="0"/>
    <xf numFmtId="0" fontId="60" fillId="0" borderId="0"/>
    <xf numFmtId="181" fontId="3" fillId="0" borderId="0"/>
    <xf numFmtId="179" fontId="12" fillId="0" borderId="0"/>
    <xf numFmtId="0" fontId="60"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3"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61" fillId="0" borderId="0"/>
    <xf numFmtId="0" fontId="61" fillId="0" borderId="0"/>
    <xf numFmtId="0" fontId="60" fillId="0" borderId="0"/>
    <xf numFmtId="179" fontId="12" fillId="0" borderId="0"/>
    <xf numFmtId="179" fontId="3" fillId="0" borderId="0"/>
    <xf numFmtId="179" fontId="3" fillId="0" borderId="0"/>
    <xf numFmtId="0" fontId="3" fillId="0" borderId="0"/>
    <xf numFmtId="0" fontId="3" fillId="0" borderId="0"/>
    <xf numFmtId="179"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3" fillId="0" borderId="0"/>
    <xf numFmtId="0" fontId="12" fillId="0" borderId="0"/>
    <xf numFmtId="0" fontId="3" fillId="0" borderId="0"/>
    <xf numFmtId="0" fontId="12" fillId="0" borderId="0"/>
    <xf numFmtId="0" fontId="3" fillId="0" borderId="0"/>
    <xf numFmtId="0" fontId="12" fillId="0" borderId="0"/>
    <xf numFmtId="0" fontId="3" fillId="0" borderId="0"/>
    <xf numFmtId="0" fontId="12" fillId="0" borderId="0"/>
    <xf numFmtId="0" fontId="3" fillId="0" borderId="0"/>
    <xf numFmtId="0" fontId="12" fillId="0" borderId="0"/>
    <xf numFmtId="0" fontId="3" fillId="0" borderId="0"/>
    <xf numFmtId="179" fontId="2" fillId="0" borderId="0"/>
    <xf numFmtId="179" fontId="2" fillId="0" borderId="0"/>
    <xf numFmtId="0" fontId="3"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9" fontId="2" fillId="0" borderId="0"/>
    <xf numFmtId="179" fontId="2" fillId="0" borderId="0"/>
    <xf numFmtId="0" fontId="3"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12" fillId="0" borderId="0"/>
    <xf numFmtId="0" fontId="3" fillId="0" borderId="0"/>
    <xf numFmtId="179" fontId="2" fillId="0" borderId="0"/>
    <xf numFmtId="179" fontId="2" fillId="0" borderId="0"/>
    <xf numFmtId="0" fontId="3"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3" fillId="0" borderId="0"/>
    <xf numFmtId="0" fontId="3"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3" fillId="0" borderId="0"/>
    <xf numFmtId="0" fontId="3" fillId="0" borderId="0"/>
    <xf numFmtId="0" fontId="3" fillId="0" borderId="0"/>
    <xf numFmtId="179" fontId="12" fillId="0" borderId="0"/>
    <xf numFmtId="0" fontId="3" fillId="0" borderId="0"/>
    <xf numFmtId="0" fontId="3" fillId="0" borderId="0"/>
    <xf numFmtId="0" fontId="3" fillId="0" borderId="0"/>
    <xf numFmtId="0" fontId="3"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0" fontId="3"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12" fillId="0" borderId="0"/>
    <xf numFmtId="0" fontId="3" fillId="0" borderId="0"/>
    <xf numFmtId="168" fontId="3" fillId="0" borderId="0"/>
    <xf numFmtId="179" fontId="3"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3"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68" fontId="3" fillId="0" borderId="0"/>
    <xf numFmtId="179" fontId="2" fillId="0" borderId="0"/>
    <xf numFmtId="179" fontId="2" fillId="0" borderId="0"/>
    <xf numFmtId="179" fontId="2" fillId="0" borderId="0"/>
    <xf numFmtId="179" fontId="2" fillId="0" borderId="0"/>
    <xf numFmtId="0" fontId="3"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3"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49"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79" fontId="2" fillId="0" borderId="0"/>
    <xf numFmtId="179" fontId="2" fillId="0" borderId="0"/>
    <xf numFmtId="179" fontId="2" fillId="0" borderId="0"/>
    <xf numFmtId="179" fontId="2" fillId="0" borderId="0"/>
    <xf numFmtId="168" fontId="3" fillId="0" borderId="0"/>
    <xf numFmtId="179" fontId="3" fillId="0" borderId="0"/>
    <xf numFmtId="179" fontId="3" fillId="0" borderId="0"/>
    <xf numFmtId="168" fontId="3" fillId="0" borderId="0"/>
    <xf numFmtId="179" fontId="3" fillId="0" borderId="0"/>
    <xf numFmtId="179" fontId="3" fillId="0" borderId="0"/>
    <xf numFmtId="179" fontId="3" fillId="0" borderId="0"/>
    <xf numFmtId="179" fontId="3"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3" fillId="0" borderId="0"/>
    <xf numFmtId="179" fontId="2" fillId="0" borderId="0"/>
    <xf numFmtId="179" fontId="3"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3" fillId="0" borderId="0"/>
    <xf numFmtId="179" fontId="3"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68" fontId="11"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3" fillId="0" borderId="0"/>
    <xf numFmtId="0" fontId="3" fillId="0" borderId="0"/>
    <xf numFmtId="0" fontId="2" fillId="0" borderId="0"/>
    <xf numFmtId="0" fontId="2" fillId="0" borderId="0"/>
    <xf numFmtId="0" fontId="2" fillId="0" borderId="0"/>
    <xf numFmtId="0" fontId="2" fillId="0" borderId="0"/>
    <xf numFmtId="168"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1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1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3" fillId="0" borderId="0"/>
    <xf numFmtId="179"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9"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168" fontId="12" fillId="0" borderId="0"/>
    <xf numFmtId="0" fontId="12" fillId="0" borderId="0"/>
    <xf numFmtId="168" fontId="12" fillId="0" borderId="0"/>
    <xf numFmtId="0" fontId="1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179"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8" fontId="12" fillId="0" borderId="0"/>
    <xf numFmtId="168" fontId="12" fillId="0" borderId="0"/>
    <xf numFmtId="0" fontId="12" fillId="0" borderId="0"/>
    <xf numFmtId="0" fontId="12" fillId="0" borderId="0"/>
    <xf numFmtId="0" fontId="3" fillId="0" borderId="0"/>
    <xf numFmtId="179"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9"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8" fontId="11"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1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68" fontId="11" fillId="0" borderId="0"/>
    <xf numFmtId="179" fontId="12" fillId="0" borderId="0"/>
    <xf numFmtId="179" fontId="12" fillId="0" borderId="0"/>
    <xf numFmtId="0" fontId="3" fillId="0" borderId="0"/>
    <xf numFmtId="179" fontId="2" fillId="0" borderId="0"/>
    <xf numFmtId="179" fontId="2" fillId="0" borderId="0"/>
    <xf numFmtId="179" fontId="2" fillId="0" borderId="0"/>
    <xf numFmtId="179"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0" fontId="3"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0" fontId="3"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9" fontId="1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1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1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12" fillId="0" borderId="0"/>
    <xf numFmtId="179" fontId="12" fillId="0" borderId="0"/>
    <xf numFmtId="179" fontId="12" fillId="0" borderId="0"/>
    <xf numFmtId="179" fontId="12" fillId="0" borderId="0"/>
    <xf numFmtId="179"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8" fontId="12" fillId="0" borderId="0"/>
    <xf numFmtId="179" fontId="3"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0" fontId="1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0" fontId="3" fillId="0" borderId="0"/>
    <xf numFmtId="0" fontId="3"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9" fillId="0" borderId="0"/>
    <xf numFmtId="0" fontId="12" fillId="0" borderId="0"/>
    <xf numFmtId="0" fontId="3" fillId="0" borderId="0"/>
    <xf numFmtId="0" fontId="11" fillId="0" borderId="0"/>
    <xf numFmtId="168" fontId="9" fillId="0" borderId="0"/>
    <xf numFmtId="0" fontId="3" fillId="0" borderId="0"/>
    <xf numFmtId="0" fontId="2" fillId="0" borderId="0"/>
    <xf numFmtId="0" fontId="2" fillId="0" borderId="0"/>
    <xf numFmtId="179"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179"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179" fontId="3" fillId="0" borderId="0"/>
    <xf numFmtId="0" fontId="12" fillId="0" borderId="0"/>
    <xf numFmtId="0" fontId="12" fillId="0" borderId="0"/>
    <xf numFmtId="168" fontId="9" fillId="0" borderId="0"/>
    <xf numFmtId="0" fontId="49" fillId="0" borderId="0"/>
    <xf numFmtId="0" fontId="3" fillId="0" borderId="0"/>
    <xf numFmtId="168" fontId="9" fillId="0" borderId="0"/>
    <xf numFmtId="0" fontId="2" fillId="0" borderId="0"/>
    <xf numFmtId="179"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9"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168" fontId="9" fillId="0" borderId="0"/>
    <xf numFmtId="168" fontId="9" fillId="0" borderId="0"/>
    <xf numFmtId="0" fontId="2" fillId="0" borderId="0"/>
    <xf numFmtId="179" fontId="12" fillId="0" borderId="0"/>
    <xf numFmtId="179" fontId="12" fillId="0" borderId="0"/>
    <xf numFmtId="179" fontId="3" fillId="0" borderId="0"/>
    <xf numFmtId="0" fontId="3" fillId="0" borderId="0"/>
    <xf numFmtId="179" fontId="3" fillId="0" borderId="0"/>
    <xf numFmtId="0" fontId="3" fillId="0" borderId="0"/>
    <xf numFmtId="179" fontId="3" fillId="0" borderId="0"/>
    <xf numFmtId="0" fontId="3" fillId="0" borderId="0"/>
    <xf numFmtId="0" fontId="4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xf numFmtId="0" fontId="3" fillId="0" borderId="0"/>
    <xf numFmtId="0" fontId="3" fillId="0" borderId="0"/>
    <xf numFmtId="0" fontId="12" fillId="0" borderId="0"/>
    <xf numFmtId="168" fontId="9" fillId="0" borderId="0"/>
    <xf numFmtId="168" fontId="9" fillId="0" borderId="0"/>
    <xf numFmtId="0" fontId="2" fillId="0" borderId="0"/>
    <xf numFmtId="179" fontId="12" fillId="0" borderId="0"/>
    <xf numFmtId="179" fontId="12" fillId="0" borderId="0"/>
    <xf numFmtId="0" fontId="4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8" fontId="3" fillId="0" borderId="0"/>
    <xf numFmtId="168"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2" fillId="0" borderId="0"/>
    <xf numFmtId="179" fontId="12" fillId="0" borderId="0"/>
    <xf numFmtId="0" fontId="6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0" fillId="0" borderId="0"/>
    <xf numFmtId="179" fontId="12" fillId="0" borderId="0"/>
    <xf numFmtId="0" fontId="60"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3"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6"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60" fillId="0" borderId="0"/>
    <xf numFmtId="179" fontId="3"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179" fontId="3" fillId="0" borderId="0"/>
    <xf numFmtId="179" fontId="3" fillId="0" borderId="0"/>
    <xf numFmtId="179" fontId="3" fillId="0" borderId="0"/>
    <xf numFmtId="179" fontId="3" fillId="0" borderId="0"/>
    <xf numFmtId="179" fontId="3" fillId="0" borderId="0"/>
    <xf numFmtId="179" fontId="3" fillId="0" borderId="0"/>
    <xf numFmtId="179" fontId="3" fillId="0" borderId="0"/>
    <xf numFmtId="0" fontId="60"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168"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0" fontId="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3"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3"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3"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3" fillId="0" borderId="0"/>
    <xf numFmtId="0" fontId="3" fillId="0" borderId="0"/>
    <xf numFmtId="0" fontId="20" fillId="69" borderId="7" applyBorder="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0" fillId="69" borderId="7" applyBorder="0"/>
    <xf numFmtId="0" fontId="3" fillId="0" borderId="0"/>
    <xf numFmtId="0" fontId="3" fillId="0" borderId="0"/>
    <xf numFmtId="0" fontId="3" fillId="0" borderId="0"/>
    <xf numFmtId="0" fontId="3" fillId="0" borderId="0"/>
    <xf numFmtId="179" fontId="2" fillId="0" borderId="0"/>
    <xf numFmtId="179" fontId="2" fillId="0" borderId="0"/>
    <xf numFmtId="179" fontId="2" fillId="0" borderId="0"/>
    <xf numFmtId="179" fontId="2" fillId="0" borderId="0"/>
    <xf numFmtId="0" fontId="3" fillId="0" borderId="0"/>
    <xf numFmtId="0" fontId="3" fillId="0" borderId="0"/>
    <xf numFmtId="179" fontId="2" fillId="0" borderId="0"/>
    <xf numFmtId="179" fontId="2" fillId="0" borderId="0"/>
    <xf numFmtId="179" fontId="2" fillId="0" borderId="0"/>
    <xf numFmtId="17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3" fillId="0" borderId="0"/>
    <xf numFmtId="0" fontId="6" fillId="0" borderId="0"/>
    <xf numFmtId="0" fontId="3" fillId="0" borderId="0"/>
    <xf numFmtId="0" fontId="6" fillId="0" borderId="0"/>
    <xf numFmtId="0" fontId="3" fillId="0" borderId="0"/>
    <xf numFmtId="0" fontId="6" fillId="0" borderId="0"/>
    <xf numFmtId="0" fontId="3" fillId="0" borderId="0"/>
    <xf numFmtId="0" fontId="6" fillId="0" borderId="0"/>
    <xf numFmtId="0" fontId="3" fillId="0" borderId="0"/>
    <xf numFmtId="179" fontId="10" fillId="0" borderId="0"/>
    <xf numFmtId="0" fontId="6" fillId="0" borderId="0"/>
    <xf numFmtId="0" fontId="2" fillId="0" borderId="0"/>
    <xf numFmtId="0" fontId="2" fillId="0" borderId="0"/>
    <xf numFmtId="179"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10" fillId="0" borderId="0"/>
    <xf numFmtId="0" fontId="10" fillId="0" borderId="0"/>
    <xf numFmtId="0" fontId="10" fillId="0" borderId="0"/>
    <xf numFmtId="0" fontId="10" fillId="0" borderId="0"/>
    <xf numFmtId="179" fontId="6" fillId="0" borderId="0"/>
    <xf numFmtId="0" fontId="10" fillId="0" borderId="0"/>
    <xf numFmtId="179" fontId="10" fillId="0" borderId="0"/>
    <xf numFmtId="0" fontId="10" fillId="0" borderId="0"/>
    <xf numFmtId="0" fontId="3" fillId="0" borderId="0"/>
    <xf numFmtId="0" fontId="10"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179" fontId="10" fillId="0" borderId="0"/>
    <xf numFmtId="179" fontId="6" fillId="0" borderId="0"/>
    <xf numFmtId="179" fontId="10" fillId="0" borderId="0"/>
    <xf numFmtId="179" fontId="10" fillId="0" borderId="0"/>
    <xf numFmtId="179" fontId="10" fillId="0" borderId="0"/>
    <xf numFmtId="179" fontId="10" fillId="0" borderId="0"/>
    <xf numFmtId="179" fontId="10" fillId="0" borderId="0"/>
    <xf numFmtId="179" fontId="10" fillId="0" borderId="0"/>
    <xf numFmtId="179" fontId="10" fillId="0" borderId="0"/>
    <xf numFmtId="179" fontId="10" fillId="0" borderId="0"/>
    <xf numFmtId="179" fontId="6" fillId="0" borderId="0"/>
    <xf numFmtId="179" fontId="6" fillId="0" borderId="0"/>
    <xf numFmtId="179" fontId="6" fillId="0" borderId="0"/>
    <xf numFmtId="179" fontId="6" fillId="0" borderId="0"/>
    <xf numFmtId="179" fontId="6" fillId="0" borderId="0"/>
    <xf numFmtId="179" fontId="6" fillId="0" borderId="0"/>
    <xf numFmtId="179"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60"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3"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10" fillId="0" borderId="0"/>
    <xf numFmtId="0" fontId="10" fillId="0" borderId="0"/>
    <xf numFmtId="168" fontId="10" fillId="0" borderId="0"/>
    <xf numFmtId="0" fontId="60" fillId="0" borderId="0"/>
    <xf numFmtId="168"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60" fillId="0" borderId="0"/>
    <xf numFmtId="0" fontId="6" fillId="0" borderId="0"/>
    <xf numFmtId="0" fontId="60" fillId="0" borderId="0"/>
    <xf numFmtId="168" fontId="6" fillId="0" borderId="0"/>
    <xf numFmtId="0" fontId="60" fillId="0" borderId="0"/>
    <xf numFmtId="168" fontId="6" fillId="0" borderId="0"/>
    <xf numFmtId="0" fontId="60" fillId="0" borderId="0"/>
    <xf numFmtId="0" fontId="2"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60" fillId="0" borderId="0"/>
    <xf numFmtId="0" fontId="60" fillId="0" borderId="0"/>
    <xf numFmtId="0" fontId="60"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179" fontId="6"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3"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 fillId="0" borderId="0"/>
    <xf numFmtId="0" fontId="60" fillId="0" borderId="0"/>
    <xf numFmtId="179" fontId="1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 fillId="0" borderId="0"/>
    <xf numFmtId="0" fontId="60" fillId="0" borderId="0"/>
    <xf numFmtId="0" fontId="60" fillId="0" borderId="0"/>
    <xf numFmtId="0" fontId="60" fillId="0" borderId="0"/>
    <xf numFmtId="0" fontId="60" fillId="0" borderId="0"/>
    <xf numFmtId="0" fontId="60"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6" fillId="0" borderId="0"/>
    <xf numFmtId="179"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6" fillId="0" borderId="0"/>
    <xf numFmtId="179" fontId="6" fillId="0" borderId="0"/>
    <xf numFmtId="179" fontId="6" fillId="0" borderId="0"/>
    <xf numFmtId="179" fontId="6" fillId="0" borderId="0"/>
    <xf numFmtId="179" fontId="6" fillId="0" borderId="0"/>
    <xf numFmtId="179" fontId="6" fillId="0" borderId="0"/>
    <xf numFmtId="0" fontId="2" fillId="0" borderId="0"/>
    <xf numFmtId="179" fontId="10" fillId="0" borderId="0"/>
    <xf numFmtId="179"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0" fillId="0" borderId="0"/>
    <xf numFmtId="179" fontId="10" fillId="0" borderId="0"/>
    <xf numFmtId="179" fontId="10" fillId="0" borderId="0"/>
    <xf numFmtId="179"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2" fillId="0" borderId="0"/>
    <xf numFmtId="0" fontId="2" fillId="0" borderId="0"/>
    <xf numFmtId="0" fontId="2" fillId="0" borderId="0"/>
    <xf numFmtId="0"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2" fillId="0" borderId="0"/>
    <xf numFmtId="0" fontId="2" fillId="0" borderId="0"/>
    <xf numFmtId="0" fontId="2" fillId="0" borderId="0"/>
    <xf numFmtId="168"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2" fillId="0" borderId="0"/>
    <xf numFmtId="0" fontId="2"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2" fillId="0" borderId="0"/>
    <xf numFmtId="0" fontId="2" fillId="0" borderId="0"/>
    <xf numFmtId="0" fontId="2" fillId="0" borderId="0"/>
    <xf numFmtId="0" fontId="3"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3"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17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9" fontId="3" fillId="0" borderId="0"/>
    <xf numFmtId="0" fontId="3" fillId="0" borderId="0"/>
    <xf numFmtId="179" fontId="2" fillId="0" borderId="0"/>
    <xf numFmtId="179" fontId="2" fillId="0" borderId="0"/>
    <xf numFmtId="179" fontId="2" fillId="0" borderId="0"/>
    <xf numFmtId="179" fontId="2" fillId="0" borderId="0"/>
    <xf numFmtId="179" fontId="3" fillId="0" borderId="0"/>
    <xf numFmtId="179" fontId="3" fillId="0" borderId="0"/>
    <xf numFmtId="179" fontId="3" fillId="0" borderId="0"/>
    <xf numFmtId="179" fontId="3" fillId="0" borderId="0"/>
    <xf numFmtId="168" fontId="3" fillId="0" borderId="0"/>
    <xf numFmtId="0" fontId="3" fillId="0" borderId="0"/>
    <xf numFmtId="179" fontId="2" fillId="0" borderId="0"/>
    <xf numFmtId="179" fontId="2" fillId="0" borderId="0"/>
    <xf numFmtId="179" fontId="2" fillId="0" borderId="0"/>
    <xf numFmtId="179" fontId="2" fillId="0" borderId="0"/>
    <xf numFmtId="179" fontId="2" fillId="0" borderId="0"/>
    <xf numFmtId="0" fontId="3" fillId="0" borderId="0"/>
    <xf numFmtId="179" fontId="2" fillId="0" borderId="0"/>
    <xf numFmtId="179" fontId="2" fillId="0" borderId="0"/>
    <xf numFmtId="179"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168" fontId="28" fillId="0" borderId="0"/>
    <xf numFmtId="0" fontId="3" fillId="0" borderId="0"/>
    <xf numFmtId="0" fontId="60" fillId="0" borderId="0"/>
    <xf numFmtId="168" fontId="28" fillId="0" borderId="0"/>
    <xf numFmtId="0" fontId="3" fillId="0" borderId="0"/>
    <xf numFmtId="17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8" fontId="2" fillId="0" borderId="0"/>
    <xf numFmtId="168" fontId="2" fillId="0" borderId="0"/>
    <xf numFmtId="0" fontId="3"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60"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3"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7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9" fontId="2" fillId="0" borderId="0"/>
    <xf numFmtId="0" fontId="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79" fontId="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9" fontId="3"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9" fontId="3" fillId="0" borderId="0"/>
    <xf numFmtId="0" fontId="6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9" fontId="3" fillId="0" borderId="0"/>
    <xf numFmtId="0" fontId="6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9" fontId="3" fillId="0" borderId="0"/>
    <xf numFmtId="0" fontId="6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3"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 fillId="0" borderId="0"/>
    <xf numFmtId="0" fontId="3"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0" fontId="60"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 fillId="0" borderId="0"/>
    <xf numFmtId="179" fontId="2" fillId="0" borderId="0"/>
    <xf numFmtId="179" fontId="2" fillId="0" borderId="0"/>
    <xf numFmtId="179" fontId="2" fillId="0" borderId="0"/>
    <xf numFmtId="179" fontId="2" fillId="0" borderId="0"/>
    <xf numFmtId="0" fontId="3" fillId="0" borderId="0"/>
    <xf numFmtId="0" fontId="3"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0" fontId="3"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0" fontId="60" fillId="0" borderId="0"/>
    <xf numFmtId="0" fontId="3" fillId="0" borderId="0"/>
    <xf numFmtId="0" fontId="60"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3"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79" fontId="2" fillId="0" borderId="0"/>
    <xf numFmtId="179" fontId="2" fillId="0" borderId="0"/>
    <xf numFmtId="179" fontId="2" fillId="0" borderId="0"/>
    <xf numFmtId="17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0" fontId="3"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179" fontId="3" fillId="0" borderId="0"/>
    <xf numFmtId="0" fontId="60" fillId="0" borderId="0"/>
    <xf numFmtId="0" fontId="3"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2"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 fillId="0" borderId="0"/>
    <xf numFmtId="0" fontId="3" fillId="0" borderId="0"/>
    <xf numFmtId="179" fontId="3" fillId="0" borderId="0"/>
    <xf numFmtId="0" fontId="3" fillId="0" borderId="0"/>
    <xf numFmtId="0" fontId="3" fillId="0" borderId="0"/>
    <xf numFmtId="179" fontId="3" fillId="0" borderId="0"/>
    <xf numFmtId="0" fontId="3" fillId="0" borderId="0"/>
    <xf numFmtId="179" fontId="3" fillId="0" borderId="0"/>
    <xf numFmtId="179" fontId="3" fillId="0" borderId="0"/>
    <xf numFmtId="179" fontId="3" fillId="0" borderId="0"/>
    <xf numFmtId="179" fontId="3" fillId="0" borderId="0"/>
    <xf numFmtId="179" fontId="3"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168" fontId="3"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 fillId="0" borderId="0"/>
    <xf numFmtId="0" fontId="3" fillId="0" borderId="0"/>
    <xf numFmtId="169" fontId="3" fillId="0" borderId="0"/>
    <xf numFmtId="0" fontId="3"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168" fontId="3" fillId="0" borderId="0"/>
    <xf numFmtId="0" fontId="60" fillId="0" borderId="0"/>
    <xf numFmtId="0" fontId="60" fillId="0" borderId="0"/>
    <xf numFmtId="0" fontId="60" fillId="0" borderId="0"/>
    <xf numFmtId="0" fontId="60" fillId="0" borderId="0"/>
    <xf numFmtId="0" fontId="60"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3" fillId="0" borderId="0"/>
    <xf numFmtId="168" fontId="3" fillId="0" borderId="0"/>
    <xf numFmtId="0" fontId="60" fillId="0" borderId="0"/>
    <xf numFmtId="0" fontId="2"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168" fontId="3" fillId="0" borderId="0"/>
    <xf numFmtId="0" fontId="60" fillId="0" borderId="0"/>
    <xf numFmtId="0" fontId="60" fillId="0" borderId="0"/>
    <xf numFmtId="0" fontId="60" fillId="0" borderId="0"/>
    <xf numFmtId="0" fontId="60" fillId="0" borderId="0"/>
    <xf numFmtId="0" fontId="60"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0" fontId="3" fillId="0" borderId="0"/>
    <xf numFmtId="0" fontId="3" fillId="0" borderId="0"/>
    <xf numFmtId="179" fontId="2" fillId="0" borderId="0"/>
    <xf numFmtId="179" fontId="2" fillId="0" borderId="0"/>
    <xf numFmtId="179" fontId="2" fillId="0" borderId="0"/>
    <xf numFmtId="179" fontId="2" fillId="0" borderId="0"/>
    <xf numFmtId="0" fontId="2" fillId="0" borderId="0"/>
    <xf numFmtId="0" fontId="2" fillId="0" borderId="0"/>
    <xf numFmtId="0"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0" fontId="2" fillId="0" borderId="0"/>
    <xf numFmtId="0"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64" fillId="0" borderId="0"/>
    <xf numFmtId="0" fontId="11" fillId="73" borderId="43" applyNumberFormat="0" applyFont="0" applyAlignment="0" applyProtection="0"/>
    <xf numFmtId="0" fontId="12" fillId="10" borderId="33" applyNumberFormat="0" applyFont="0" applyAlignment="0" applyProtection="0"/>
    <xf numFmtId="0" fontId="11" fillId="73" borderId="43" applyNumberFormat="0" applyFont="0" applyAlignment="0" applyProtection="0"/>
    <xf numFmtId="0" fontId="11" fillId="73" borderId="43" applyNumberFormat="0" applyFont="0" applyAlignment="0" applyProtection="0"/>
    <xf numFmtId="0" fontId="11" fillId="73" borderId="43" applyNumberFormat="0" applyFont="0" applyAlignment="0" applyProtection="0"/>
    <xf numFmtId="0" fontId="11" fillId="73" borderId="43" applyNumberFormat="0" applyFont="0" applyAlignment="0" applyProtection="0"/>
    <xf numFmtId="0" fontId="12" fillId="10" borderId="33" applyNumberFormat="0" applyFont="0" applyAlignment="0" applyProtection="0"/>
    <xf numFmtId="0" fontId="11" fillId="73" borderId="43" applyNumberFormat="0" applyFont="0" applyAlignment="0" applyProtection="0"/>
    <xf numFmtId="0" fontId="11" fillId="73" borderId="43" applyNumberFormat="0" applyFont="0" applyAlignment="0" applyProtection="0"/>
    <xf numFmtId="0" fontId="11" fillId="73" borderId="43" applyNumberFormat="0" applyFont="0" applyAlignment="0" applyProtection="0"/>
    <xf numFmtId="0" fontId="11" fillId="73" borderId="43" applyNumberFormat="0" applyFont="0" applyAlignment="0" applyProtection="0"/>
    <xf numFmtId="0" fontId="12" fillId="10" borderId="33" applyNumberFormat="0" applyFont="0" applyAlignment="0" applyProtection="0"/>
    <xf numFmtId="0" fontId="11" fillId="73" borderId="43" applyNumberFormat="0" applyFont="0" applyAlignment="0" applyProtection="0"/>
    <xf numFmtId="0" fontId="11" fillId="73" borderId="43" applyNumberFormat="0" applyFont="0" applyAlignment="0" applyProtection="0"/>
    <xf numFmtId="0" fontId="11" fillId="73" borderId="43" applyNumberFormat="0" applyFont="0" applyAlignment="0" applyProtection="0"/>
    <xf numFmtId="0" fontId="11" fillId="73" borderId="43" applyNumberFormat="0" applyFont="0" applyAlignment="0" applyProtection="0"/>
    <xf numFmtId="168" fontId="3" fillId="0" borderId="0"/>
    <xf numFmtId="0" fontId="11" fillId="73" borderId="43" applyNumberFormat="0" applyFont="0" applyAlignment="0" applyProtection="0"/>
    <xf numFmtId="0" fontId="11" fillId="73" borderId="43" applyNumberFormat="0" applyFont="0" applyAlignment="0" applyProtection="0"/>
    <xf numFmtId="0" fontId="11" fillId="73" borderId="43" applyNumberFormat="0" applyFont="0" applyAlignment="0" applyProtection="0"/>
    <xf numFmtId="0" fontId="11" fillId="73" borderId="43" applyNumberFormat="0" applyFont="0" applyAlignment="0" applyProtection="0"/>
    <xf numFmtId="0" fontId="3" fillId="73" borderId="43" applyNumberFormat="0" applyFont="0" applyAlignment="0" applyProtection="0"/>
    <xf numFmtId="0" fontId="11" fillId="73" borderId="43" applyNumberFormat="0" applyFont="0" applyAlignment="0" applyProtection="0"/>
    <xf numFmtId="168" fontId="3" fillId="0" borderId="0"/>
    <xf numFmtId="0" fontId="11" fillId="73" borderId="43" applyNumberFormat="0" applyFont="0" applyAlignment="0" applyProtection="0"/>
    <xf numFmtId="0" fontId="11" fillId="73" borderId="43" applyNumberFormat="0" applyFont="0" applyAlignment="0" applyProtection="0"/>
    <xf numFmtId="0" fontId="3" fillId="73" borderId="43" applyNumberFormat="0" applyFont="0" applyAlignment="0" applyProtection="0"/>
    <xf numFmtId="0" fontId="3" fillId="73" borderId="43" applyNumberFormat="0" applyFont="0" applyAlignment="0" applyProtection="0"/>
    <xf numFmtId="0" fontId="11" fillId="73" borderId="43" applyNumberFormat="0" applyFont="0" applyAlignment="0" applyProtection="0"/>
    <xf numFmtId="0" fontId="3" fillId="73" borderId="43" applyNumberFormat="0" applyFont="0" applyAlignment="0" applyProtection="0"/>
    <xf numFmtId="0" fontId="11" fillId="73" borderId="43" applyNumberFormat="0" applyFont="0" applyAlignment="0" applyProtection="0"/>
    <xf numFmtId="0" fontId="11" fillId="73" borderId="43" applyNumberFormat="0" applyFont="0" applyAlignment="0" applyProtection="0"/>
    <xf numFmtId="0" fontId="11" fillId="73" borderId="43" applyNumberFormat="0" applyFont="0" applyAlignment="0" applyProtection="0"/>
    <xf numFmtId="0" fontId="11" fillId="73" borderId="43" applyNumberFormat="0" applyFont="0" applyAlignment="0" applyProtection="0"/>
    <xf numFmtId="169" fontId="3" fillId="0" borderId="0"/>
    <xf numFmtId="0" fontId="11" fillId="73" borderId="43" applyNumberFormat="0" applyFont="0" applyAlignment="0" applyProtection="0"/>
    <xf numFmtId="0" fontId="11" fillId="73" borderId="43" applyNumberFormat="0" applyFont="0" applyAlignment="0" applyProtection="0"/>
    <xf numFmtId="0" fontId="11" fillId="73" borderId="43" applyNumberFormat="0" applyFont="0" applyAlignment="0" applyProtection="0"/>
    <xf numFmtId="0" fontId="11" fillId="73" borderId="43" applyNumberFormat="0" applyFont="0" applyAlignment="0" applyProtection="0"/>
    <xf numFmtId="0" fontId="11" fillId="73" borderId="43" applyNumberFormat="0" applyFont="0" applyAlignment="0" applyProtection="0"/>
    <xf numFmtId="0" fontId="11" fillId="73" borderId="43" applyNumberFormat="0" applyFont="0" applyAlignment="0" applyProtection="0"/>
    <xf numFmtId="0" fontId="11" fillId="73" borderId="43" applyNumberFormat="0" applyFont="0" applyAlignment="0" applyProtection="0"/>
    <xf numFmtId="0" fontId="11" fillId="73" borderId="43" applyNumberFormat="0" applyFont="0" applyAlignment="0" applyProtection="0"/>
    <xf numFmtId="0" fontId="11" fillId="73" borderId="43" applyNumberFormat="0" applyFont="0" applyAlignment="0" applyProtection="0"/>
    <xf numFmtId="0" fontId="11" fillId="73" borderId="43" applyNumberFormat="0" applyFont="0" applyAlignment="0" applyProtection="0"/>
    <xf numFmtId="0" fontId="11" fillId="73" borderId="43" applyNumberFormat="0" applyFont="0" applyAlignment="0" applyProtection="0"/>
    <xf numFmtId="0" fontId="11" fillId="73" borderId="43" applyNumberFormat="0" applyFont="0" applyAlignment="0" applyProtection="0"/>
    <xf numFmtId="0" fontId="11" fillId="73" borderId="43" applyNumberFormat="0" applyFont="0" applyAlignment="0" applyProtection="0"/>
    <xf numFmtId="0" fontId="11" fillId="73" borderId="43" applyNumberFormat="0" applyFont="0" applyAlignment="0" applyProtection="0"/>
    <xf numFmtId="0" fontId="11" fillId="73" borderId="43" applyNumberFormat="0" applyFont="0" applyAlignment="0" applyProtection="0"/>
    <xf numFmtId="0" fontId="3" fillId="73" borderId="43" applyNumberFormat="0" applyFont="0" applyAlignment="0" applyProtection="0"/>
    <xf numFmtId="0" fontId="3" fillId="0" borderId="0"/>
    <xf numFmtId="0" fontId="11" fillId="73" borderId="43" applyNumberFormat="0" applyFont="0" applyAlignment="0" applyProtection="0"/>
    <xf numFmtId="0" fontId="11" fillId="73" borderId="43" applyNumberFormat="0" applyFont="0" applyAlignment="0" applyProtection="0"/>
    <xf numFmtId="0" fontId="11" fillId="73" borderId="43" applyNumberFormat="0" applyFont="0" applyAlignment="0" applyProtection="0"/>
    <xf numFmtId="0" fontId="11" fillId="73" borderId="43" applyNumberFormat="0" applyFont="0" applyAlignment="0" applyProtection="0"/>
    <xf numFmtId="0" fontId="12" fillId="10" borderId="33" applyNumberFormat="0" applyFont="0" applyAlignment="0" applyProtection="0"/>
    <xf numFmtId="0" fontId="12" fillId="10" borderId="33" applyNumberFormat="0" applyFont="0" applyAlignment="0" applyProtection="0"/>
    <xf numFmtId="0" fontId="11" fillId="73" borderId="43" applyNumberFormat="0" applyFont="0" applyAlignment="0" applyProtection="0"/>
    <xf numFmtId="0" fontId="12" fillId="10" borderId="33" applyNumberFormat="0" applyFont="0" applyAlignment="0" applyProtection="0"/>
    <xf numFmtId="0" fontId="11" fillId="73" borderId="43" applyNumberFormat="0" applyFont="0" applyAlignment="0" applyProtection="0"/>
    <xf numFmtId="0" fontId="12" fillId="10" borderId="33" applyNumberFormat="0" applyFont="0" applyAlignment="0" applyProtection="0"/>
    <xf numFmtId="0" fontId="11" fillId="73" borderId="43" applyNumberFormat="0" applyFont="0" applyAlignment="0" applyProtection="0"/>
    <xf numFmtId="0" fontId="12" fillId="10" borderId="33" applyNumberFormat="0" applyFont="0" applyAlignment="0" applyProtection="0"/>
    <xf numFmtId="0" fontId="12" fillId="10" borderId="33" applyNumberFormat="0" applyFont="0" applyAlignment="0" applyProtection="0"/>
    <xf numFmtId="0" fontId="11" fillId="73" borderId="43" applyNumberFormat="0" applyFont="0" applyAlignment="0" applyProtection="0"/>
    <xf numFmtId="0" fontId="12" fillId="10" borderId="33" applyNumberFormat="0" applyFont="0" applyAlignment="0" applyProtection="0"/>
    <xf numFmtId="0" fontId="12" fillId="10" borderId="33" applyNumberFormat="0" applyFont="0" applyAlignment="0" applyProtection="0"/>
    <xf numFmtId="0" fontId="11" fillId="73" borderId="43" applyNumberFormat="0" applyFont="0" applyAlignment="0" applyProtection="0"/>
    <xf numFmtId="0" fontId="12" fillId="10" borderId="33" applyNumberFormat="0" applyFont="0" applyAlignment="0" applyProtection="0"/>
    <xf numFmtId="0" fontId="11" fillId="73" borderId="43" applyNumberFormat="0" applyFont="0" applyAlignment="0" applyProtection="0"/>
    <xf numFmtId="0" fontId="12" fillId="10" borderId="33" applyNumberFormat="0" applyFont="0" applyAlignment="0" applyProtection="0"/>
    <xf numFmtId="0" fontId="11" fillId="73" borderId="43" applyNumberFormat="0" applyFont="0" applyAlignment="0" applyProtection="0"/>
    <xf numFmtId="0" fontId="12" fillId="10" borderId="33" applyNumberFormat="0" applyFont="0" applyAlignment="0" applyProtection="0"/>
    <xf numFmtId="0" fontId="12" fillId="10" borderId="33" applyNumberFormat="0" applyFont="0" applyAlignment="0" applyProtection="0"/>
    <xf numFmtId="0" fontId="11" fillId="73" borderId="43" applyNumberFormat="0" applyFont="0" applyAlignment="0" applyProtection="0"/>
    <xf numFmtId="0" fontId="12" fillId="10" borderId="33" applyNumberFormat="0" applyFont="0" applyAlignment="0" applyProtection="0"/>
    <xf numFmtId="0" fontId="12" fillId="10" borderId="33" applyNumberFormat="0" applyFont="0" applyAlignment="0" applyProtection="0"/>
    <xf numFmtId="0" fontId="11" fillId="73" borderId="43" applyNumberFormat="0" applyFont="0" applyAlignment="0" applyProtection="0"/>
    <xf numFmtId="0" fontId="12" fillId="10" borderId="33" applyNumberFormat="0" applyFont="0" applyAlignment="0" applyProtection="0"/>
    <xf numFmtId="0" fontId="11" fillId="73" borderId="43" applyNumberFormat="0" applyFont="0" applyAlignment="0" applyProtection="0"/>
    <xf numFmtId="0" fontId="12" fillId="10" borderId="33" applyNumberFormat="0" applyFont="0" applyAlignment="0" applyProtection="0"/>
    <xf numFmtId="0" fontId="11" fillId="73" borderId="43" applyNumberFormat="0" applyFont="0" applyAlignment="0" applyProtection="0"/>
    <xf numFmtId="0" fontId="12" fillId="10" borderId="33" applyNumberFormat="0" applyFont="0" applyAlignment="0" applyProtection="0"/>
    <xf numFmtId="0" fontId="12" fillId="10" borderId="33" applyNumberFormat="0" applyFont="0" applyAlignment="0" applyProtection="0"/>
    <xf numFmtId="0" fontId="11" fillId="73" borderId="43" applyNumberFormat="0" applyFont="0" applyAlignment="0" applyProtection="0"/>
    <xf numFmtId="0" fontId="12" fillId="10" borderId="33" applyNumberFormat="0" applyFont="0" applyAlignment="0" applyProtection="0"/>
    <xf numFmtId="0" fontId="12" fillId="10" borderId="33" applyNumberFormat="0" applyFont="0" applyAlignment="0" applyProtection="0"/>
    <xf numFmtId="0" fontId="11" fillId="73" borderId="43" applyNumberFormat="0" applyFont="0" applyAlignment="0" applyProtection="0"/>
    <xf numFmtId="0" fontId="12" fillId="10" borderId="33" applyNumberFormat="0" applyFont="0" applyAlignment="0" applyProtection="0"/>
    <xf numFmtId="0" fontId="11" fillId="73" borderId="43" applyNumberFormat="0" applyFont="0" applyAlignment="0" applyProtection="0"/>
    <xf numFmtId="0" fontId="12" fillId="10" borderId="33" applyNumberFormat="0" applyFont="0" applyAlignment="0" applyProtection="0"/>
    <xf numFmtId="0" fontId="11" fillId="73" borderId="43" applyNumberFormat="0" applyFont="0" applyAlignment="0" applyProtection="0"/>
    <xf numFmtId="0" fontId="12" fillId="10" borderId="33" applyNumberFormat="0" applyFont="0" applyAlignment="0" applyProtection="0"/>
    <xf numFmtId="0" fontId="12" fillId="10" borderId="33" applyNumberFormat="0" applyFont="0" applyAlignment="0" applyProtection="0"/>
    <xf numFmtId="0" fontId="11" fillId="73" borderId="43" applyNumberFormat="0" applyFont="0" applyAlignment="0" applyProtection="0"/>
    <xf numFmtId="0" fontId="12" fillId="10" borderId="33" applyNumberFormat="0" applyFont="0" applyAlignment="0" applyProtection="0"/>
    <xf numFmtId="0" fontId="11" fillId="73" borderId="43" applyNumberFormat="0" applyFont="0" applyAlignment="0" applyProtection="0"/>
    <xf numFmtId="0" fontId="11" fillId="73" borderId="43" applyNumberFormat="0" applyFont="0" applyAlignment="0" applyProtection="0"/>
    <xf numFmtId="0" fontId="11" fillId="73" borderId="43" applyNumberFormat="0" applyFont="0" applyAlignment="0" applyProtection="0"/>
    <xf numFmtId="0" fontId="11" fillId="73" borderId="43" applyNumberFormat="0" applyFont="0" applyAlignment="0" applyProtection="0"/>
    <xf numFmtId="0" fontId="12" fillId="10" borderId="33" applyNumberFormat="0" applyFont="0" applyAlignment="0" applyProtection="0"/>
    <xf numFmtId="0" fontId="11" fillId="73" borderId="43" applyNumberFormat="0" applyFont="0" applyAlignment="0" applyProtection="0"/>
    <xf numFmtId="0" fontId="11" fillId="73" borderId="43" applyNumberFormat="0" applyFont="0" applyAlignment="0" applyProtection="0"/>
    <xf numFmtId="0" fontId="11" fillId="73" borderId="43" applyNumberFormat="0" applyFont="0" applyAlignment="0" applyProtection="0"/>
    <xf numFmtId="0" fontId="11" fillId="73" borderId="43" applyNumberFormat="0" applyFont="0" applyAlignment="0" applyProtection="0"/>
    <xf numFmtId="0" fontId="3" fillId="73" borderId="43" applyNumberFormat="0" applyFont="0" applyAlignment="0" applyProtection="0"/>
    <xf numFmtId="0" fontId="3" fillId="73" borderId="43" applyNumberFormat="0" applyFont="0" applyAlignment="0" applyProtection="0"/>
    <xf numFmtId="169" fontId="3" fillId="0" borderId="0"/>
    <xf numFmtId="0" fontId="3" fillId="73" borderId="43" applyNumberFormat="0" applyFont="0" applyAlignment="0" applyProtection="0"/>
    <xf numFmtId="168" fontId="3" fillId="0" borderId="0"/>
    <xf numFmtId="0" fontId="3" fillId="73" borderId="43" applyNumberFormat="0" applyFont="0" applyAlignment="0" applyProtection="0"/>
    <xf numFmtId="168" fontId="3" fillId="0" borderId="0"/>
    <xf numFmtId="0" fontId="3" fillId="73" borderId="43" applyNumberFormat="0" applyFont="0" applyAlignment="0" applyProtection="0"/>
    <xf numFmtId="0" fontId="3" fillId="73" borderId="43" applyNumberFormat="0" applyFont="0" applyAlignment="0" applyProtection="0"/>
    <xf numFmtId="169" fontId="3" fillId="0" borderId="0"/>
    <xf numFmtId="168" fontId="3" fillId="0" borderId="0"/>
    <xf numFmtId="0" fontId="3" fillId="73" borderId="43" applyNumberFormat="0" applyFont="0" applyAlignment="0" applyProtection="0"/>
    <xf numFmtId="168" fontId="3" fillId="0" borderId="0"/>
    <xf numFmtId="0" fontId="3" fillId="73" borderId="43" applyNumberFormat="0" applyFont="0" applyAlignment="0" applyProtection="0"/>
    <xf numFmtId="0" fontId="3" fillId="73" borderId="43" applyNumberFormat="0" applyFont="0" applyAlignment="0" applyProtection="0"/>
    <xf numFmtId="169" fontId="3" fillId="0" borderId="0"/>
    <xf numFmtId="0" fontId="3" fillId="73" borderId="43" applyNumberFormat="0" applyFont="0" applyAlignment="0" applyProtection="0"/>
    <xf numFmtId="168" fontId="3" fillId="0" borderId="0"/>
    <xf numFmtId="0" fontId="3" fillId="73" borderId="43" applyNumberFormat="0" applyFont="0" applyAlignment="0" applyProtection="0"/>
    <xf numFmtId="168" fontId="3" fillId="0" borderId="0"/>
    <xf numFmtId="0" fontId="3" fillId="73" borderId="43" applyNumberFormat="0" applyFont="0" applyAlignment="0" applyProtection="0"/>
    <xf numFmtId="0" fontId="3" fillId="73" borderId="43" applyNumberFormat="0" applyFont="0" applyAlignment="0" applyProtection="0"/>
    <xf numFmtId="169" fontId="3" fillId="0" borderId="0"/>
    <xf numFmtId="168" fontId="3" fillId="0" borderId="0"/>
    <xf numFmtId="168" fontId="3" fillId="0" borderId="0"/>
    <xf numFmtId="0" fontId="3" fillId="73" borderId="43" applyNumberFormat="0" applyFont="0" applyAlignment="0" applyProtection="0"/>
    <xf numFmtId="0" fontId="3" fillId="73" borderId="43" applyNumberFormat="0" applyFont="0" applyAlignment="0" applyProtection="0"/>
    <xf numFmtId="0" fontId="3" fillId="73" borderId="43" applyNumberFormat="0" applyFont="0" applyAlignment="0" applyProtection="0"/>
    <xf numFmtId="0" fontId="3" fillId="73" borderId="43" applyNumberFormat="0" applyFont="0" applyAlignment="0" applyProtection="0"/>
    <xf numFmtId="183" fontId="3" fillId="0" borderId="0" applyFont="0" applyFill="0" applyBorder="0" applyAlignment="0" applyProtection="0"/>
    <xf numFmtId="184" fontId="3" fillId="0" borderId="0" applyFont="0" applyFill="0" applyBorder="0" applyAlignment="0" applyProtection="0"/>
    <xf numFmtId="185" fontId="65" fillId="0" borderId="0">
      <alignment horizontal="left"/>
    </xf>
    <xf numFmtId="0" fontId="3" fillId="0" borderId="0"/>
    <xf numFmtId="0" fontId="3" fillId="0" borderId="0"/>
    <xf numFmtId="168" fontId="3" fillId="0" borderId="0"/>
    <xf numFmtId="3" fontId="3" fillId="74" borderId="3" applyFont="0">
      <alignment horizontal="right" vertical="center"/>
      <protection locked="0"/>
    </xf>
    <xf numFmtId="168" fontId="66" fillId="0" borderId="0"/>
    <xf numFmtId="0" fontId="66" fillId="0" borderId="0"/>
    <xf numFmtId="168" fontId="66" fillId="0" borderId="0"/>
    <xf numFmtId="0" fontId="67" fillId="63" borderId="44" applyNumberFormat="0" applyAlignment="0" applyProtection="0"/>
    <xf numFmtId="0" fontId="68" fillId="8" borderId="30"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168" fontId="69"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168" fontId="69"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169" fontId="69"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8" fillId="8" borderId="30"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8" fillId="8" borderId="30"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8" fillId="8" borderId="30"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8" fillId="8" borderId="30"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8" fillId="8" borderId="30"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8" fillId="8" borderId="30"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8" fillId="8" borderId="30"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0" fontId="67" fillId="63" borderId="44" applyNumberFormat="0" applyAlignment="0" applyProtection="0"/>
    <xf numFmtId="168" fontId="69" fillId="63" borderId="44" applyNumberFormat="0" applyAlignment="0" applyProtection="0"/>
    <xf numFmtId="169" fontId="69" fillId="63" borderId="44" applyNumberFormat="0" applyAlignment="0" applyProtection="0"/>
    <xf numFmtId="168" fontId="69" fillId="63" borderId="44" applyNumberFormat="0" applyAlignment="0" applyProtection="0"/>
    <xf numFmtId="168" fontId="69" fillId="63" borderId="44" applyNumberFormat="0" applyAlignment="0" applyProtection="0"/>
    <xf numFmtId="169" fontId="69" fillId="63" borderId="44" applyNumberFormat="0" applyAlignment="0" applyProtection="0"/>
    <xf numFmtId="168" fontId="69" fillId="63" borderId="44" applyNumberFormat="0" applyAlignment="0" applyProtection="0"/>
    <xf numFmtId="168" fontId="69" fillId="63" borderId="44" applyNumberFormat="0" applyAlignment="0" applyProtection="0"/>
    <xf numFmtId="169" fontId="69" fillId="63" borderId="44" applyNumberFormat="0" applyAlignment="0" applyProtection="0"/>
    <xf numFmtId="168" fontId="69" fillId="63" borderId="44" applyNumberFormat="0" applyAlignment="0" applyProtection="0"/>
    <xf numFmtId="168" fontId="69" fillId="63" borderId="44" applyNumberFormat="0" applyAlignment="0" applyProtection="0"/>
    <xf numFmtId="169" fontId="69" fillId="63" borderId="44" applyNumberFormat="0" applyAlignment="0" applyProtection="0"/>
    <xf numFmtId="168" fontId="69" fillId="63" borderId="44" applyNumberFormat="0" applyAlignment="0" applyProtection="0"/>
    <xf numFmtId="0" fontId="67" fillId="63" borderId="44" applyNumberFormat="0" applyAlignment="0" applyProtection="0"/>
    <xf numFmtId="0" fontId="9" fillId="0" borderId="0"/>
    <xf numFmtId="175" fontId="21" fillId="0" borderId="0" applyFont="0" applyFill="0" applyBorder="0" applyAlignment="0" applyProtection="0"/>
    <xf numFmtId="186" fontId="2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3" fillId="0" borderId="0" applyFont="0" applyFill="0" applyBorder="0" applyAlignment="0" applyProtection="0"/>
    <xf numFmtId="9" fontId="1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1" fillId="0" borderId="0" applyFont="0" applyFill="0" applyBorder="0" applyAlignment="0" applyProtection="0"/>
    <xf numFmtId="9" fontId="3" fillId="0" borderId="0" applyFont="0" applyFill="0" applyBorder="0" applyAlignment="0" applyProtection="0"/>
    <xf numFmtId="9" fontId="11" fillId="0" borderId="0" applyFont="0" applyFill="0" applyBorder="0" applyAlignment="0" applyProtection="0"/>
    <xf numFmtId="9" fontId="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1" fillId="0" borderId="0" applyFont="0" applyFill="0" applyBorder="0" applyAlignment="0" applyProtection="0"/>
    <xf numFmtId="9" fontId="3" fillId="0" borderId="0" applyFont="0" applyFill="0" applyBorder="0" applyAlignment="0" applyProtection="0"/>
    <xf numFmtId="9" fontId="1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3" fillId="0" borderId="0" applyFont="0" applyFill="0" applyBorder="0" applyAlignment="0" applyProtection="0"/>
    <xf numFmtId="9" fontId="1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1" fillId="0" borderId="0" applyFont="0" applyFill="0" applyBorder="0" applyAlignment="0" applyProtection="0"/>
    <xf numFmtId="9" fontId="3" fillId="0" borderId="0" applyFont="0" applyFill="0" applyBorder="0" applyAlignment="0" applyProtection="0"/>
    <xf numFmtId="9" fontId="70" fillId="0" borderId="0" applyFont="0" applyFill="0" applyBorder="0" applyAlignment="0" applyProtection="0"/>
    <xf numFmtId="9" fontId="3"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1" fontId="21" fillId="0" borderId="0" applyFill="0" applyBorder="0" applyAlignment="0"/>
    <xf numFmtId="172" fontId="21" fillId="0" borderId="0" applyFill="0" applyBorder="0" applyAlignment="0"/>
    <xf numFmtId="171" fontId="21" fillId="0" borderId="0" applyFill="0" applyBorder="0" applyAlignment="0"/>
    <xf numFmtId="176" fontId="21" fillId="0" borderId="0" applyFill="0" applyBorder="0" applyAlignment="0"/>
    <xf numFmtId="172" fontId="21" fillId="0" borderId="0" applyFill="0" applyBorder="0" applyAlignment="0"/>
    <xf numFmtId="168" fontId="3" fillId="0" borderId="0"/>
    <xf numFmtId="0" fontId="3" fillId="0" borderId="0"/>
    <xf numFmtId="168" fontId="3" fillId="0" borderId="0"/>
    <xf numFmtId="187" fontId="49" fillId="0" borderId="3" applyNumberFormat="0">
      <alignment horizontal="center" vertical="top" wrapText="1"/>
    </xf>
    <xf numFmtId="0" fontId="71" fillId="0" borderId="0" applyNumberFormat="0" applyFill="0" applyBorder="0" applyAlignment="0" applyProtection="0"/>
    <xf numFmtId="3" fontId="3" fillId="69" borderId="3" applyFont="0">
      <alignment horizontal="right" vertical="center"/>
    </xf>
    <xf numFmtId="188" fontId="3" fillId="69" borderId="3" applyFont="0">
      <alignment horizontal="right" vertical="center"/>
    </xf>
    <xf numFmtId="0" fontId="72" fillId="0" borderId="0"/>
    <xf numFmtId="0" fontId="9" fillId="0" borderId="0"/>
    <xf numFmtId="0" fontId="73" fillId="0" borderId="0"/>
    <xf numFmtId="0" fontId="73" fillId="0" borderId="0"/>
    <xf numFmtId="168" fontId="9" fillId="0" borderId="0"/>
    <xf numFmtId="168" fontId="9" fillId="0" borderId="0"/>
    <xf numFmtId="0" fontId="74" fillId="0" borderId="0"/>
    <xf numFmtId="0" fontId="75" fillId="0" borderId="0"/>
    <xf numFmtId="0" fontId="74" fillId="0" borderId="0"/>
    <xf numFmtId="0" fontId="74" fillId="0" borderId="0"/>
    <xf numFmtId="0" fontId="74" fillId="0" borderId="0"/>
    <xf numFmtId="0" fontId="74" fillId="0" borderId="0"/>
    <xf numFmtId="0" fontId="74" fillId="0" borderId="0"/>
    <xf numFmtId="49" fontId="30" fillId="0" borderId="0" applyFill="0" applyBorder="0" applyAlignment="0"/>
    <xf numFmtId="189" fontId="21" fillId="0" borderId="0" applyFill="0" applyBorder="0" applyAlignment="0"/>
    <xf numFmtId="190" fontId="21" fillId="0" borderId="0" applyFill="0" applyBorder="0" applyAlignment="0"/>
    <xf numFmtId="0" fontId="76" fillId="0" borderId="0">
      <alignment horizontal="center" vertical="top"/>
    </xf>
    <xf numFmtId="0" fontId="77" fillId="0" borderId="0" applyNumberFormat="0" applyFill="0" applyBorder="0" applyAlignment="0" applyProtection="0"/>
    <xf numFmtId="169" fontId="77" fillId="0" borderId="0" applyNumberFormat="0" applyFill="0" applyBorder="0" applyAlignment="0" applyProtection="0"/>
    <xf numFmtId="0" fontId="77" fillId="0" borderId="0" applyNumberFormat="0" applyFill="0" applyBorder="0" applyAlignment="0" applyProtection="0"/>
    <xf numFmtId="168" fontId="77" fillId="0" borderId="0" applyNumberFormat="0" applyFill="0" applyBorder="0" applyAlignment="0" applyProtection="0"/>
    <xf numFmtId="168" fontId="77" fillId="0" borderId="0" applyNumberFormat="0" applyFill="0" applyBorder="0" applyAlignment="0" applyProtection="0"/>
    <xf numFmtId="168" fontId="77" fillId="0" borderId="0" applyNumberFormat="0" applyFill="0" applyBorder="0" applyAlignment="0" applyProtection="0"/>
    <xf numFmtId="169" fontId="77" fillId="0" borderId="0" applyNumberFormat="0" applyFill="0" applyBorder="0" applyAlignment="0" applyProtection="0"/>
    <xf numFmtId="168" fontId="77" fillId="0" borderId="0" applyNumberFormat="0" applyFill="0" applyBorder="0" applyAlignment="0" applyProtection="0"/>
    <xf numFmtId="168" fontId="77" fillId="0" borderId="0" applyNumberFormat="0" applyFill="0" applyBorder="0" applyAlignment="0" applyProtection="0"/>
    <xf numFmtId="169" fontId="77" fillId="0" borderId="0" applyNumberFormat="0" applyFill="0" applyBorder="0" applyAlignment="0" applyProtection="0"/>
    <xf numFmtId="168" fontId="77" fillId="0" borderId="0" applyNumberFormat="0" applyFill="0" applyBorder="0" applyAlignment="0" applyProtection="0"/>
    <xf numFmtId="168" fontId="77" fillId="0" borderId="0" applyNumberFormat="0" applyFill="0" applyBorder="0" applyAlignment="0" applyProtection="0"/>
    <xf numFmtId="169" fontId="77" fillId="0" borderId="0" applyNumberFormat="0" applyFill="0" applyBorder="0" applyAlignment="0" applyProtection="0"/>
    <xf numFmtId="168" fontId="77" fillId="0" borderId="0" applyNumberFormat="0" applyFill="0" applyBorder="0" applyAlignment="0" applyProtection="0"/>
    <xf numFmtId="168" fontId="77" fillId="0" borderId="0" applyNumberFormat="0" applyFill="0" applyBorder="0" applyAlignment="0" applyProtection="0"/>
    <xf numFmtId="169" fontId="77" fillId="0" borderId="0" applyNumberFormat="0" applyFill="0" applyBorder="0" applyAlignment="0" applyProtection="0"/>
    <xf numFmtId="168" fontId="77" fillId="0" borderId="0" applyNumberFormat="0" applyFill="0" applyBorder="0" applyAlignment="0" applyProtection="0"/>
    <xf numFmtId="0" fontId="77" fillId="0" borderId="0" applyNumberFormat="0" applyFill="0" applyBorder="0" applyAlignment="0" applyProtection="0"/>
    <xf numFmtId="0" fontId="31" fillId="0" borderId="45" applyNumberFormat="0" applyFill="0" applyAlignment="0" applyProtection="0"/>
    <xf numFmtId="0" fontId="5" fillId="0" borderId="34"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168" fontId="78"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168" fontId="78"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169" fontId="78"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5" fillId="0" borderId="34"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5" fillId="0" borderId="34"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5" fillId="0" borderId="34"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5" fillId="0" borderId="34"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5" fillId="0" borderId="34"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5" fillId="0" borderId="34"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5" fillId="0" borderId="34"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0" fontId="31" fillId="0" borderId="45" applyNumberFormat="0" applyFill="0" applyAlignment="0" applyProtection="0"/>
    <xf numFmtId="168" fontId="78" fillId="0" borderId="45" applyNumberFormat="0" applyFill="0" applyAlignment="0" applyProtection="0"/>
    <xf numFmtId="169" fontId="78" fillId="0" borderId="45" applyNumberFormat="0" applyFill="0" applyAlignment="0" applyProtection="0"/>
    <xf numFmtId="168" fontId="78" fillId="0" borderId="45" applyNumberFormat="0" applyFill="0" applyAlignment="0" applyProtection="0"/>
    <xf numFmtId="168" fontId="78" fillId="0" borderId="45" applyNumberFormat="0" applyFill="0" applyAlignment="0" applyProtection="0"/>
    <xf numFmtId="169" fontId="78" fillId="0" borderId="45" applyNumberFormat="0" applyFill="0" applyAlignment="0" applyProtection="0"/>
    <xf numFmtId="168" fontId="78" fillId="0" borderId="45" applyNumberFormat="0" applyFill="0" applyAlignment="0" applyProtection="0"/>
    <xf numFmtId="168" fontId="78" fillId="0" borderId="45" applyNumberFormat="0" applyFill="0" applyAlignment="0" applyProtection="0"/>
    <xf numFmtId="169" fontId="78" fillId="0" borderId="45" applyNumberFormat="0" applyFill="0" applyAlignment="0" applyProtection="0"/>
    <xf numFmtId="168" fontId="78" fillId="0" borderId="45" applyNumberFormat="0" applyFill="0" applyAlignment="0" applyProtection="0"/>
    <xf numFmtId="168" fontId="78" fillId="0" borderId="45" applyNumberFormat="0" applyFill="0" applyAlignment="0" applyProtection="0"/>
    <xf numFmtId="169" fontId="78" fillId="0" borderId="45" applyNumberFormat="0" applyFill="0" applyAlignment="0" applyProtection="0"/>
    <xf numFmtId="168" fontId="78" fillId="0" borderId="45" applyNumberFormat="0" applyFill="0" applyAlignment="0" applyProtection="0"/>
    <xf numFmtId="0" fontId="31" fillId="0" borderId="45" applyNumberFormat="0" applyFill="0" applyAlignment="0" applyProtection="0"/>
    <xf numFmtId="0" fontId="9" fillId="0" borderId="46"/>
    <xf numFmtId="185" fontId="65" fillId="0" borderId="0">
      <alignment horizontal="left"/>
    </xf>
    <xf numFmtId="0" fontId="3" fillId="0" borderId="0"/>
    <xf numFmtId="0" fontId="3" fillId="0" borderId="0"/>
    <xf numFmtId="168" fontId="3" fillId="0" borderId="0"/>
    <xf numFmtId="168" fontId="3" fillId="0" borderId="0">
      <alignment horizontal="center" textRotation="90"/>
    </xf>
    <xf numFmtId="0" fontId="3" fillId="0" borderId="0">
      <alignment horizontal="center" textRotation="90"/>
    </xf>
    <xf numFmtId="168" fontId="3" fillId="0" borderId="0">
      <alignment horizontal="center" textRotation="90"/>
    </xf>
    <xf numFmtId="191" fontId="10" fillId="0" borderId="0" applyFont="0" applyFill="0" applyBorder="0" applyAlignment="0" applyProtection="0"/>
    <xf numFmtId="192" fontId="3" fillId="0" borderId="0" applyFont="0" applyFill="0" applyBorder="0" applyAlignment="0" applyProtection="0"/>
    <xf numFmtId="0" fontId="79" fillId="0" borderId="0" applyNumberFormat="0" applyFill="0" applyBorder="0" applyAlignment="0" applyProtection="0"/>
    <xf numFmtId="0" fontId="8" fillId="0" borderId="0" applyNumberFormat="0" applyFill="0" applyBorder="0" applyAlignment="0" applyProtection="0"/>
    <xf numFmtId="168" fontId="80" fillId="0" borderId="0" applyNumberFormat="0" applyFill="0" applyBorder="0" applyAlignment="0" applyProtection="0"/>
    <xf numFmtId="168" fontId="80" fillId="0" borderId="0" applyNumberFormat="0" applyFill="0" applyBorder="0" applyAlignment="0" applyProtection="0"/>
    <xf numFmtId="169" fontId="80" fillId="0" borderId="0" applyNumberFormat="0" applyFill="0" applyBorder="0" applyAlignment="0" applyProtection="0"/>
    <xf numFmtId="0" fontId="79"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168" fontId="80" fillId="0" borderId="0" applyNumberFormat="0" applyFill="0" applyBorder="0" applyAlignment="0" applyProtection="0"/>
    <xf numFmtId="169" fontId="80" fillId="0" borderId="0" applyNumberFormat="0" applyFill="0" applyBorder="0" applyAlignment="0" applyProtection="0"/>
    <xf numFmtId="168" fontId="80" fillId="0" borderId="0" applyNumberFormat="0" applyFill="0" applyBorder="0" applyAlignment="0" applyProtection="0"/>
    <xf numFmtId="168" fontId="80" fillId="0" borderId="0" applyNumberFormat="0" applyFill="0" applyBorder="0" applyAlignment="0" applyProtection="0"/>
    <xf numFmtId="169" fontId="80" fillId="0" borderId="0" applyNumberFormat="0" applyFill="0" applyBorder="0" applyAlignment="0" applyProtection="0"/>
    <xf numFmtId="168" fontId="80" fillId="0" borderId="0" applyNumberFormat="0" applyFill="0" applyBorder="0" applyAlignment="0" applyProtection="0"/>
    <xf numFmtId="168" fontId="80" fillId="0" borderId="0" applyNumberFormat="0" applyFill="0" applyBorder="0" applyAlignment="0" applyProtection="0"/>
    <xf numFmtId="169" fontId="80" fillId="0" borderId="0" applyNumberFormat="0" applyFill="0" applyBorder="0" applyAlignment="0" applyProtection="0"/>
    <xf numFmtId="168" fontId="80" fillId="0" borderId="0" applyNumberFormat="0" applyFill="0" applyBorder="0" applyAlignment="0" applyProtection="0"/>
    <xf numFmtId="168" fontId="80" fillId="0" borderId="0" applyNumberFormat="0" applyFill="0" applyBorder="0" applyAlignment="0" applyProtection="0"/>
    <xf numFmtId="169" fontId="80" fillId="0" borderId="0" applyNumberFormat="0" applyFill="0" applyBorder="0" applyAlignment="0" applyProtection="0"/>
    <xf numFmtId="168" fontId="80" fillId="0" borderId="0" applyNumberFormat="0" applyFill="0" applyBorder="0" applyAlignment="0" applyProtection="0"/>
    <xf numFmtId="0" fontId="79" fillId="0" borderId="0" applyNumberFormat="0" applyFill="0" applyBorder="0" applyAlignment="0" applyProtection="0"/>
    <xf numFmtId="1" fontId="81" fillId="0" borderId="0" applyFill="0" applyProtection="0">
      <alignment horizontal="right"/>
    </xf>
    <xf numFmtId="42" fontId="82" fillId="0" borderId="0" applyFont="0" applyFill="0" applyBorder="0" applyAlignment="0" applyProtection="0"/>
    <xf numFmtId="44" fontId="82" fillId="0" borderId="0" applyFont="0" applyFill="0" applyBorder="0" applyAlignment="0" applyProtection="0"/>
    <xf numFmtId="0" fontId="83" fillId="0" borderId="0"/>
    <xf numFmtId="0" fontId="84" fillId="0" borderId="0"/>
    <xf numFmtId="38" fontId="10" fillId="0" borderId="0" applyFont="0" applyFill="0" applyBorder="0" applyAlignment="0" applyProtection="0"/>
    <xf numFmtId="40" fontId="10" fillId="0" borderId="0" applyFont="0" applyFill="0" applyBorder="0" applyAlignment="0" applyProtection="0"/>
    <xf numFmtId="41" fontId="82" fillId="0" borderId="0" applyFont="0" applyFill="0" applyBorder="0" applyAlignment="0" applyProtection="0"/>
    <xf numFmtId="43" fontId="82" fillId="0" borderId="0" applyFont="0" applyFill="0" applyBorder="0" applyAlignment="0" applyProtection="0"/>
    <xf numFmtId="0" fontId="3" fillId="0" borderId="0"/>
    <xf numFmtId="9" fontId="2" fillId="0" borderId="0" applyFont="0" applyFill="0" applyBorder="0" applyAlignment="0" applyProtection="0"/>
    <xf numFmtId="0" fontId="2" fillId="0" borderId="0"/>
    <xf numFmtId="0" fontId="3" fillId="0" borderId="0">
      <alignment vertical="center"/>
    </xf>
    <xf numFmtId="166" fontId="2" fillId="0" borderId="0" applyFont="0" applyFill="0" applyBorder="0" applyAlignment="0" applyProtection="0"/>
    <xf numFmtId="0" fontId="120" fillId="0" borderId="0"/>
    <xf numFmtId="0" fontId="2" fillId="0" borderId="0"/>
    <xf numFmtId="0" fontId="2" fillId="0" borderId="0"/>
  </cellStyleXfs>
  <cellXfs count="688">
    <xf numFmtId="0" fontId="0" fillId="0" borderId="0" xfId="0"/>
    <xf numFmtId="0" fontId="3" fillId="3" borderId="3" xfId="11" applyFill="1" applyBorder="1" applyAlignment="1">
      <alignment horizontal="left" vertical="center" wrapText="1"/>
    </xf>
    <xf numFmtId="0" fontId="3" fillId="0" borderId="0" xfId="11"/>
    <xf numFmtId="0" fontId="3" fillId="0" borderId="0" xfId="0" applyFont="1"/>
    <xf numFmtId="0" fontId="85" fillId="0" borderId="0" xfId="0" applyFont="1"/>
    <xf numFmtId="0" fontId="86" fillId="0" borderId="0" xfId="0" applyFont="1"/>
    <xf numFmtId="0" fontId="3" fillId="0" borderId="1" xfId="0" applyFont="1" applyBorder="1"/>
    <xf numFmtId="0" fontId="87" fillId="0" borderId="1" xfId="0" applyFont="1" applyBorder="1" applyAlignment="1">
      <alignment horizontal="center" vertical="center"/>
    </xf>
    <xf numFmtId="0" fontId="3" fillId="0" borderId="15" xfId="0" applyFont="1" applyBorder="1" applyAlignment="1">
      <alignment horizontal="right" vertical="center" wrapText="1"/>
    </xf>
    <xf numFmtId="0" fontId="3" fillId="0" borderId="13" xfId="0" applyFont="1" applyBorder="1" applyAlignment="1">
      <alignment vertical="center" wrapText="1"/>
    </xf>
    <xf numFmtId="0" fontId="3" fillId="0" borderId="15" xfId="0" applyFont="1" applyBorder="1" applyAlignment="1">
      <alignment horizontal="center" vertical="center" wrapText="1"/>
    </xf>
    <xf numFmtId="0" fontId="3" fillId="0" borderId="3" xfId="0" applyFont="1" applyBorder="1" applyAlignment="1">
      <alignment vertical="center" wrapText="1"/>
    </xf>
    <xf numFmtId="193" fontId="3" fillId="0" borderId="3" xfId="0" applyNumberFormat="1" applyFont="1" applyBorder="1" applyAlignment="1" applyProtection="1">
      <alignment vertical="center" wrapText="1"/>
      <protection locked="0"/>
    </xf>
    <xf numFmtId="0" fontId="3" fillId="0" borderId="0" xfId="0" applyFont="1" applyAlignment="1">
      <alignment horizontal="right"/>
    </xf>
    <xf numFmtId="0" fontId="89" fillId="0" borderId="0" xfId="0" applyFont="1"/>
    <xf numFmtId="0" fontId="47" fillId="0" borderId="0" xfId="0" applyFont="1" applyAlignment="1" applyProtection="1">
      <alignment horizontal="right"/>
      <protection locked="0"/>
    </xf>
    <xf numFmtId="0" fontId="3" fillId="0" borderId="3" xfId="0" applyFont="1" applyBorder="1" applyAlignment="1">
      <alignment horizontal="center" vertical="center" wrapText="1"/>
    </xf>
    <xf numFmtId="0" fontId="47" fillId="0" borderId="0" xfId="0" applyFont="1" applyAlignment="1">
      <alignment horizontal="center"/>
    </xf>
    <xf numFmtId="0" fontId="85" fillId="0" borderId="15" xfId="0" applyFont="1" applyBorder="1" applyAlignment="1">
      <alignment horizontal="center" vertical="center" wrapText="1"/>
    </xf>
    <xf numFmtId="0" fontId="85" fillId="0" borderId="3" xfId="0" applyFont="1" applyBorder="1" applyAlignment="1">
      <alignment vertical="center" wrapText="1"/>
    </xf>
    <xf numFmtId="0" fontId="85" fillId="0" borderId="18" xfId="0" applyFont="1" applyBorder="1" applyAlignment="1">
      <alignment horizontal="center" vertical="center" wrapText="1"/>
    </xf>
    <xf numFmtId="0" fontId="87" fillId="0" borderId="19" xfId="0" applyFont="1" applyBorder="1" applyAlignment="1">
      <alignment vertical="center" wrapText="1"/>
    </xf>
    <xf numFmtId="0" fontId="85" fillId="0" borderId="0" xfId="0" applyFont="1" applyAlignment="1">
      <alignment horizontal="center" vertical="center" wrapText="1"/>
    </xf>
    <xf numFmtId="0" fontId="85" fillId="0" borderId="0" xfId="0" applyFont="1" applyAlignment="1">
      <alignment vertical="center" wrapText="1"/>
    </xf>
    <xf numFmtId="0" fontId="85" fillId="0" borderId="0" xfId="0" applyFont="1" applyAlignment="1">
      <alignment wrapText="1"/>
    </xf>
    <xf numFmtId="0" fontId="3" fillId="0" borderId="0" xfId="0" applyFont="1" applyAlignment="1">
      <alignment horizontal="left" wrapText="1"/>
    </xf>
    <xf numFmtId="0" fontId="46" fillId="0" borderId="0" xfId="0" applyFont="1" applyAlignment="1">
      <alignment horizontal="center" vertical="center" wrapText="1"/>
    </xf>
    <xf numFmtId="0" fontId="3" fillId="0" borderId="0" xfId="0" applyFont="1" applyAlignment="1">
      <alignment horizontal="right" wrapText="1"/>
    </xf>
    <xf numFmtId="0" fontId="3" fillId="0" borderId="12" xfId="0" applyFont="1" applyBorder="1"/>
    <xf numFmtId="0" fontId="3" fillId="0" borderId="15" xfId="0" applyFont="1" applyBorder="1" applyAlignment="1">
      <alignment vertical="center"/>
    </xf>
    <xf numFmtId="0" fontId="3" fillId="0" borderId="8" xfId="0" applyFont="1" applyBorder="1" applyAlignment="1">
      <alignment wrapText="1"/>
    </xf>
    <xf numFmtId="0" fontId="85" fillId="0" borderId="17" xfId="0" applyFont="1" applyBorder="1"/>
    <xf numFmtId="0" fontId="86" fillId="0" borderId="0" xfId="0" applyFont="1" applyAlignment="1">
      <alignment wrapText="1"/>
    </xf>
    <xf numFmtId="0" fontId="3" fillId="0" borderId="17" xfId="0" applyFont="1" applyBorder="1"/>
    <xf numFmtId="0" fontId="3" fillId="0" borderId="18" xfId="0" applyFont="1" applyBorder="1"/>
    <xf numFmtId="0" fontId="47" fillId="0" borderId="0" xfId="11" applyFont="1" applyAlignment="1">
      <alignment horizontal="right"/>
    </xf>
    <xf numFmtId="0" fontId="46" fillId="0" borderId="13" xfId="11" applyFont="1" applyBorder="1" applyAlignment="1">
      <alignment horizontal="center" vertical="center"/>
    </xf>
    <xf numFmtId="0" fontId="46" fillId="0" borderId="14" xfId="11" applyFont="1" applyBorder="1" applyAlignment="1">
      <alignment horizontal="center" vertical="center"/>
    </xf>
    <xf numFmtId="0" fontId="3" fillId="0" borderId="0" xfId="11" applyAlignment="1">
      <alignment vertical="center"/>
    </xf>
    <xf numFmtId="0" fontId="86" fillId="0" borderId="3" xfId="0" applyFont="1" applyBorder="1"/>
    <xf numFmtId="0" fontId="85" fillId="0" borderId="0" xfId="0" applyFont="1" applyAlignment="1">
      <alignment vertical="center"/>
    </xf>
    <xf numFmtId="0" fontId="85" fillId="0" borderId="15" xfId="0" applyFont="1" applyBorder="1" applyAlignment="1">
      <alignment horizontal="center" vertical="center"/>
    </xf>
    <xf numFmtId="0" fontId="85" fillId="0" borderId="11" xfId="0" applyFont="1" applyBorder="1" applyAlignment="1">
      <alignment wrapText="1"/>
    </xf>
    <xf numFmtId="0" fontId="85" fillId="0" borderId="0" xfId="0" applyFont="1" applyAlignment="1">
      <alignment horizontal="center" vertical="center"/>
    </xf>
    <xf numFmtId="0" fontId="3" fillId="0" borderId="12" xfId="9" applyFont="1" applyBorder="1" applyAlignment="1" applyProtection="1">
      <alignment horizontal="center" vertical="center"/>
      <protection locked="0"/>
    </xf>
    <xf numFmtId="0" fontId="46" fillId="3" borderId="5" xfId="9" applyFont="1" applyFill="1" applyBorder="1" applyAlignment="1" applyProtection="1">
      <alignment horizontal="center" vertical="center" wrapText="1"/>
      <protection locked="0"/>
    </xf>
    <xf numFmtId="164" fontId="3" fillId="3" borderId="14" xfId="2" applyNumberFormat="1" applyFont="1" applyFill="1" applyBorder="1" applyAlignment="1" applyProtection="1">
      <alignment horizontal="center" vertical="center"/>
      <protection locked="0"/>
    </xf>
    <xf numFmtId="0" fontId="3" fillId="0" borderId="15" xfId="9" applyFont="1" applyBorder="1" applyAlignment="1" applyProtection="1">
      <alignment horizontal="center" vertical="center"/>
      <protection locked="0"/>
    </xf>
    <xf numFmtId="0" fontId="87" fillId="35" borderId="3" xfId="0" applyFont="1" applyFill="1" applyBorder="1" applyAlignment="1">
      <alignment horizontal="left" vertical="top" wrapText="1"/>
    </xf>
    <xf numFmtId="193" fontId="3" fillId="35" borderId="16" xfId="2" applyNumberFormat="1" applyFont="1" applyFill="1" applyBorder="1" applyAlignment="1" applyProtection="1">
      <alignment vertical="top"/>
    </xf>
    <xf numFmtId="0" fontId="3" fillId="3" borderId="7" xfId="13" applyFont="1" applyFill="1" applyBorder="1" applyAlignment="1" applyProtection="1">
      <alignment vertical="center" wrapText="1"/>
      <protection locked="0"/>
    </xf>
    <xf numFmtId="193" fontId="3" fillId="3" borderId="16" xfId="2" applyNumberFormat="1" applyFont="1" applyFill="1" applyBorder="1" applyAlignment="1" applyProtection="1">
      <alignment vertical="top"/>
      <protection locked="0"/>
    </xf>
    <xf numFmtId="0" fontId="3" fillId="3" borderId="3" xfId="13" applyFont="1" applyFill="1" applyBorder="1" applyAlignment="1" applyProtection="1">
      <alignment vertical="center" wrapText="1"/>
      <protection locked="0"/>
    </xf>
    <xf numFmtId="0" fontId="3" fillId="3" borderId="2" xfId="13" applyFont="1" applyFill="1" applyBorder="1" applyAlignment="1" applyProtection="1">
      <alignment vertical="center" wrapText="1"/>
      <protection locked="0"/>
    </xf>
    <xf numFmtId="193" fontId="3" fillId="35" borderId="16" xfId="2" applyNumberFormat="1" applyFont="1" applyFill="1" applyBorder="1" applyAlignment="1" applyProtection="1">
      <alignment vertical="top" wrapText="1"/>
    </xf>
    <xf numFmtId="0" fontId="3" fillId="3" borderId="7" xfId="13" applyFont="1" applyFill="1" applyBorder="1" applyAlignment="1" applyProtection="1">
      <alignment horizontal="left" vertical="center" wrapText="1"/>
      <protection locked="0"/>
    </xf>
    <xf numFmtId="193" fontId="3" fillId="3" borderId="16" xfId="2" applyNumberFormat="1" applyFont="1" applyFill="1" applyBorder="1" applyAlignment="1" applyProtection="1">
      <alignment vertical="top" wrapText="1"/>
      <protection locked="0"/>
    </xf>
    <xf numFmtId="0" fontId="3" fillId="3" borderId="3" xfId="13" applyFont="1" applyFill="1" applyBorder="1" applyAlignment="1" applyProtection="1">
      <alignment horizontal="left" vertical="center" wrapText="1"/>
      <protection locked="0"/>
    </xf>
    <xf numFmtId="0" fontId="3" fillId="3" borderId="3" xfId="9" applyFont="1" applyFill="1" applyBorder="1" applyAlignment="1" applyProtection="1">
      <alignment horizontal="left" vertical="center" wrapText="1"/>
      <protection locked="0"/>
    </xf>
    <xf numFmtId="0" fontId="3" fillId="0" borderId="3" xfId="13" applyFont="1" applyBorder="1" applyAlignment="1" applyProtection="1">
      <alignment horizontal="left" vertical="center" wrapText="1"/>
      <protection locked="0"/>
    </xf>
    <xf numFmtId="0" fontId="3" fillId="0" borderId="0" xfId="13" applyFont="1" applyAlignment="1" applyProtection="1">
      <alignment wrapText="1"/>
      <protection locked="0"/>
    </xf>
    <xf numFmtId="1" fontId="46" fillId="35" borderId="3" xfId="2" applyNumberFormat="1" applyFont="1" applyFill="1" applyBorder="1" applyAlignment="1" applyProtection="1">
      <alignment horizontal="left" vertical="top" wrapText="1"/>
    </xf>
    <xf numFmtId="0" fontId="3" fillId="0" borderId="15" xfId="9" applyFont="1" applyBorder="1" applyAlignment="1" applyProtection="1">
      <alignment horizontal="center" vertical="center" wrapText="1"/>
      <protection locked="0"/>
    </xf>
    <xf numFmtId="0" fontId="46" fillId="3" borderId="3" xfId="13" applyFont="1" applyFill="1" applyBorder="1" applyAlignment="1" applyProtection="1">
      <alignment vertical="center" wrapText="1"/>
      <protection locked="0"/>
    </xf>
    <xf numFmtId="193" fontId="3" fillId="35" borderId="16" xfId="2" applyNumberFormat="1" applyFont="1" applyFill="1" applyBorder="1" applyAlignment="1" applyProtection="1">
      <alignment vertical="top" wrapText="1"/>
      <protection locked="0"/>
    </xf>
    <xf numFmtId="0" fontId="3" fillId="3" borderId="3" xfId="13" applyFont="1" applyFill="1" applyBorder="1" applyAlignment="1" applyProtection="1">
      <alignment horizontal="left" vertical="center" wrapText="1" indent="2"/>
      <protection locked="0"/>
    </xf>
    <xf numFmtId="0" fontId="46" fillId="35" borderId="3" xfId="13" applyFont="1" applyFill="1" applyBorder="1" applyAlignment="1" applyProtection="1">
      <alignment vertical="center" wrapText="1"/>
      <protection locked="0"/>
    </xf>
    <xf numFmtId="0" fontId="46" fillId="35" borderId="19" xfId="13" applyFont="1" applyFill="1" applyBorder="1" applyAlignment="1" applyProtection="1">
      <alignment vertical="center" wrapText="1"/>
      <protection locked="0"/>
    </xf>
    <xf numFmtId="193" fontId="3" fillId="35" borderId="20" xfId="2" applyNumberFormat="1" applyFont="1" applyFill="1" applyBorder="1" applyAlignment="1" applyProtection="1">
      <alignment vertical="top" wrapText="1"/>
    </xf>
    <xf numFmtId="0" fontId="46" fillId="0" borderId="0" xfId="11" applyFont="1"/>
    <xf numFmtId="0" fontId="85" fillId="0" borderId="4" xfId="0" applyFont="1" applyBorder="1" applyAlignment="1">
      <alignment horizontal="center" vertical="center" wrapText="1"/>
    </xf>
    <xf numFmtId="0" fontId="85" fillId="0" borderId="55" xfId="0" applyFont="1" applyBorder="1" applyAlignment="1">
      <alignment horizontal="center" vertical="center" wrapText="1"/>
    </xf>
    <xf numFmtId="0" fontId="85" fillId="0" borderId="6" xfId="0" applyFont="1" applyBorder="1" applyAlignment="1">
      <alignment horizontal="center" vertical="center" wrapText="1"/>
    </xf>
    <xf numFmtId="167" fontId="85" fillId="0" borderId="56" xfId="0" applyNumberFormat="1" applyFont="1" applyBorder="1" applyAlignment="1">
      <alignment horizontal="center"/>
    </xf>
    <xf numFmtId="167" fontId="86" fillId="0" borderId="0" xfId="0" applyNumberFormat="1" applyFont="1" applyAlignment="1">
      <alignment horizontal="center"/>
    </xf>
    <xf numFmtId="167" fontId="85" fillId="0" borderId="54" xfId="0" applyNumberFormat="1" applyFont="1" applyBorder="1" applyAlignment="1">
      <alignment horizontal="center"/>
    </xf>
    <xf numFmtId="167" fontId="92" fillId="0" borderId="0" xfId="0" applyNumberFormat="1" applyFont="1" applyAlignment="1">
      <alignment horizontal="center"/>
    </xf>
    <xf numFmtId="167" fontId="85" fillId="0" borderId="57" xfId="0" applyNumberFormat="1" applyFont="1" applyBorder="1" applyAlignment="1">
      <alignment horizontal="center"/>
    </xf>
    <xf numFmtId="167" fontId="90" fillId="0" borderId="0" xfId="0" applyNumberFormat="1" applyFont="1" applyAlignment="1">
      <alignment horizontal="center"/>
    </xf>
    <xf numFmtId="167" fontId="85" fillId="0" borderId="58" xfId="0" applyNumberFormat="1" applyFont="1" applyBorder="1" applyAlignment="1">
      <alignment horizontal="center"/>
    </xf>
    <xf numFmtId="0" fontId="85" fillId="0" borderId="15" xfId="0" applyFont="1" applyBorder="1" applyAlignment="1">
      <alignment vertical="center"/>
    </xf>
    <xf numFmtId="193" fontId="85" fillId="0" borderId="3" xfId="0" applyNumberFormat="1" applyFont="1" applyBorder="1"/>
    <xf numFmtId="0" fontId="3" fillId="3" borderId="18" xfId="9" applyFont="1" applyFill="1" applyBorder="1" applyAlignment="1" applyProtection="1">
      <alignment horizontal="left" vertical="center"/>
      <protection locked="0"/>
    </xf>
    <xf numFmtId="0" fontId="46" fillId="3" borderId="19" xfId="16" applyFont="1" applyFill="1" applyBorder="1" applyProtection="1">
      <protection locked="0"/>
    </xf>
    <xf numFmtId="193" fontId="85" fillId="35" borderId="19" xfId="0" applyNumberFormat="1" applyFont="1" applyFill="1" applyBorder="1"/>
    <xf numFmtId="0" fontId="87" fillId="0" borderId="0" xfId="0" applyFont="1" applyAlignment="1">
      <alignment horizontal="center"/>
    </xf>
    <xf numFmtId="0" fontId="85" fillId="0" borderId="12" xfId="0" applyFont="1" applyBorder="1"/>
    <xf numFmtId="0" fontId="85" fillId="0" borderId="14" xfId="0" applyFont="1" applyBorder="1"/>
    <xf numFmtId="0" fontId="85" fillId="0" borderId="16" xfId="0" applyFont="1" applyBorder="1" applyAlignment="1">
      <alignment horizontal="center" vertical="center"/>
    </xf>
    <xf numFmtId="164" fontId="3" fillId="3" borderId="15" xfId="1" applyNumberFormat="1" applyFont="1" applyFill="1" applyBorder="1" applyAlignment="1" applyProtection="1">
      <alignment horizontal="center" vertical="center" wrapText="1"/>
      <protection locked="0"/>
    </xf>
    <xf numFmtId="164" fontId="3" fillId="3" borderId="3" xfId="1" applyNumberFormat="1" applyFont="1" applyFill="1" applyBorder="1" applyAlignment="1" applyProtection="1">
      <alignment horizontal="center" vertical="center" wrapText="1"/>
      <protection locked="0"/>
    </xf>
    <xf numFmtId="164" fontId="3" fillId="3" borderId="16" xfId="1" applyNumberFormat="1" applyFont="1" applyFill="1" applyBorder="1" applyAlignment="1" applyProtection="1">
      <alignment horizontal="center" vertical="center" wrapText="1"/>
      <protection locked="0"/>
    </xf>
    <xf numFmtId="0" fontId="3" fillId="3" borderId="15" xfId="5" applyFill="1" applyBorder="1" applyAlignment="1" applyProtection="1">
      <alignment horizontal="right" vertical="center"/>
      <protection locked="0"/>
    </xf>
    <xf numFmtId="193" fontId="85" fillId="0" borderId="15" xfId="0" applyNumberFormat="1" applyFont="1" applyBorder="1"/>
    <xf numFmtId="193" fontId="85" fillId="0" borderId="16" xfId="0" applyNumberFormat="1" applyFont="1" applyBorder="1"/>
    <xf numFmtId="193" fontId="85" fillId="35" borderId="48" xfId="0" applyNumberFormat="1" applyFont="1" applyFill="1" applyBorder="1"/>
    <xf numFmtId="0" fontId="46" fillId="3" borderId="20" xfId="16" applyFont="1" applyFill="1" applyBorder="1" applyProtection="1">
      <protection locked="0"/>
    </xf>
    <xf numFmtId="193" fontId="85" fillId="35" borderId="18" xfId="0" applyNumberFormat="1" applyFont="1" applyFill="1" applyBorder="1"/>
    <xf numFmtId="193" fontId="85" fillId="35" borderId="20" xfId="0" applyNumberFormat="1" applyFont="1" applyFill="1" applyBorder="1"/>
    <xf numFmtId="193" fontId="85" fillId="35" borderId="49" xfId="0" applyNumberFormat="1" applyFont="1" applyFill="1" applyBorder="1"/>
    <xf numFmtId="0" fontId="85" fillId="0" borderId="13" xfId="0" applyFont="1" applyBorder="1"/>
    <xf numFmtId="0" fontId="89" fillId="0" borderId="0" xfId="0" applyFont="1" applyAlignment="1">
      <alignment wrapText="1"/>
    </xf>
    <xf numFmtId="0" fontId="85" fillId="0" borderId="15" xfId="0" applyFont="1" applyBorder="1"/>
    <xf numFmtId="0" fontId="85" fillId="0" borderId="3" xfId="0" applyFont="1" applyBorder="1"/>
    <xf numFmtId="0" fontId="85" fillId="0" borderId="59" xfId="0" applyFont="1" applyBorder="1" applyAlignment="1">
      <alignment wrapText="1"/>
    </xf>
    <xf numFmtId="0" fontId="85" fillId="0" borderId="18" xfId="0" applyFont="1" applyBorder="1"/>
    <xf numFmtId="0" fontId="87" fillId="0" borderId="19" xfId="0" applyFont="1" applyBorder="1"/>
    <xf numFmtId="0" fontId="3" fillId="0" borderId="3" xfId="13" applyFont="1" applyBorder="1" applyAlignment="1" applyProtection="1">
      <alignment horizontal="center" vertical="center" wrapText="1"/>
      <protection locked="0"/>
    </xf>
    <xf numFmtId="0" fontId="46" fillId="0" borderId="22" xfId="0" applyFont="1" applyBorder="1" applyAlignment="1">
      <alignment vertical="center" wrapText="1"/>
    </xf>
    <xf numFmtId="0" fontId="91" fillId="0" borderId="3" xfId="20960" applyFont="1" applyBorder="1" applyAlignment="1">
      <alignment horizontal="center" vertical="center"/>
    </xf>
    <xf numFmtId="0" fontId="3" fillId="3" borderId="3" xfId="20960" applyFill="1" applyBorder="1" applyAlignment="1">
      <alignment horizontal="right" indent="1"/>
    </xf>
    <xf numFmtId="0" fontId="3" fillId="3" borderId="2" xfId="20960" applyFill="1" applyBorder="1" applyAlignment="1">
      <alignment horizontal="right" indent="1"/>
    </xf>
    <xf numFmtId="0" fontId="93" fillId="0" borderId="0" xfId="0" applyFont="1" applyAlignment="1">
      <alignment wrapText="1"/>
    </xf>
    <xf numFmtId="0" fontId="3" fillId="3" borderId="3" xfId="20960" applyFill="1" applyBorder="1"/>
    <xf numFmtId="0" fontId="46" fillId="0" borderId="3" xfId="0" applyFont="1" applyBorder="1" applyAlignment="1">
      <alignment horizontal="center" vertical="center" wrapText="1"/>
    </xf>
    <xf numFmtId="0" fontId="66" fillId="0" borderId="3" xfId="0" applyFont="1" applyBorder="1" applyAlignment="1">
      <alignment horizontal="left" vertical="center" wrapText="1"/>
    </xf>
    <xf numFmtId="0" fontId="3" fillId="0" borderId="19" xfId="0" applyFont="1" applyBorder="1" applyAlignment="1">
      <alignment vertical="center" wrapText="1"/>
    </xf>
    <xf numFmtId="0" fontId="3" fillId="0" borderId="12" xfId="11" applyBorder="1" applyAlignment="1">
      <alignment vertical="center"/>
    </xf>
    <xf numFmtId="0" fontId="3" fillId="0" borderId="13" xfId="11" applyBorder="1" applyAlignment="1">
      <alignment vertical="center"/>
    </xf>
    <xf numFmtId="193" fontId="87" fillId="35" borderId="19" xfId="0" applyNumberFormat="1" applyFont="1" applyFill="1" applyBorder="1" applyAlignment="1">
      <alignment horizontal="center" vertical="center"/>
    </xf>
    <xf numFmtId="0" fontId="85" fillId="0" borderId="3" xfId="0" applyFont="1" applyBorder="1" applyAlignment="1">
      <alignment wrapText="1"/>
    </xf>
    <xf numFmtId="0" fontId="87" fillId="35" borderId="3" xfId="0" applyFont="1" applyFill="1" applyBorder="1" applyAlignment="1">
      <alignment wrapText="1"/>
    </xf>
    <xf numFmtId="0" fontId="87" fillId="35" borderId="19" xfId="0" applyFont="1" applyFill="1" applyBorder="1" applyAlignment="1">
      <alignment wrapText="1"/>
    </xf>
    <xf numFmtId="0" fontId="85" fillId="0" borderId="12" xfId="0" applyFont="1" applyBorder="1" applyAlignment="1">
      <alignment horizontal="center" vertical="center"/>
    </xf>
    <xf numFmtId="193" fontId="85" fillId="35" borderId="14" xfId="0" applyNumberFormat="1" applyFont="1" applyFill="1" applyBorder="1" applyAlignment="1">
      <alignment horizontal="center" vertical="center"/>
    </xf>
    <xf numFmtId="193" fontId="85" fillId="35" borderId="16" xfId="0" applyNumberFormat="1" applyFont="1" applyFill="1" applyBorder="1" applyAlignment="1">
      <alignment horizontal="center" vertical="center" wrapText="1"/>
    </xf>
    <xf numFmtId="193" fontId="85" fillId="35" borderId="20" xfId="0" applyNumberFormat="1" applyFont="1" applyFill="1" applyBorder="1" applyAlignment="1">
      <alignment horizontal="center" vertical="center" wrapText="1"/>
    </xf>
    <xf numFmtId="0" fontId="46" fillId="0" borderId="0" xfId="11" applyFont="1" applyAlignment="1">
      <alignment horizontal="center"/>
    </xf>
    <xf numFmtId="164" fontId="3" fillId="0" borderId="3" xfId="1" applyNumberFormat="1" applyFont="1" applyFill="1" applyBorder="1" applyAlignment="1" applyProtection="1">
      <alignment horizontal="center" vertical="center" wrapText="1"/>
      <protection locked="0"/>
    </xf>
    <xf numFmtId="0" fontId="85" fillId="0" borderId="12" xfId="0" applyFont="1" applyBorder="1" applyAlignment="1">
      <alignment horizontal="center" vertical="center" wrapText="1"/>
    </xf>
    <xf numFmtId="0" fontId="85" fillId="0" borderId="13" xfId="0" applyFont="1" applyBorder="1" applyAlignment="1">
      <alignment horizontal="left" vertical="center" wrapText="1" indent="2"/>
    </xf>
    <xf numFmtId="0" fontId="94" fillId="0" borderId="0" xfId="11" applyFont="1"/>
    <xf numFmtId="0" fontId="95" fillId="0" borderId="0" xfId="11" applyFont="1" applyAlignment="1">
      <alignment horizontal="center" vertical="center" wrapText="1"/>
    </xf>
    <xf numFmtId="0" fontId="4" fillId="0" borderId="0" xfId="0" applyFont="1"/>
    <xf numFmtId="0" fontId="4" fillId="0" borderId="0" xfId="0" applyFont="1" applyAlignment="1">
      <alignment vertical="center" wrapText="1"/>
    </xf>
    <xf numFmtId="0" fontId="4" fillId="0" borderId="0" xfId="0" applyFont="1" applyAlignment="1">
      <alignment vertical="center"/>
    </xf>
    <xf numFmtId="0" fontId="0" fillId="0" borderId="0" xfId="0" applyAlignment="1">
      <alignment horizontal="center" vertical="center"/>
    </xf>
    <xf numFmtId="0" fontId="5" fillId="0" borderId="0" xfId="0" applyFont="1" applyAlignment="1">
      <alignment wrapText="1"/>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wrapText="1"/>
    </xf>
    <xf numFmtId="0" fontId="7" fillId="0" borderId="3" xfId="17" applyFill="1" applyBorder="1" applyAlignment="1" applyProtection="1"/>
    <xf numFmtId="0" fontId="7" fillId="0" borderId="3" xfId="17" applyFill="1" applyBorder="1" applyAlignment="1" applyProtection="1">
      <alignment horizontal="left" vertical="center" wrapText="1"/>
    </xf>
    <xf numFmtId="0" fontId="85" fillId="0" borderId="3" xfId="0" applyFont="1" applyBorder="1" applyAlignment="1">
      <alignment horizontal="center" vertical="center" wrapText="1"/>
    </xf>
    <xf numFmtId="0" fontId="87" fillId="0" borderId="5" xfId="0" applyFont="1" applyBorder="1" applyAlignment="1">
      <alignment horizontal="center" vertical="center" wrapText="1"/>
    </xf>
    <xf numFmtId="0" fontId="3" fillId="0" borderId="16" xfId="1" applyNumberFormat="1" applyFont="1" applyFill="1" applyBorder="1" applyAlignment="1" applyProtection="1">
      <alignment horizontal="center" vertical="center" wrapText="1"/>
      <protection locked="0"/>
    </xf>
    <xf numFmtId="0" fontId="4" fillId="0" borderId="50" xfId="0" applyFont="1" applyBorder="1"/>
    <xf numFmtId="0" fontId="4" fillId="0" borderId="51" xfId="0" applyFont="1" applyBorder="1"/>
    <xf numFmtId="0" fontId="4" fillId="0" borderId="13" xfId="0" applyFont="1" applyBorder="1" applyAlignment="1">
      <alignment horizontal="center" vertical="center"/>
    </xf>
    <xf numFmtId="0" fontId="4" fillId="0" borderId="23" xfId="0" applyFont="1" applyBorder="1" applyAlignment="1">
      <alignment horizontal="center" vertical="center"/>
    </xf>
    <xf numFmtId="0" fontId="4" fillId="0" borderId="14" xfId="0" applyFont="1" applyBorder="1" applyAlignment="1">
      <alignment horizontal="center" vertical="center"/>
    </xf>
    <xf numFmtId="0" fontId="97" fillId="0" borderId="0" xfId="0" applyFont="1"/>
    <xf numFmtId="0" fontId="4" fillId="0" borderId="59" xfId="0" applyFont="1" applyBorder="1"/>
    <xf numFmtId="0" fontId="4" fillId="0" borderId="13" xfId="0" applyFont="1" applyBorder="1" applyAlignment="1">
      <alignment wrapText="1"/>
    </xf>
    <xf numFmtId="0" fontId="4" fillId="0" borderId="23" xfId="0" applyFont="1" applyBorder="1" applyAlignment="1">
      <alignment wrapText="1"/>
    </xf>
    <xf numFmtId="0" fontId="4" fillId="0" borderId="14" xfId="0" applyFont="1" applyBorder="1" applyAlignment="1">
      <alignment wrapText="1"/>
    </xf>
    <xf numFmtId="0" fontId="4" fillId="0" borderId="3" xfId="0" applyFont="1" applyBorder="1" applyAlignment="1">
      <alignment horizontal="center" vertical="center" wrapText="1"/>
    </xf>
    <xf numFmtId="193" fontId="4" fillId="0" borderId="3" xfId="0" applyNumberFormat="1" applyFont="1" applyBorder="1"/>
    <xf numFmtId="193" fontId="4" fillId="35" borderId="19" xfId="0" applyNumberFormat="1" applyFont="1" applyFill="1" applyBorder="1"/>
    <xf numFmtId="9" fontId="4" fillId="0" borderId="16" xfId="20961" applyFont="1" applyBorder="1"/>
    <xf numFmtId="9" fontId="4" fillId="35" borderId="20" xfId="20961" applyFont="1" applyFill="1" applyBorder="1"/>
    <xf numFmtId="0" fontId="87" fillId="0" borderId="0" xfId="0" applyFont="1" applyAlignment="1">
      <alignment horizontal="center" wrapText="1"/>
    </xf>
    <xf numFmtId="167" fontId="85" fillId="0" borderId="3" xfId="0" applyNumberFormat="1" applyFont="1" applyBorder="1"/>
    <xf numFmtId="167" fontId="85" fillId="35" borderId="19" xfId="0" applyNumberFormat="1" applyFont="1" applyFill="1" applyBorder="1"/>
    <xf numFmtId="0" fontId="85" fillId="0" borderId="64" xfId="0" applyFont="1" applyBorder="1" applyAlignment="1">
      <alignment vertical="center" wrapText="1"/>
    </xf>
    <xf numFmtId="193" fontId="87" fillId="35" borderId="19" xfId="0" applyNumberFormat="1" applyFont="1" applyFill="1" applyBorder="1" applyAlignment="1">
      <alignment horizontal="left" vertical="center" wrapText="1"/>
    </xf>
    <xf numFmtId="0" fontId="87" fillId="0" borderId="1" xfId="0" applyFont="1" applyBorder="1" applyAlignment="1">
      <alignment horizontal="left"/>
    </xf>
    <xf numFmtId="0" fontId="87" fillId="35" borderId="72" xfId="0" applyFont="1" applyFill="1" applyBorder="1" applyAlignment="1">
      <alignment wrapText="1"/>
    </xf>
    <xf numFmtId="0" fontId="96" fillId="0" borderId="0" xfId="0" applyFont="1" applyAlignment="1">
      <alignment wrapText="1"/>
    </xf>
    <xf numFmtId="0" fontId="3" fillId="0" borderId="0" xfId="0" applyFont="1" applyAlignment="1">
      <alignment wrapText="1"/>
    </xf>
    <xf numFmtId="0" fontId="99" fillId="3" borderId="74" xfId="0" applyFont="1" applyFill="1" applyBorder="1" applyAlignment="1">
      <alignment horizontal="left"/>
    </xf>
    <xf numFmtId="0" fontId="99" fillId="3" borderId="75" xfId="0" applyFont="1" applyFill="1" applyBorder="1" applyAlignment="1">
      <alignment horizontal="left"/>
    </xf>
    <xf numFmtId="0" fontId="5" fillId="3" borderId="78" xfId="0" applyFont="1" applyFill="1" applyBorder="1" applyAlignment="1">
      <alignment vertical="center"/>
    </xf>
    <xf numFmtId="0" fontId="4" fillId="3" borderId="79" xfId="0" applyFont="1" applyFill="1" applyBorder="1" applyAlignment="1">
      <alignment vertical="center"/>
    </xf>
    <xf numFmtId="0" fontId="4" fillId="3" borderId="80" xfId="0" applyFont="1" applyFill="1" applyBorder="1" applyAlignment="1">
      <alignment vertical="center"/>
    </xf>
    <xf numFmtId="0" fontId="4" fillId="0" borderId="63" xfId="0" applyFont="1" applyBorder="1" applyAlignment="1">
      <alignment horizontal="center" vertical="center"/>
    </xf>
    <xf numFmtId="0" fontId="4" fillId="0" borderId="7" xfId="0" applyFont="1" applyBorder="1" applyAlignment="1">
      <alignment vertical="center"/>
    </xf>
    <xf numFmtId="169" fontId="10" fillId="36" borderId="0" xfId="20"/>
    <xf numFmtId="0" fontId="4" fillId="0" borderId="81" xfId="0" applyFont="1" applyBorder="1" applyAlignment="1">
      <alignment vertical="center"/>
    </xf>
    <xf numFmtId="0" fontId="4" fillId="0" borderId="15" xfId="0" applyFont="1" applyBorder="1" applyAlignment="1">
      <alignment horizontal="center" vertical="center"/>
    </xf>
    <xf numFmtId="0" fontId="4" fillId="0" borderId="76" xfId="0" applyFont="1" applyBorder="1" applyAlignment="1">
      <alignment vertical="center"/>
    </xf>
    <xf numFmtId="0" fontId="5" fillId="0" borderId="76" xfId="0" applyFont="1" applyBorder="1" applyAlignment="1">
      <alignment vertical="center"/>
    </xf>
    <xf numFmtId="0" fontId="4" fillId="0" borderId="18" xfId="0" applyFont="1" applyBorder="1" applyAlignment="1">
      <alignment horizontal="center" vertical="center"/>
    </xf>
    <xf numFmtId="0" fontId="5" fillId="0" borderId="19" xfId="0" applyFont="1" applyBorder="1" applyAlignment="1">
      <alignment vertical="center"/>
    </xf>
    <xf numFmtId="0" fontId="4" fillId="3" borderId="59" xfId="0" applyFont="1" applyFill="1" applyBorder="1" applyAlignment="1">
      <alignment horizontal="center" vertical="center"/>
    </xf>
    <xf numFmtId="0" fontId="4" fillId="3" borderId="0" xfId="0" applyFont="1" applyFill="1" applyAlignment="1">
      <alignment vertical="center"/>
    </xf>
    <xf numFmtId="0" fontId="4" fillId="0" borderId="12" xfId="0" applyFont="1" applyBorder="1" applyAlignment="1">
      <alignment horizontal="center" vertical="center"/>
    </xf>
    <xf numFmtId="0" fontId="4" fillId="0" borderId="13" xfId="0" applyFont="1" applyBorder="1" applyAlignment="1">
      <alignment vertical="center"/>
    </xf>
    <xf numFmtId="169" fontId="10" fillId="36" borderId="51" xfId="20" applyBorder="1"/>
    <xf numFmtId="0" fontId="4" fillId="0" borderId="23" xfId="0" applyFont="1" applyBorder="1" applyAlignment="1">
      <alignment vertical="center"/>
    </xf>
    <xf numFmtId="0" fontId="4" fillId="0" borderId="82" xfId="0" applyFont="1" applyBorder="1" applyAlignment="1">
      <alignment horizontal="center" vertical="center"/>
    </xf>
    <xf numFmtId="0" fontId="4" fillId="0" borderId="83" xfId="0" applyFont="1" applyBorder="1" applyAlignment="1">
      <alignment vertical="center"/>
    </xf>
    <xf numFmtId="169" fontId="10" fillId="36" borderId="21" xfId="20" applyBorder="1"/>
    <xf numFmtId="169" fontId="10" fillId="36" borderId="84" xfId="20" applyBorder="1"/>
    <xf numFmtId="169" fontId="10" fillId="36" borderId="22" xfId="20" applyBorder="1"/>
    <xf numFmtId="0" fontId="4" fillId="0" borderId="85" xfId="0" applyFont="1" applyBorder="1" applyAlignment="1">
      <alignment horizontal="center" vertical="center"/>
    </xf>
    <xf numFmtId="0" fontId="4" fillId="0" borderId="86" xfId="0" applyFont="1" applyBorder="1" applyAlignment="1">
      <alignment vertical="center"/>
    </xf>
    <xf numFmtId="169" fontId="10" fillId="36" borderId="27" xfId="20" applyBorder="1"/>
    <xf numFmtId="0" fontId="5" fillId="0" borderId="0" xfId="0" applyFont="1" applyAlignment="1">
      <alignment horizontal="center"/>
    </xf>
    <xf numFmtId="0" fontId="87" fillId="0" borderId="76" xfId="0" applyFont="1" applyBorder="1" applyAlignment="1">
      <alignment horizontal="center" vertical="center" wrapText="1"/>
    </xf>
    <xf numFmtId="0" fontId="87" fillId="0" borderId="77" xfId="0" applyFont="1" applyBorder="1" applyAlignment="1">
      <alignment horizontal="center" vertical="center" wrapText="1"/>
    </xf>
    <xf numFmtId="0" fontId="5" fillId="35" borderId="13" xfId="0" applyFont="1" applyFill="1" applyBorder="1" applyAlignment="1">
      <alignment horizontal="center" vertical="center" wrapText="1"/>
    </xf>
    <xf numFmtId="0" fontId="5" fillId="35" borderId="14" xfId="0" applyFont="1" applyFill="1" applyBorder="1" applyAlignment="1">
      <alignment horizontal="center" vertical="center" wrapText="1"/>
    </xf>
    <xf numFmtId="0" fontId="5" fillId="35" borderId="15" xfId="0" applyFont="1" applyFill="1" applyBorder="1" applyAlignment="1">
      <alignment horizontal="left" vertical="center" wrapText="1"/>
    </xf>
    <xf numFmtId="0" fontId="5" fillId="35" borderId="77" xfId="0" applyFont="1" applyFill="1" applyBorder="1" applyAlignment="1">
      <alignment horizontal="left" vertical="center" wrapText="1"/>
    </xf>
    <xf numFmtId="0" fontId="4" fillId="0" borderId="15" xfId="0" applyFont="1" applyBorder="1" applyAlignment="1">
      <alignment horizontal="right" vertical="center" wrapText="1"/>
    </xf>
    <xf numFmtId="0" fontId="100" fillId="0" borderId="15" xfId="0" applyFont="1" applyBorder="1" applyAlignment="1">
      <alignment horizontal="right" vertical="center" wrapText="1"/>
    </xf>
    <xf numFmtId="0" fontId="5" fillId="0" borderId="15" xfId="0" applyFont="1" applyBorder="1" applyAlignment="1">
      <alignment horizontal="left" vertical="center" wrapText="1"/>
    </xf>
    <xf numFmtId="0" fontId="5" fillId="0" borderId="0" xfId="20962" applyFont="1" applyAlignment="1" applyProtection="1">
      <alignment horizontal="left" vertical="center"/>
      <protection locked="0"/>
    </xf>
    <xf numFmtId="0" fontId="4" fillId="0" borderId="0" xfId="0" applyFont="1" applyAlignment="1">
      <alignment horizontal="left" vertical="center"/>
    </xf>
    <xf numFmtId="0" fontId="100" fillId="0" borderId="0" xfId="0" applyFont="1" applyAlignment="1">
      <alignment horizontal="left" vertical="center"/>
    </xf>
    <xf numFmtId="49" fontId="101" fillId="0" borderId="18" xfId="5" applyNumberFormat="1" applyFont="1" applyBorder="1" applyAlignment="1" applyProtection="1">
      <alignment horizontal="left" vertical="center"/>
      <protection locked="0"/>
    </xf>
    <xf numFmtId="0" fontId="102" fillId="0" borderId="19" xfId="9" applyFont="1" applyBorder="1" applyAlignment="1" applyProtection="1">
      <alignment horizontal="left" vertical="center" wrapText="1"/>
      <protection locked="0"/>
    </xf>
    <xf numFmtId="0" fontId="85" fillId="0" borderId="76" xfId="0" applyFont="1" applyBorder="1" applyAlignment="1">
      <alignment vertical="center" wrapText="1"/>
    </xf>
    <xf numFmtId="14" fontId="3" fillId="3" borderId="76" xfId="8" quotePrefix="1" applyNumberFormat="1" applyFont="1" applyFill="1" applyBorder="1" applyAlignment="1" applyProtection="1">
      <alignment horizontal="left"/>
      <protection locked="0"/>
    </xf>
    <xf numFmtId="0" fontId="7" fillId="0" borderId="76" xfId="17" applyFill="1" applyBorder="1" applyAlignment="1" applyProtection="1"/>
    <xf numFmtId="49" fontId="85" fillId="0" borderId="76" xfId="0" applyNumberFormat="1" applyFont="1" applyBorder="1" applyAlignment="1">
      <alignment horizontal="right"/>
    </xf>
    <xf numFmtId="0" fontId="3" fillId="3" borderId="3" xfId="20960" applyFill="1" applyBorder="1" applyAlignment="1">
      <alignment horizontal="left" wrapText="1"/>
    </xf>
    <xf numFmtId="0" fontId="85" fillId="0" borderId="3" xfId="20960" applyFont="1" applyBorder="1" applyAlignment="1">
      <alignment horizontal="left" wrapText="1"/>
    </xf>
    <xf numFmtId="0" fontId="3" fillId="0" borderId="3" xfId="20960" applyBorder="1" applyAlignment="1">
      <alignment horizontal="left" wrapText="1"/>
    </xf>
    <xf numFmtId="0" fontId="3" fillId="0" borderId="2" xfId="20960" applyBorder="1" applyAlignment="1">
      <alignment horizontal="left" wrapText="1"/>
    </xf>
    <xf numFmtId="0" fontId="0" fillId="0" borderId="0" xfId="0" applyAlignment="1">
      <alignment wrapText="1"/>
    </xf>
    <xf numFmtId="0" fontId="100" fillId="0" borderId="91" xfId="0" applyFont="1" applyBorder="1" applyAlignment="1">
      <alignment horizontal="left" vertical="center" wrapText="1"/>
    </xf>
    <xf numFmtId="10" fontId="96" fillId="0" borderId="91" xfId="20961" applyNumberFormat="1" applyFont="1" applyFill="1" applyBorder="1" applyAlignment="1">
      <alignment horizontal="left" vertical="center" wrapText="1"/>
    </xf>
    <xf numFmtId="1" fontId="4" fillId="0" borderId="77" xfId="0" applyNumberFormat="1" applyFont="1" applyBorder="1" applyAlignment="1">
      <alignment horizontal="right" vertical="center" wrapText="1"/>
    </xf>
    <xf numFmtId="10" fontId="100" fillId="0" borderId="91" xfId="20961" applyNumberFormat="1" applyFont="1" applyFill="1" applyBorder="1" applyAlignment="1">
      <alignment horizontal="left" vertical="center" wrapText="1"/>
    </xf>
    <xf numFmtId="10" fontId="5" fillId="35" borderId="91" xfId="0" applyNumberFormat="1" applyFont="1" applyFill="1" applyBorder="1" applyAlignment="1">
      <alignment horizontal="center" vertical="center" wrapText="1"/>
    </xf>
    <xf numFmtId="0" fontId="5" fillId="35" borderId="91" xfId="0" applyFont="1" applyFill="1" applyBorder="1" applyAlignment="1">
      <alignment horizontal="left" vertical="center" wrapText="1"/>
    </xf>
    <xf numFmtId="0" fontId="4" fillId="0" borderId="91" xfId="0" applyFont="1" applyBorder="1" applyAlignment="1">
      <alignment horizontal="left" vertical="center" wrapText="1"/>
    </xf>
    <xf numFmtId="0" fontId="5" fillId="35" borderId="77" xfId="0" applyFont="1" applyFill="1" applyBorder="1" applyAlignment="1">
      <alignment horizontal="center" vertical="center" wrapText="1"/>
    </xf>
    <xf numFmtId="0" fontId="5" fillId="35" borderId="78" xfId="0" applyFont="1" applyFill="1" applyBorder="1" applyAlignment="1">
      <alignment vertical="center" wrapText="1"/>
    </xf>
    <xf numFmtId="0" fontId="5" fillId="35" borderId="90" xfId="0" applyFont="1" applyFill="1" applyBorder="1" applyAlignment="1">
      <alignment vertical="center" wrapText="1"/>
    </xf>
    <xf numFmtId="0" fontId="5" fillId="35" borderId="65" xfId="0" applyFont="1" applyFill="1" applyBorder="1" applyAlignment="1">
      <alignment vertical="center" wrapText="1"/>
    </xf>
    <xf numFmtId="0" fontId="5" fillId="35" borderId="26" xfId="0" applyFont="1" applyFill="1" applyBorder="1" applyAlignment="1">
      <alignment vertical="center" wrapText="1"/>
    </xf>
    <xf numFmtId="0" fontId="85" fillId="0" borderId="91" xfId="0" applyFont="1" applyBorder="1"/>
    <xf numFmtId="0" fontId="7" fillId="0" borderId="91" xfId="17" applyFill="1" applyBorder="1" applyAlignment="1" applyProtection="1">
      <alignment horizontal="left" vertical="center"/>
    </xf>
    <xf numFmtId="0" fontId="7" fillId="0" borderId="91" xfId="17" applyBorder="1" applyAlignment="1" applyProtection="1"/>
    <xf numFmtId="0" fontId="7" fillId="0" borderId="91" xfId="17" applyFill="1" applyBorder="1" applyAlignment="1" applyProtection="1">
      <alignment horizontal="left" vertical="center" wrapText="1"/>
    </xf>
    <xf numFmtId="0" fontId="7" fillId="0" borderId="91" xfId="17" applyFill="1" applyBorder="1" applyAlignment="1" applyProtection="1"/>
    <xf numFmtId="0" fontId="46" fillId="0" borderId="13" xfId="0" applyFont="1" applyBorder="1" applyAlignment="1">
      <alignment horizontal="center" vertical="center" wrapText="1"/>
    </xf>
    <xf numFmtId="0" fontId="46" fillId="0" borderId="14" xfId="0" applyFont="1" applyBorder="1" applyAlignment="1">
      <alignment horizontal="center" vertical="center" wrapText="1"/>
    </xf>
    <xf numFmtId="0" fontId="46" fillId="0" borderId="16" xfId="0" applyFont="1" applyBorder="1" applyAlignment="1">
      <alignment horizontal="center" vertical="center" wrapText="1"/>
    </xf>
    <xf numFmtId="3" fontId="103" fillId="35" borderId="91" xfId="0" applyNumberFormat="1" applyFont="1" applyFill="1" applyBorder="1" applyAlignment="1">
      <alignment vertical="center" wrapText="1"/>
    </xf>
    <xf numFmtId="0" fontId="3" fillId="0" borderId="13" xfId="0" applyFont="1" applyBorder="1" applyAlignment="1">
      <alignment horizontal="left" vertical="center" wrapText="1" indent="1"/>
    </xf>
    <xf numFmtId="0" fontId="3" fillId="0" borderId="14" xfId="0" applyFont="1" applyBorder="1" applyAlignment="1">
      <alignment horizontal="left" vertical="center" wrapText="1" indent="1"/>
    </xf>
    <xf numFmtId="14" fontId="3" fillId="0" borderId="0" xfId="0" applyNumberFormat="1" applyFont="1"/>
    <xf numFmtId="169" fontId="3" fillId="36" borderId="0" xfId="20" applyFont="1"/>
    <xf numFmtId="169" fontId="3" fillId="36" borderId="88" xfId="20" applyFont="1" applyBorder="1"/>
    <xf numFmtId="0" fontId="3" fillId="2" borderId="15" xfId="0" applyFont="1" applyFill="1" applyBorder="1" applyAlignment="1">
      <alignment horizontal="right" vertical="center"/>
    </xf>
    <xf numFmtId="0" fontId="46" fillId="0" borderId="15" xfId="0" applyFont="1" applyBorder="1" applyAlignment="1">
      <alignment horizontal="center" vertical="center" wrapText="1"/>
    </xf>
    <xf numFmtId="0" fontId="3" fillId="2" borderId="18" xfId="0" applyFont="1" applyFill="1" applyBorder="1" applyAlignment="1">
      <alignment horizontal="right" vertical="center"/>
    </xf>
    <xf numFmtId="0" fontId="5" fillId="0" borderId="0" xfId="0" applyFont="1" applyAlignment="1">
      <alignment horizontal="center" wrapText="1"/>
    </xf>
    <xf numFmtId="0" fontId="4" fillId="3" borderId="50" xfId="0" applyFont="1" applyFill="1" applyBorder="1"/>
    <xf numFmtId="0" fontId="4" fillId="3" borderId="92" xfId="0" applyFont="1" applyFill="1" applyBorder="1" applyAlignment="1">
      <alignment wrapText="1"/>
    </xf>
    <xf numFmtId="0" fontId="4" fillId="3" borderId="93" xfId="0" applyFont="1" applyFill="1" applyBorder="1"/>
    <xf numFmtId="0" fontId="5" fillId="3" borderId="71" xfId="0" applyFont="1" applyFill="1" applyBorder="1" applyAlignment="1">
      <alignment horizontal="center" wrapText="1"/>
    </xf>
    <xf numFmtId="0" fontId="4" fillId="0" borderId="91" xfId="0" applyFont="1" applyBorder="1" applyAlignment="1">
      <alignment horizontal="center"/>
    </xf>
    <xf numFmtId="0" fontId="4" fillId="3" borderId="59" xfId="0" applyFont="1" applyFill="1" applyBorder="1"/>
    <xf numFmtId="0" fontId="5" fillId="3" borderId="0" xfId="0" applyFont="1" applyFill="1" applyAlignment="1">
      <alignment horizontal="center" wrapText="1"/>
    </xf>
    <xf numFmtId="0" fontId="4" fillId="3" borderId="0" xfId="0" applyFont="1" applyFill="1" applyAlignment="1">
      <alignment horizontal="center"/>
    </xf>
    <xf numFmtId="0" fontId="4" fillId="3" borderId="88" xfId="0" applyFont="1" applyFill="1" applyBorder="1" applyAlignment="1">
      <alignment horizontal="center" vertical="center" wrapText="1"/>
    </xf>
    <xf numFmtId="0" fontId="4" fillId="0" borderId="15" xfId="0" applyFont="1" applyBorder="1"/>
    <xf numFmtId="0" fontId="4" fillId="0" borderId="91" xfId="0" applyFont="1" applyBorder="1" applyAlignment="1">
      <alignment wrapText="1"/>
    </xf>
    <xf numFmtId="164" fontId="4" fillId="0" borderId="91" xfId="7" applyNumberFormat="1" applyFont="1" applyBorder="1"/>
    <xf numFmtId="0" fontId="99" fillId="0" borderId="91" xfId="0" applyFont="1" applyBorder="1" applyAlignment="1">
      <alignment horizontal="left" wrapText="1" indent="2"/>
    </xf>
    <xf numFmtId="169" fontId="10" fillId="36" borderId="91" xfId="20" applyBorder="1"/>
    <xf numFmtId="0" fontId="5" fillId="0" borderId="15" xfId="0" applyFont="1" applyBorder="1"/>
    <xf numFmtId="0" fontId="5" fillId="0" borderId="91" xfId="0" applyFont="1" applyBorder="1" applyAlignment="1">
      <alignment wrapText="1"/>
    </xf>
    <xf numFmtId="164" fontId="5" fillId="0" borderId="77" xfId="7" applyNumberFormat="1" applyFont="1" applyBorder="1"/>
    <xf numFmtId="0" fontId="108" fillId="3" borderId="59" xfId="0" applyFont="1" applyFill="1" applyBorder="1" applyAlignment="1">
      <alignment horizontal="left"/>
    </xf>
    <xf numFmtId="0" fontId="108" fillId="3" borderId="0" xfId="0" applyFont="1" applyFill="1" applyAlignment="1">
      <alignment horizontal="center"/>
    </xf>
    <xf numFmtId="164" fontId="4" fillId="3" borderId="0" xfId="7" applyNumberFormat="1" applyFont="1" applyFill="1" applyBorder="1"/>
    <xf numFmtId="164" fontId="4" fillId="3" borderId="0" xfId="7" applyNumberFormat="1" applyFont="1" applyFill="1" applyBorder="1" applyAlignment="1">
      <alignment vertical="center"/>
    </xf>
    <xf numFmtId="164" fontId="4" fillId="3" borderId="88" xfId="7" applyNumberFormat="1" applyFont="1" applyFill="1" applyBorder="1"/>
    <xf numFmtId="164" fontId="4" fillId="0" borderId="91" xfId="7" applyNumberFormat="1" applyFont="1" applyFill="1" applyBorder="1"/>
    <xf numFmtId="0" fontId="99" fillId="0" borderId="91" xfId="0" applyFont="1" applyBorder="1" applyAlignment="1">
      <alignment horizontal="left" wrapText="1" indent="4"/>
    </xf>
    <xf numFmtId="0" fontId="4" fillId="3" borderId="0" xfId="0" applyFont="1" applyFill="1" applyAlignment="1">
      <alignment wrapText="1"/>
    </xf>
    <xf numFmtId="0" fontId="4" fillId="3" borderId="0" xfId="0" applyFont="1" applyFill="1"/>
    <xf numFmtId="0" fontId="4" fillId="3" borderId="88" xfId="0" applyFont="1" applyFill="1" applyBorder="1"/>
    <xf numFmtId="0" fontId="5" fillId="0" borderId="18" xfId="0" applyFont="1" applyBorder="1"/>
    <xf numFmtId="0" fontId="5" fillId="0" borderId="19" xfId="0" applyFont="1" applyBorder="1" applyAlignment="1">
      <alignment wrapText="1"/>
    </xf>
    <xf numFmtId="10" fontId="5" fillId="0" borderId="20" xfId="20961" applyNumberFormat="1" applyFont="1" applyBorder="1"/>
    <xf numFmtId="0" fontId="3" fillId="2" borderId="82" xfId="0" applyFont="1" applyFill="1" applyBorder="1" applyAlignment="1">
      <alignment horizontal="right" vertical="center"/>
    </xf>
    <xf numFmtId="0" fontId="3" fillId="0" borderId="89" xfId="0" applyFont="1" applyBorder="1" applyAlignment="1">
      <alignment vertical="center" wrapText="1"/>
    </xf>
    <xf numFmtId="0" fontId="109" fillId="0" borderId="0" xfId="11" applyFont="1"/>
    <xf numFmtId="0" fontId="111" fillId="0" borderId="0" xfId="11" applyFont="1"/>
    <xf numFmtId="0" fontId="110" fillId="0" borderId="0" xfId="0" applyFont="1"/>
    <xf numFmtId="0" fontId="112" fillId="0" borderId="64" xfId="0" applyFont="1" applyBorder="1" applyAlignment="1">
      <alignment horizontal="left" vertical="center" wrapText="1"/>
    </xf>
    <xf numFmtId="0" fontId="7" fillId="0" borderId="104" xfId="17" applyBorder="1" applyAlignment="1" applyProtection="1"/>
    <xf numFmtId="0" fontId="110" fillId="0" borderId="0" xfId="0" applyFont="1" applyAlignment="1">
      <alignment horizontal="left" vertical="top" wrapText="1"/>
    </xf>
    <xf numFmtId="0" fontId="0" fillId="0" borderId="104" xfId="0" applyBorder="1"/>
    <xf numFmtId="0" fontId="3" fillId="0" borderId="104" xfId="0" applyFont="1" applyBorder="1" applyAlignment="1">
      <alignment horizontal="center" vertical="center" wrapText="1"/>
    </xf>
    <xf numFmtId="0" fontId="108" fillId="0" borderId="104" xfId="0" applyFont="1" applyBorder="1" applyAlignment="1">
      <alignment horizontal="center" vertical="center"/>
    </xf>
    <xf numFmtId="0" fontId="0" fillId="0" borderId="104" xfId="0" applyBorder="1" applyAlignment="1">
      <alignment horizontal="center"/>
    </xf>
    <xf numFmtId="0" fontId="121" fillId="3" borderId="104" xfId="20965" applyFont="1" applyFill="1" applyBorder="1" applyAlignment="1">
      <alignment horizontal="left" vertical="center" wrapText="1"/>
    </xf>
    <xf numFmtId="0" fontId="122" fillId="0" borderId="104" xfId="20965" applyFont="1" applyBorder="1" applyAlignment="1">
      <alignment horizontal="left" vertical="center" wrapText="1" indent="1"/>
    </xf>
    <xf numFmtId="0" fontId="123" fillId="3" borderId="114" xfId="0" applyFont="1" applyFill="1" applyBorder="1" applyAlignment="1">
      <alignment horizontal="left" vertical="center" wrapText="1"/>
    </xf>
    <xf numFmtId="0" fontId="122" fillId="3" borderId="104" xfId="20965" applyFont="1" applyFill="1" applyBorder="1" applyAlignment="1">
      <alignment horizontal="left" vertical="center" wrapText="1" indent="1"/>
    </xf>
    <xf numFmtId="0" fontId="121" fillId="0" borderId="114" xfId="0" applyFont="1" applyBorder="1" applyAlignment="1">
      <alignment horizontal="left" vertical="center" wrapText="1"/>
    </xf>
    <xf numFmtId="0" fontId="123" fillId="0" borderId="114" xfId="0" applyFont="1" applyBorder="1" applyAlignment="1">
      <alignment horizontal="left" vertical="center" wrapText="1"/>
    </xf>
    <xf numFmtId="0" fontId="123" fillId="0" borderId="114" xfId="0" applyFont="1" applyBorder="1" applyAlignment="1">
      <alignment vertical="center" wrapText="1"/>
    </xf>
    <xf numFmtId="0" fontId="124" fillId="0" borderId="114" xfId="0" applyFont="1" applyBorder="1" applyAlignment="1">
      <alignment horizontal="left" vertical="center" wrapText="1" indent="1"/>
    </xf>
    <xf numFmtId="0" fontId="124" fillId="3" borderId="114" xfId="0" applyFont="1" applyFill="1" applyBorder="1" applyAlignment="1">
      <alignment horizontal="left" vertical="center" wrapText="1" indent="1"/>
    </xf>
    <xf numFmtId="0" fontId="123" fillId="3" borderId="115" xfId="0" applyFont="1" applyFill="1" applyBorder="1" applyAlignment="1">
      <alignment horizontal="left" vertical="center" wrapText="1"/>
    </xf>
    <xf numFmtId="0" fontId="124" fillId="0" borderId="104" xfId="20965" applyFont="1" applyBorder="1" applyAlignment="1">
      <alignment horizontal="left" vertical="center" wrapText="1" indent="1"/>
    </xf>
    <xf numFmtId="0" fontId="123" fillId="0" borderId="104" xfId="0" applyFont="1" applyBorder="1" applyAlignment="1">
      <alignment horizontal="left" vertical="center" wrapText="1"/>
    </xf>
    <xf numFmtId="0" fontId="125" fillId="0" borderId="104" xfId="20965" applyFont="1" applyBorder="1" applyAlignment="1">
      <alignment horizontal="center" vertical="center" wrapText="1"/>
    </xf>
    <xf numFmtId="0" fontId="123" fillId="3" borderId="116" xfId="0" applyFont="1" applyFill="1" applyBorder="1" applyAlignment="1">
      <alignment horizontal="left" vertical="center" wrapText="1"/>
    </xf>
    <xf numFmtId="0" fontId="0" fillId="0" borderId="117" xfId="0" applyBorder="1"/>
    <xf numFmtId="0" fontId="0" fillId="0" borderId="117" xfId="0" applyBorder="1" applyAlignment="1">
      <alignment horizontal="center"/>
    </xf>
    <xf numFmtId="0" fontId="122" fillId="3" borderId="117" xfId="20965" applyFont="1" applyFill="1" applyBorder="1" applyAlignment="1">
      <alignment horizontal="left" vertical="center" wrapText="1" indent="1"/>
    </xf>
    <xf numFmtId="0" fontId="122" fillId="3" borderId="114" xfId="0" applyFont="1" applyFill="1" applyBorder="1" applyAlignment="1">
      <alignment horizontal="left" vertical="center" wrapText="1" indent="1"/>
    </xf>
    <xf numFmtId="0" fontId="122" fillId="0" borderId="117" xfId="20965" applyFont="1" applyBorder="1" applyAlignment="1">
      <alignment horizontal="left" vertical="center" wrapText="1" indent="1"/>
    </xf>
    <xf numFmtId="0" fontId="122" fillId="0" borderId="114" xfId="0" applyFont="1" applyBorder="1" applyAlignment="1">
      <alignment horizontal="left" vertical="center" wrapText="1" indent="1"/>
    </xf>
    <xf numFmtId="0" fontId="122" fillId="0" borderId="115" xfId="0" applyFont="1" applyBorder="1" applyAlignment="1">
      <alignment horizontal="left" vertical="center" wrapText="1" indent="1"/>
    </xf>
    <xf numFmtId="0" fontId="123" fillId="0" borderId="117" xfId="20965" applyFont="1" applyBorder="1" applyAlignment="1">
      <alignment horizontal="left" vertical="center" wrapText="1"/>
    </xf>
    <xf numFmtId="0" fontId="123" fillId="0" borderId="117" xfId="0" applyFont="1" applyBorder="1" applyAlignment="1">
      <alignment vertical="center" wrapText="1"/>
    </xf>
    <xf numFmtId="0" fontId="125" fillId="0" borderId="117" xfId="20965" applyFont="1" applyBorder="1" applyAlignment="1">
      <alignment horizontal="center" vertical="center" wrapText="1"/>
    </xf>
    <xf numFmtId="0" fontId="123" fillId="3" borderId="117" xfId="20965" applyFont="1" applyFill="1" applyBorder="1" applyAlignment="1">
      <alignment horizontal="left" vertical="center" wrapText="1"/>
    </xf>
    <xf numFmtId="0" fontId="126" fillId="0" borderId="0" xfId="0" applyFont="1" applyAlignment="1">
      <alignment horizontal="justify"/>
    </xf>
    <xf numFmtId="0" fontId="123" fillId="0" borderId="117" xfId="0" applyFont="1" applyBorder="1" applyAlignment="1">
      <alignment horizontal="left" vertical="center" wrapText="1"/>
    </xf>
    <xf numFmtId="0" fontId="0" fillId="0" borderId="0" xfId="0" applyAlignment="1">
      <alignment horizontal="center"/>
    </xf>
    <xf numFmtId="0" fontId="0" fillId="0" borderId="0" xfId="0" applyAlignment="1">
      <alignment horizontal="left" vertical="center"/>
    </xf>
    <xf numFmtId="0" fontId="3" fillId="0" borderId="117" xfId="0" applyFont="1" applyBorder="1" applyAlignment="1">
      <alignment horizontal="center" vertical="center" wrapText="1"/>
    </xf>
    <xf numFmtId="0" fontId="0" fillId="0" borderId="117" xfId="0" applyBorder="1" applyAlignment="1">
      <alignment horizontal="center" vertical="center"/>
    </xf>
    <xf numFmtId="0" fontId="123" fillId="0" borderId="122" xfId="0" applyFont="1" applyBorder="1" applyAlignment="1">
      <alignment horizontal="justify" vertical="center" wrapText="1"/>
    </xf>
    <xf numFmtId="0" fontId="123" fillId="0" borderId="114" xfId="0" applyFont="1" applyBorder="1" applyAlignment="1">
      <alignment horizontal="justify" vertical="center" wrapText="1"/>
    </xf>
    <xf numFmtId="0" fontId="121" fillId="0" borderId="114" xfId="0" applyFont="1" applyBorder="1" applyAlignment="1">
      <alignment horizontal="justify" vertical="center" wrapText="1"/>
    </xf>
    <xf numFmtId="0" fontId="123" fillId="3" borderId="114" xfId="0" applyFont="1" applyFill="1" applyBorder="1" applyAlignment="1">
      <alignment horizontal="justify" vertical="center" wrapText="1"/>
    </xf>
    <xf numFmtId="0" fontId="123" fillId="0" borderId="115" xfId="0" applyFont="1" applyBorder="1" applyAlignment="1">
      <alignment horizontal="justify" vertical="center" wrapText="1"/>
    </xf>
    <xf numFmtId="0" fontId="123" fillId="0" borderId="116" xfId="0" applyFont="1" applyBorder="1" applyAlignment="1">
      <alignment horizontal="justify" vertical="center" wrapText="1"/>
    </xf>
    <xf numFmtId="0" fontId="121" fillId="0" borderId="114" xfId="0" applyFont="1" applyBorder="1" applyAlignment="1">
      <alignment vertical="center" wrapText="1"/>
    </xf>
    <xf numFmtId="0" fontId="122" fillId="0" borderId="114" xfId="0" applyFont="1" applyBorder="1" applyAlignment="1">
      <alignment horizontal="left" vertical="center" wrapText="1"/>
    </xf>
    <xf numFmtId="0" fontId="123" fillId="0" borderId="123" xfId="0" applyFont="1" applyBorder="1" applyAlignment="1">
      <alignment vertical="center" wrapText="1"/>
    </xf>
    <xf numFmtId="0" fontId="123" fillId="3" borderId="114" xfId="0" applyFont="1" applyFill="1" applyBorder="1" applyAlignment="1">
      <alignment vertical="center" wrapText="1"/>
    </xf>
    <xf numFmtId="0" fontId="104" fillId="0" borderId="120" xfId="0" applyFont="1" applyBorder="1" applyAlignment="1">
      <alignment vertical="center" wrapText="1"/>
    </xf>
    <xf numFmtId="193" fontId="94" fillId="0" borderId="117" xfId="0" applyNumberFormat="1" applyFont="1" applyBorder="1" applyAlignment="1">
      <alignment horizontal="right"/>
    </xf>
    <xf numFmtId="0" fontId="3" fillId="0" borderId="120" xfId="0" applyFont="1" applyBorder="1" applyAlignment="1">
      <alignment horizontal="left" vertical="center" wrapText="1" indent="4"/>
    </xf>
    <xf numFmtId="0" fontId="46" fillId="0" borderId="120" xfId="0" applyFont="1" applyBorder="1" applyAlignment="1">
      <alignment vertical="center" wrapText="1"/>
    </xf>
    <xf numFmtId="0" fontId="3" fillId="0" borderId="117" xfId="0" applyFont="1" applyBorder="1" applyAlignment="1" applyProtection="1">
      <alignment horizontal="left" vertical="center" indent="11"/>
      <protection locked="0"/>
    </xf>
    <xf numFmtId="0" fontId="47" fillId="0" borderId="117" xfId="0" applyFont="1" applyBorder="1" applyAlignment="1" applyProtection="1">
      <alignment horizontal="left" vertical="center" indent="17"/>
      <protection locked="0"/>
    </xf>
    <xf numFmtId="0" fontId="108" fillId="0" borderId="117" xfId="0" applyFont="1" applyBorder="1" applyAlignment="1">
      <alignment vertical="center"/>
    </xf>
    <xf numFmtId="0" fontId="95" fillId="0" borderId="117" xfId="0" applyFont="1" applyBorder="1" applyAlignment="1">
      <alignment vertical="center" wrapText="1"/>
    </xf>
    <xf numFmtId="0" fontId="96" fillId="0" borderId="120" xfId="0" applyFont="1" applyBorder="1" applyAlignment="1">
      <alignment horizontal="left" vertical="center" wrapText="1"/>
    </xf>
    <xf numFmtId="0" fontId="3" fillId="0" borderId="120" xfId="0" applyFont="1" applyBorder="1" applyAlignment="1">
      <alignment horizontal="left" vertical="center" wrapText="1"/>
    </xf>
    <xf numFmtId="193" fontId="94" fillId="0" borderId="0" xfId="0" applyNumberFormat="1" applyFont="1" applyAlignment="1">
      <alignment horizontal="right"/>
    </xf>
    <xf numFmtId="43" fontId="85" fillId="0" borderId="76" xfId="7" applyFont="1" applyFill="1" applyBorder="1" applyAlignment="1">
      <alignment horizontal="center" vertical="center"/>
    </xf>
    <xf numFmtId="0" fontId="122" fillId="3" borderId="115" xfId="0" applyFont="1" applyFill="1" applyBorder="1" applyAlignment="1">
      <alignment horizontal="left" vertical="center" wrapText="1" indent="1"/>
    </xf>
    <xf numFmtId="0" fontId="122" fillId="3" borderId="117" xfId="0" applyFont="1" applyFill="1" applyBorder="1" applyAlignment="1">
      <alignment horizontal="left" vertical="center" wrapText="1" indent="1"/>
    </xf>
    <xf numFmtId="167" fontId="85" fillId="0" borderId="117" xfId="0" applyNumberFormat="1" applyFont="1" applyBorder="1" applyAlignment="1">
      <alignment horizontal="center"/>
    </xf>
    <xf numFmtId="0" fontId="85" fillId="0" borderId="117" xfId="0" applyFont="1" applyBorder="1"/>
    <xf numFmtId="0" fontId="122" fillId="0" borderId="117" xfId="0" applyFont="1" applyBorder="1" applyAlignment="1">
      <alignment horizontal="left" vertical="center" wrapText="1" indent="1"/>
    </xf>
    <xf numFmtId="0" fontId="123" fillId="3" borderId="117" xfId="0" applyFont="1" applyFill="1" applyBorder="1" applyAlignment="1">
      <alignment horizontal="left" vertical="center" wrapText="1"/>
    </xf>
    <xf numFmtId="0" fontId="124" fillId="3" borderId="117" xfId="0" applyFont="1" applyFill="1" applyBorder="1" applyAlignment="1">
      <alignment horizontal="left" vertical="center" wrapText="1" indent="1"/>
    </xf>
    <xf numFmtId="0" fontId="126" fillId="0" borderId="117" xfId="0" applyFont="1" applyBorder="1" applyAlignment="1">
      <alignment horizontal="justify"/>
    </xf>
    <xf numFmtId="167" fontId="87" fillId="0" borderId="117" xfId="0" applyNumberFormat="1" applyFont="1" applyBorder="1" applyAlignment="1">
      <alignment horizontal="center"/>
    </xf>
    <xf numFmtId="167" fontId="87" fillId="0" borderId="52" xfId="0" applyNumberFormat="1" applyFont="1" applyBorder="1" applyAlignment="1">
      <alignment horizontal="center"/>
    </xf>
    <xf numFmtId="167" fontId="88" fillId="0" borderId="54" xfId="0" applyNumberFormat="1" applyFont="1" applyBorder="1" applyAlignment="1">
      <alignment horizontal="center"/>
    </xf>
    <xf numFmtId="167" fontId="47" fillId="0" borderId="54" xfId="0" applyNumberFormat="1" applyFont="1" applyBorder="1" applyAlignment="1">
      <alignment horizontal="center"/>
    </xf>
    <xf numFmtId="193" fontId="85" fillId="0" borderId="28" xfId="0" applyNumberFormat="1" applyFont="1" applyBorder="1" applyAlignment="1">
      <alignment horizontal="center" vertical="center"/>
    </xf>
    <xf numFmtId="0" fontId="113" fillId="0" borderId="117" xfId="0" applyFont="1" applyBorder="1"/>
    <xf numFmtId="49" fontId="115" fillId="0" borderId="117" xfId="5" applyNumberFormat="1" applyFont="1" applyBorder="1" applyAlignment="1" applyProtection="1">
      <alignment horizontal="right" vertical="center"/>
      <protection locked="0"/>
    </xf>
    <xf numFmtId="0" fontId="114" fillId="3" borderId="117" xfId="13" applyFont="1" applyFill="1" applyBorder="1" applyAlignment="1" applyProtection="1">
      <alignment horizontal="left" vertical="center" wrapText="1"/>
      <protection locked="0"/>
    </xf>
    <xf numFmtId="49" fontId="114" fillId="3" borderId="117" xfId="5" applyNumberFormat="1" applyFont="1" applyFill="1" applyBorder="1" applyAlignment="1" applyProtection="1">
      <alignment horizontal="right" vertical="center"/>
      <protection locked="0"/>
    </xf>
    <xf numFmtId="0" fontId="114" fillId="0" borderId="117" xfId="13" applyFont="1" applyBorder="1" applyAlignment="1" applyProtection="1">
      <alignment horizontal="left" vertical="center" wrapText="1"/>
      <protection locked="0"/>
    </xf>
    <xf numFmtId="49" fontId="114" fillId="0" borderId="117" xfId="5" applyNumberFormat="1" applyFont="1" applyBorder="1" applyAlignment="1" applyProtection="1">
      <alignment horizontal="right" vertical="center"/>
      <protection locked="0"/>
    </xf>
    <xf numFmtId="0" fontId="116" fillId="0" borderId="117" xfId="13" applyFont="1" applyBorder="1" applyAlignment="1" applyProtection="1">
      <alignment horizontal="left" vertical="center" wrapText="1"/>
      <protection locked="0"/>
    </xf>
    <xf numFmtId="0" fontId="113" fillId="0" borderId="117" xfId="0" applyFont="1" applyBorder="1" applyAlignment="1">
      <alignment horizontal="center" vertical="center" wrapText="1"/>
    </xf>
    <xf numFmtId="14" fontId="110" fillId="0" borderId="0" xfId="0" applyNumberFormat="1" applyFont="1"/>
    <xf numFmtId="43" fontId="96" fillId="0" borderId="0" xfId="7" applyFont="1"/>
    <xf numFmtId="0" fontId="110" fillId="0" borderId="0" xfId="0" applyFont="1" applyAlignment="1">
      <alignment wrapText="1"/>
    </xf>
    <xf numFmtId="166" fontId="109" fillId="35" borderId="117" xfId="20964" applyFont="1" applyFill="1" applyBorder="1"/>
    <xf numFmtId="0" fontId="109" fillId="0" borderId="117" xfId="0" applyFont="1" applyBorder="1"/>
    <xf numFmtId="0" fontId="109" fillId="0" borderId="117" xfId="0" applyFont="1" applyBorder="1" applyAlignment="1">
      <alignment horizontal="left" indent="8"/>
    </xf>
    <xf numFmtId="0" fontId="109" fillId="0" borderId="117" xfId="0" applyFont="1" applyBorder="1" applyAlignment="1">
      <alignment wrapText="1"/>
    </xf>
    <xf numFmtId="0" fontId="113" fillId="0" borderId="0" xfId="0" applyFont="1"/>
    <xf numFmtId="0" fontId="112" fillId="0" borderId="117" xfId="0" applyFont="1" applyBorder="1"/>
    <xf numFmtId="49" fontId="115" fillId="0" borderId="117" xfId="5" applyNumberFormat="1" applyFont="1" applyBorder="1" applyAlignment="1" applyProtection="1">
      <alignment horizontal="right" vertical="center" wrapText="1"/>
      <protection locked="0"/>
    </xf>
    <xf numFmtId="49" fontId="114" fillId="3" borderId="117" xfId="5" applyNumberFormat="1" applyFont="1" applyFill="1" applyBorder="1" applyAlignment="1" applyProtection="1">
      <alignment horizontal="right" vertical="center" wrapText="1"/>
      <protection locked="0"/>
    </xf>
    <xf numFmtId="49" fontId="114" fillId="0" borderId="117" xfId="5" applyNumberFormat="1" applyFont="1" applyBorder="1" applyAlignment="1" applyProtection="1">
      <alignment horizontal="right" vertical="center" wrapText="1"/>
      <protection locked="0"/>
    </xf>
    <xf numFmtId="0" fontId="109" fillId="0" borderId="117" xfId="0" applyFont="1" applyBorder="1" applyAlignment="1">
      <alignment horizontal="center" vertical="center" wrapText="1"/>
    </xf>
    <xf numFmtId="0" fontId="109" fillId="0" borderId="121" xfId="0" applyFont="1" applyBorder="1" applyAlignment="1">
      <alignment horizontal="center" vertical="center" wrapText="1"/>
    </xf>
    <xf numFmtId="0" fontId="109" fillId="0" borderId="117" xfId="0" applyFont="1" applyBorder="1" applyAlignment="1">
      <alignment horizontal="center" vertical="center"/>
    </xf>
    <xf numFmtId="0" fontId="109" fillId="0" borderId="0" xfId="0" applyFont="1"/>
    <xf numFmtId="0" fontId="109" fillId="0" borderId="0" xfId="0" applyFont="1" applyAlignment="1">
      <alignment wrapText="1"/>
    </xf>
    <xf numFmtId="14" fontId="109" fillId="0" borderId="0" xfId="0" applyNumberFormat="1" applyFont="1"/>
    <xf numFmtId="0" fontId="110" fillId="0" borderId="0" xfId="0" applyFont="1" applyAlignment="1">
      <alignment horizontal="left"/>
    </xf>
    <xf numFmtId="0" fontId="109" fillId="0" borderId="117" xfId="0" applyFont="1" applyBorder="1" applyAlignment="1">
      <alignment horizontal="left" vertical="center" wrapText="1"/>
    </xf>
    <xf numFmtId="0" fontId="112" fillId="0" borderId="117" xfId="0" applyFont="1" applyBorder="1" applyAlignment="1">
      <alignment horizontal="left" wrapText="1" indent="1"/>
    </xf>
    <xf numFmtId="0" fontId="112" fillId="0" borderId="117" xfId="0" applyFont="1" applyBorder="1" applyAlignment="1">
      <alignment horizontal="left" vertical="center" indent="1"/>
    </xf>
    <xf numFmtId="0" fontId="110" fillId="0" borderId="117" xfId="0" applyFont="1" applyBorder="1"/>
    <xf numFmtId="0" fontId="109" fillId="0" borderId="117" xfId="0" applyFont="1" applyBorder="1" applyAlignment="1">
      <alignment horizontal="left" wrapText="1" indent="1"/>
    </xf>
    <xf numFmtId="0" fontId="109" fillId="0" borderId="117" xfId="0" applyFont="1" applyBorder="1" applyAlignment="1">
      <alignment horizontal="left" indent="1"/>
    </xf>
    <xf numFmtId="0" fontId="109" fillId="0" borderId="117" xfId="0" applyFont="1" applyBorder="1" applyAlignment="1">
      <alignment horizontal="left" wrapText="1" indent="4"/>
    </xf>
    <xf numFmtId="0" fontId="109" fillId="0" borderId="117" xfId="0" applyFont="1" applyBorder="1" applyAlignment="1">
      <alignment horizontal="left" indent="3"/>
    </xf>
    <xf numFmtId="0" fontId="112" fillId="0" borderId="117" xfId="0" applyFont="1" applyBorder="1" applyAlignment="1">
      <alignment horizontal="left" indent="1"/>
    </xf>
    <xf numFmtId="0" fontId="110" fillId="77" borderId="117" xfId="0" applyFont="1" applyFill="1" applyBorder="1"/>
    <xf numFmtId="0" fontId="113" fillId="0" borderId="7" xfId="0" applyFont="1" applyBorder="1"/>
    <xf numFmtId="0" fontId="110" fillId="0" borderId="117" xfId="0" applyFont="1" applyBorder="1" applyAlignment="1">
      <alignment horizontal="left" wrapText="1" indent="2"/>
    </xf>
    <xf numFmtId="0" fontId="110" fillId="0" borderId="117" xfId="0" applyFont="1" applyBorder="1" applyAlignment="1">
      <alignment horizontal="left" wrapText="1"/>
    </xf>
    <xf numFmtId="0" fontId="112" fillId="75" borderId="117" xfId="0" applyFont="1" applyFill="1" applyBorder="1"/>
    <xf numFmtId="0" fontId="109" fillId="0" borderId="117" xfId="0" applyFont="1" applyBorder="1" applyAlignment="1">
      <alignment horizontal="center"/>
    </xf>
    <xf numFmtId="0" fontId="109" fillId="0" borderId="0" xfId="0" applyFont="1" applyAlignment="1">
      <alignment horizontal="center" vertical="center"/>
    </xf>
    <xf numFmtId="0" fontId="109" fillId="0" borderId="7" xfId="0" applyFont="1" applyBorder="1" applyAlignment="1">
      <alignment horizontal="center" vertical="center" wrapText="1"/>
    </xf>
    <xf numFmtId="0" fontId="109" fillId="0" borderId="7" xfId="0" applyFont="1" applyBorder="1" applyAlignment="1">
      <alignment wrapText="1"/>
    </xf>
    <xf numFmtId="0" fontId="109" fillId="0" borderId="0" xfId="0" applyFont="1" applyAlignment="1">
      <alignment horizontal="center" vertical="center" wrapText="1"/>
    </xf>
    <xf numFmtId="0" fontId="109" fillId="0" borderId="96" xfId="0" applyFont="1" applyBorder="1" applyAlignment="1">
      <alignment horizontal="center" vertical="center" wrapText="1"/>
    </xf>
    <xf numFmtId="0" fontId="109" fillId="0" borderId="120" xfId="0" applyFont="1" applyBorder="1" applyAlignment="1">
      <alignment horizontal="center" vertical="center" wrapText="1"/>
    </xf>
    <xf numFmtId="0" fontId="109" fillId="0" borderId="97" xfId="0" applyFont="1" applyBorder="1" applyAlignment="1">
      <alignment horizontal="center" vertical="center" wrapText="1"/>
    </xf>
    <xf numFmtId="49" fontId="109" fillId="0" borderId="20" xfId="0" applyNumberFormat="1" applyFont="1" applyBorder="1" applyAlignment="1">
      <alignment horizontal="left" wrapText="1" indent="1"/>
    </xf>
    <xf numFmtId="0" fontId="109" fillId="0" borderId="18" xfId="0" applyFont="1" applyBorder="1" applyAlignment="1">
      <alignment horizontal="left" wrapText="1" indent="1"/>
    </xf>
    <xf numFmtId="0" fontId="109" fillId="0" borderId="77" xfId="0" applyFont="1" applyBorder="1"/>
    <xf numFmtId="0" fontId="109" fillId="0" borderId="120" xfId="0" applyFont="1" applyBorder="1"/>
    <xf numFmtId="49" fontId="109" fillId="0" borderId="77" xfId="0" applyNumberFormat="1" applyFont="1" applyBorder="1" applyAlignment="1">
      <alignment horizontal="left" wrapText="1" indent="1"/>
    </xf>
    <xf numFmtId="0" fontId="109" fillId="0" borderId="15" xfId="0" applyFont="1" applyBorder="1" applyAlignment="1">
      <alignment horizontal="left" wrapText="1" indent="1"/>
    </xf>
    <xf numFmtId="49" fontId="109" fillId="0" borderId="15" xfId="0" applyNumberFormat="1" applyFont="1" applyBorder="1" applyAlignment="1">
      <alignment horizontal="left" wrapText="1" indent="3"/>
    </xf>
    <xf numFmtId="49" fontId="109" fillId="0" borderId="77" xfId="0" applyNumberFormat="1" applyFont="1" applyBorder="1" applyAlignment="1">
      <alignment horizontal="left" wrapText="1" indent="3"/>
    </xf>
    <xf numFmtId="49" fontId="109" fillId="0" borderId="15" xfId="0" applyNumberFormat="1" applyFont="1" applyBorder="1" applyAlignment="1">
      <alignment horizontal="left" wrapText="1" indent="2"/>
    </xf>
    <xf numFmtId="49" fontId="109" fillId="0" borderId="77" xfId="0" applyNumberFormat="1" applyFont="1" applyBorder="1" applyAlignment="1">
      <alignment horizontal="left" wrapText="1" indent="2"/>
    </xf>
    <xf numFmtId="49" fontId="109" fillId="0" borderId="77" xfId="0" applyNumberFormat="1" applyFont="1" applyBorder="1" applyAlignment="1">
      <alignment horizontal="left" vertical="top" wrapText="1" indent="2"/>
    </xf>
    <xf numFmtId="0" fontId="109" fillId="78" borderId="77" xfId="0" applyFont="1" applyFill="1" applyBorder="1"/>
    <xf numFmtId="0" fontId="109" fillId="78" borderId="117" xfId="0" applyFont="1" applyFill="1" applyBorder="1"/>
    <xf numFmtId="0" fontId="109" fillId="78" borderId="120" xfId="0" applyFont="1" applyFill="1" applyBorder="1"/>
    <xf numFmtId="0" fontId="109" fillId="78" borderId="15" xfId="0" applyFont="1" applyFill="1" applyBorder="1"/>
    <xf numFmtId="49" fontId="109" fillId="0" borderId="77" xfId="0" applyNumberFormat="1" applyFont="1" applyBorder="1" applyAlignment="1">
      <alignment horizontal="left" indent="1"/>
    </xf>
    <xf numFmtId="0" fontId="109" fillId="0" borderId="15" xfId="0" applyFont="1" applyBorder="1" applyAlignment="1">
      <alignment horizontal="left" indent="1"/>
    </xf>
    <xf numFmtId="49" fontId="109" fillId="0" borderId="15" xfId="0" applyNumberFormat="1" applyFont="1" applyBorder="1" applyAlignment="1">
      <alignment horizontal="left" indent="1"/>
    </xf>
    <xf numFmtId="49" fontId="109" fillId="0" borderId="15" xfId="0" applyNumberFormat="1" applyFont="1" applyBorder="1" applyAlignment="1">
      <alignment horizontal="left" indent="3"/>
    </xf>
    <xf numFmtId="49" fontId="109" fillId="0" borderId="77" xfId="0" applyNumberFormat="1" applyFont="1" applyBorder="1" applyAlignment="1">
      <alignment horizontal="left" indent="3"/>
    </xf>
    <xf numFmtId="0" fontId="109" fillId="0" borderId="15" xfId="0" applyFont="1" applyBorder="1" applyAlignment="1">
      <alignment horizontal="left" indent="2"/>
    </xf>
    <xf numFmtId="0" fontId="109" fillId="0" borderId="77" xfId="0" applyFont="1" applyBorder="1" applyAlignment="1">
      <alignment horizontal="left" indent="2"/>
    </xf>
    <xf numFmtId="0" fontId="109" fillId="0" borderId="77" xfId="0" applyFont="1" applyBorder="1" applyAlignment="1">
      <alignment horizontal="left" indent="1"/>
    </xf>
    <xf numFmtId="0" fontId="112" fillId="0" borderId="15" xfId="0" applyFont="1" applyBorder="1"/>
    <xf numFmtId="0" fontId="112" fillId="0" borderId="60" xfId="0" applyFont="1" applyBorder="1"/>
    <xf numFmtId="0" fontId="109" fillId="0" borderId="63" xfId="0" applyFont="1" applyBorder="1"/>
    <xf numFmtId="0" fontId="109" fillId="0" borderId="71" xfId="0" applyFont="1" applyBorder="1" applyAlignment="1">
      <alignment horizontal="center" vertical="center" wrapText="1"/>
    </xf>
    <xf numFmtId="0" fontId="109" fillId="0" borderId="77" xfId="0" applyFont="1" applyBorder="1" applyAlignment="1">
      <alignment horizontal="center" vertical="center" wrapText="1"/>
    </xf>
    <xf numFmtId="0" fontId="109" fillId="0" borderId="0" xfId="0" applyFont="1" applyAlignment="1">
      <alignment horizontal="left"/>
    </xf>
    <xf numFmtId="0" fontId="112" fillId="0" borderId="117" xfId="0" applyFont="1" applyBorder="1" applyAlignment="1">
      <alignment horizontal="left" vertical="center" wrapText="1"/>
    </xf>
    <xf numFmtId="0" fontId="114" fillId="0" borderId="0" xfId="0" applyFont="1"/>
    <xf numFmtId="0" fontId="94" fillId="0" borderId="0" xfId="0" applyFont="1" applyAlignment="1">
      <alignment wrapText="1"/>
    </xf>
    <xf numFmtId="0" fontId="114" fillId="0" borderId="117" xfId="0" applyFont="1" applyBorder="1"/>
    <xf numFmtId="0" fontId="112" fillId="0" borderId="117" xfId="0" applyFont="1" applyBorder="1" applyAlignment="1">
      <alignment horizontal="center" vertical="center" wrapText="1"/>
    </xf>
    <xf numFmtId="0" fontId="114" fillId="0" borderId="0" xfId="0" applyFont="1" applyAlignment="1">
      <alignment horizontal="center" vertical="center"/>
    </xf>
    <xf numFmtId="0" fontId="130" fillId="0" borderId="0" xfId="0" applyFont="1"/>
    <xf numFmtId="0" fontId="109" fillId="0" borderId="112" xfId="0" applyFont="1" applyBorder="1" applyAlignment="1">
      <alignment horizontal="left" vertical="center" wrapText="1" indent="1" readingOrder="1"/>
    </xf>
    <xf numFmtId="0" fontId="130" fillId="0" borderId="117" xfId="0" applyFont="1" applyBorder="1" applyAlignment="1">
      <alignment horizontal="left" indent="3"/>
    </xf>
    <xf numFmtId="0" fontId="112" fillId="0" borderId="117" xfId="0" applyFont="1" applyBorder="1" applyAlignment="1">
      <alignment vertical="center" wrapText="1" readingOrder="1"/>
    </xf>
    <xf numFmtId="0" fontId="130" fillId="0" borderId="117" xfId="0" applyFont="1" applyBorder="1" applyAlignment="1">
      <alignment horizontal="left" indent="2"/>
    </xf>
    <xf numFmtId="0" fontId="109" fillId="0" borderId="113" xfId="0" applyFont="1" applyBorder="1" applyAlignment="1">
      <alignment vertical="center" wrapText="1" readingOrder="1"/>
    </xf>
    <xf numFmtId="0" fontId="130" fillId="0" borderId="121" xfId="0" applyFont="1" applyBorder="1" applyAlignment="1">
      <alignment horizontal="left" indent="2"/>
    </xf>
    <xf numFmtId="0" fontId="109" fillId="0" borderId="112" xfId="0" applyFont="1" applyBorder="1" applyAlignment="1">
      <alignment vertical="center" wrapText="1" readingOrder="1"/>
    </xf>
    <xf numFmtId="0" fontId="109" fillId="0" borderId="111" xfId="0" applyFont="1" applyBorder="1" applyAlignment="1">
      <alignment vertical="center" wrapText="1" readingOrder="1"/>
    </xf>
    <xf numFmtId="0" fontId="130" fillId="0" borderId="7" xfId="0" applyFont="1" applyBorder="1"/>
    <xf numFmtId="167" fontId="131" fillId="79" borderId="53" xfId="0" applyNumberFormat="1" applyFont="1" applyFill="1" applyBorder="1" applyAlignment="1">
      <alignment horizontal="center"/>
    </xf>
    <xf numFmtId="0" fontId="3" fillId="80" borderId="0" xfId="13" applyFont="1" applyFill="1" applyAlignment="1" applyProtection="1">
      <alignment wrapText="1"/>
      <protection locked="0"/>
    </xf>
    <xf numFmtId="10" fontId="4" fillId="0" borderId="117" xfId="20961" applyNumberFormat="1" applyFont="1" applyFill="1" applyBorder="1" applyAlignment="1" applyProtection="1">
      <alignment horizontal="right" vertical="center" wrapText="1"/>
      <protection locked="0"/>
    </xf>
    <xf numFmtId="3" fontId="103" fillId="0" borderId="91" xfId="0" applyNumberFormat="1" applyFont="1" applyBorder="1" applyAlignment="1">
      <alignment vertical="center" wrapText="1"/>
    </xf>
    <xf numFmtId="9" fontId="85" fillId="0" borderId="17" xfId="0" applyNumberFormat="1" applyFont="1" applyBorder="1"/>
    <xf numFmtId="0" fontId="3" fillId="0" borderId="82" xfId="0" applyFont="1" applyBorder="1" applyAlignment="1">
      <alignment vertical="center"/>
    </xf>
    <xf numFmtId="165" fontId="4" fillId="0" borderId="87" xfId="20961" applyNumberFormat="1" applyFont="1" applyBorder="1" applyAlignment="1">
      <alignment vertical="center"/>
    </xf>
    <xf numFmtId="2" fontId="114" fillId="0" borderId="117" xfId="0" applyNumberFormat="1" applyFont="1" applyBorder="1"/>
    <xf numFmtId="1" fontId="114" fillId="0" borderId="117" xfId="0" applyNumberFormat="1" applyFont="1" applyBorder="1"/>
    <xf numFmtId="2" fontId="0" fillId="0" borderId="117" xfId="0" applyNumberFormat="1" applyBorder="1"/>
    <xf numFmtId="3" fontId="113" fillId="0" borderId="117" xfId="0" applyNumberFormat="1" applyFont="1" applyBorder="1"/>
    <xf numFmtId="4" fontId="113" fillId="0" borderId="117" xfId="0" applyNumberFormat="1" applyFont="1" applyBorder="1"/>
    <xf numFmtId="43" fontId="112" fillId="0" borderId="15" xfId="0" applyNumberFormat="1" applyFont="1" applyBorder="1"/>
    <xf numFmtId="43" fontId="109" fillId="0" borderId="117" xfId="0" applyNumberFormat="1" applyFont="1" applyBorder="1"/>
    <xf numFmtId="10" fontId="114" fillId="0" borderId="117" xfId="0" applyNumberFormat="1" applyFont="1" applyBorder="1"/>
    <xf numFmtId="3" fontId="0" fillId="0" borderId="117" xfId="0" applyNumberFormat="1" applyBorder="1"/>
    <xf numFmtId="43" fontId="4" fillId="0" borderId="76" xfId="0" applyNumberFormat="1" applyFont="1" applyBorder="1" applyAlignment="1">
      <alignment vertical="center"/>
    </xf>
    <xf numFmtId="0" fontId="3" fillId="0" borderId="118" xfId="0" applyFont="1" applyBorder="1" applyAlignment="1">
      <alignment wrapText="1"/>
    </xf>
    <xf numFmtId="0" fontId="85" fillId="0" borderId="80" xfId="0" applyFont="1" applyBorder="1"/>
    <xf numFmtId="4" fontId="109" fillId="0" borderId="117" xfId="0" applyNumberFormat="1" applyFont="1" applyBorder="1"/>
    <xf numFmtId="43" fontId="0" fillId="0" borderId="117" xfId="0" applyNumberFormat="1" applyBorder="1"/>
    <xf numFmtId="0" fontId="3" fillId="0" borderId="21" xfId="0" applyFont="1" applyBorder="1" applyAlignment="1">
      <alignment wrapText="1"/>
    </xf>
    <xf numFmtId="9" fontId="85" fillId="0" borderId="127" xfId="0" applyNumberFormat="1" applyFont="1" applyBorder="1"/>
    <xf numFmtId="193" fontId="3" fillId="0" borderId="77" xfId="0" applyNumberFormat="1" applyFont="1" applyBorder="1" applyAlignment="1" applyProtection="1">
      <alignment vertical="center" wrapText="1"/>
      <protection locked="0"/>
    </xf>
    <xf numFmtId="10" fontId="4" fillId="0" borderId="77" xfId="20961" applyNumberFormat="1" applyFont="1" applyFill="1" applyBorder="1" applyAlignment="1" applyProtection="1">
      <alignment horizontal="right" vertical="center" wrapText="1"/>
      <protection locked="0"/>
    </xf>
    <xf numFmtId="10" fontId="4" fillId="0" borderId="19" xfId="20961" applyNumberFormat="1" applyFont="1" applyFill="1" applyBorder="1" applyAlignment="1" applyProtection="1">
      <alignment horizontal="right" vertical="center" wrapText="1"/>
      <protection locked="0"/>
    </xf>
    <xf numFmtId="10" fontId="4" fillId="0" borderId="20" xfId="20961" applyNumberFormat="1" applyFont="1" applyFill="1" applyBorder="1" applyAlignment="1" applyProtection="1">
      <alignment horizontal="right" vertical="center" wrapText="1"/>
      <protection locked="0"/>
    </xf>
    <xf numFmtId="0" fontId="132" fillId="0" borderId="0" xfId="11" applyFont="1"/>
    <xf numFmtId="0" fontId="1" fillId="0" borderId="0" xfId="0" applyFont="1"/>
    <xf numFmtId="0" fontId="134" fillId="0" borderId="0" xfId="11" applyFont="1"/>
    <xf numFmtId="0" fontId="135" fillId="0" borderId="0" xfId="0" applyFont="1"/>
    <xf numFmtId="0" fontId="136" fillId="81" borderId="13" xfId="0" applyFont="1" applyFill="1" applyBorder="1" applyAlignment="1">
      <alignment horizontal="center" vertical="center"/>
    </xf>
    <xf numFmtId="0" fontId="136" fillId="81" borderId="14" xfId="0" applyFont="1" applyFill="1" applyBorder="1" applyAlignment="1">
      <alignment horizontal="center" vertical="center"/>
    </xf>
    <xf numFmtId="0" fontId="137" fillId="0" borderId="0" xfId="0" applyFont="1"/>
    <xf numFmtId="0" fontId="136" fillId="82" borderId="117" xfId="0" applyFont="1" applyFill="1" applyBorder="1" applyAlignment="1">
      <alignment horizontal="left" vertical="center"/>
    </xf>
    <xf numFmtId="195" fontId="136" fillId="82" borderId="77" xfId="7" applyNumberFormat="1" applyFont="1" applyFill="1" applyBorder="1" applyAlignment="1">
      <alignment horizontal="left" vertical="center"/>
    </xf>
    <xf numFmtId="49" fontId="132" fillId="0" borderId="117" xfId="0" applyNumberFormat="1" applyFont="1" applyBorder="1" applyAlignment="1">
      <alignment horizontal="left" vertical="center"/>
    </xf>
    <xf numFmtId="195" fontId="132" fillId="0" borderId="77" xfId="7" quotePrefix="1" applyNumberFormat="1" applyFont="1" applyFill="1" applyBorder="1" applyAlignment="1">
      <alignment horizontal="left" vertical="center"/>
    </xf>
    <xf numFmtId="195" fontId="132" fillId="0" borderId="77" xfId="7" applyNumberFormat="1" applyFont="1" applyFill="1" applyBorder="1" applyAlignment="1">
      <alignment horizontal="left" vertical="center"/>
    </xf>
    <xf numFmtId="0" fontId="132" fillId="0" borderId="117" xfId="0" applyFont="1" applyBorder="1" applyAlignment="1">
      <alignment horizontal="left" vertical="center"/>
    </xf>
    <xf numFmtId="0" fontId="136" fillId="0" borderId="117" xfId="0" applyFont="1" applyBorder="1" applyAlignment="1">
      <alignment horizontal="left" vertical="center"/>
    </xf>
    <xf numFmtId="10" fontId="132" fillId="0" borderId="77" xfId="0" applyNumberFormat="1" applyFont="1" applyBorder="1" applyAlignment="1">
      <alignment horizontal="right" vertical="center" wrapText="1"/>
    </xf>
    <xf numFmtId="0" fontId="134" fillId="83" borderId="19" xfId="0" applyFont="1" applyFill="1" applyBorder="1" applyAlignment="1">
      <alignment horizontal="left" vertical="center"/>
    </xf>
    <xf numFmtId="10" fontId="134" fillId="83" borderId="20" xfId="0" applyNumberFormat="1" applyFont="1" applyFill="1" applyBorder="1" applyAlignment="1">
      <alignment horizontal="right" vertical="center" wrapText="1"/>
    </xf>
    <xf numFmtId="0" fontId="140" fillId="0" borderId="0" xfId="0" applyFont="1" applyAlignment="1">
      <alignment vertical="top" wrapText="1"/>
    </xf>
    <xf numFmtId="0" fontId="142" fillId="0" borderId="0" xfId="0" applyFont="1" applyAlignment="1">
      <alignment vertical="top"/>
    </xf>
    <xf numFmtId="0" fontId="133" fillId="0" borderId="0" xfId="0" applyFont="1"/>
    <xf numFmtId="0" fontId="142" fillId="0" borderId="0" xfId="0" applyFont="1" applyAlignment="1">
      <alignment vertical="top" wrapText="1"/>
    </xf>
    <xf numFmtId="0" fontId="1" fillId="0" borderId="1" xfId="0" applyFont="1" applyBorder="1"/>
    <xf numFmtId="0" fontId="133" fillId="81" borderId="117" xfId="0" applyFont="1" applyFill="1" applyBorder="1" applyAlignment="1">
      <alignment horizontal="center" vertical="center" wrapText="1"/>
    </xf>
    <xf numFmtId="0" fontId="143" fillId="83" borderId="117" xfId="0" applyFont="1" applyFill="1" applyBorder="1" applyAlignment="1">
      <alignment vertical="center" wrapText="1"/>
    </xf>
    <xf numFmtId="195" fontId="143" fillId="83" borderId="117" xfId="7" applyNumberFormat="1" applyFont="1" applyFill="1" applyBorder="1" applyAlignment="1">
      <alignment vertical="center"/>
    </xf>
    <xf numFmtId="195" fontId="143" fillId="83" borderId="77" xfId="7" applyNumberFormat="1" applyFont="1" applyFill="1" applyBorder="1" applyAlignment="1">
      <alignment vertical="center"/>
    </xf>
    <xf numFmtId="0" fontId="132" fillId="82" borderId="117" xfId="0" applyFont="1" applyFill="1" applyBorder="1" applyAlignment="1">
      <alignment horizontal="left" vertical="center" wrapText="1" indent="3"/>
    </xf>
    <xf numFmtId="195" fontId="143" fillId="82" borderId="117" xfId="7" applyNumberFormat="1" applyFont="1" applyFill="1" applyBorder="1" applyAlignment="1">
      <alignment vertical="center"/>
    </xf>
    <xf numFmtId="0" fontId="144" fillId="82" borderId="117" xfId="0" applyFont="1" applyFill="1" applyBorder="1" applyAlignment="1">
      <alignment horizontal="left" vertical="center" wrapText="1" indent="5"/>
    </xf>
    <xf numFmtId="0" fontId="143" fillId="81" borderId="117" xfId="0" applyFont="1" applyFill="1" applyBorder="1" applyAlignment="1">
      <alignment horizontal="left" vertical="center" wrapText="1" indent="1"/>
    </xf>
    <xf numFmtId="195" fontId="143" fillId="81" borderId="117" xfId="7" applyNumberFormat="1" applyFont="1" applyFill="1" applyBorder="1" applyAlignment="1">
      <alignment vertical="center"/>
    </xf>
    <xf numFmtId="195" fontId="133" fillId="82" borderId="117" xfId="7" applyNumberFormat="1" applyFont="1" applyFill="1" applyBorder="1" applyAlignment="1">
      <alignment vertical="center"/>
    </xf>
    <xf numFmtId="195" fontId="133" fillId="83" borderId="77" xfId="7" applyNumberFormat="1" applyFont="1" applyFill="1" applyBorder="1" applyAlignment="1">
      <alignment vertical="center"/>
    </xf>
    <xf numFmtId="195" fontId="133" fillId="82" borderId="19" xfId="7" applyNumberFormat="1" applyFont="1" applyFill="1" applyBorder="1" applyAlignment="1">
      <alignment vertical="center"/>
    </xf>
    <xf numFmtId="195" fontId="133" fillId="83" borderId="20" xfId="7" applyNumberFormat="1" applyFont="1" applyFill="1" applyBorder="1" applyAlignment="1">
      <alignment vertical="center"/>
    </xf>
    <xf numFmtId="0" fontId="85" fillId="0" borderId="3" xfId="0" applyFont="1" applyBorder="1" applyAlignment="1">
      <alignment horizontal="right"/>
    </xf>
    <xf numFmtId="0" fontId="7" fillId="0" borderId="117" xfId="17" applyFill="1" applyBorder="1" applyAlignment="1" applyProtection="1"/>
    <xf numFmtId="0" fontId="145" fillId="0" borderId="0" xfId="0" applyFont="1"/>
    <xf numFmtId="0" fontId="146" fillId="3" borderId="0" xfId="20966" applyFont="1" applyFill="1" applyAlignment="1" applyProtection="1">
      <alignment vertical="center"/>
      <protection locked="0"/>
    </xf>
    <xf numFmtId="0" fontId="130" fillId="3" borderId="117" xfId="5" applyFont="1" applyFill="1" applyBorder="1" applyAlignment="1" applyProtection="1">
      <alignment vertical="center" wrapText="1"/>
      <protection locked="0"/>
    </xf>
    <xf numFmtId="0" fontId="130" fillId="0" borderId="117" xfId="20967" applyFont="1" applyBorder="1" applyAlignment="1" applyProtection="1">
      <alignment horizontal="center" vertical="center" wrapText="1"/>
      <protection locked="0"/>
    </xf>
    <xf numFmtId="3" fontId="130" fillId="3" borderId="117" xfId="1" applyNumberFormat="1" applyFont="1" applyFill="1" applyBorder="1" applyAlignment="1" applyProtection="1">
      <alignment horizontal="center" vertical="center" wrapText="1"/>
      <protection locked="0"/>
    </xf>
    <xf numFmtId="9" fontId="130" fillId="3" borderId="117" xfId="15" applyNumberFormat="1" applyFont="1" applyFill="1" applyBorder="1" applyAlignment="1" applyProtection="1">
      <alignment horizontal="center" vertical="center" wrapText="1"/>
      <protection locked="0"/>
    </xf>
    <xf numFmtId="0" fontId="130" fillId="3" borderId="117" xfId="20967" applyFont="1" applyFill="1" applyBorder="1" applyAlignment="1" applyProtection="1">
      <alignment horizontal="center" vertical="center" wrapText="1"/>
      <protection locked="0"/>
    </xf>
    <xf numFmtId="0" fontId="146" fillId="3" borderId="117" xfId="20967" applyFont="1" applyFill="1" applyBorder="1" applyProtection="1">
      <protection locked="0"/>
    </xf>
    <xf numFmtId="3" fontId="130" fillId="84" borderId="117" xfId="5" applyNumberFormat="1" applyFont="1" applyFill="1" applyBorder="1"/>
    <xf numFmtId="0" fontId="147" fillId="3" borderId="117" xfId="20967" applyFont="1" applyFill="1" applyBorder="1" applyAlignment="1" applyProtection="1">
      <alignment horizontal="right"/>
      <protection locked="0"/>
    </xf>
    <xf numFmtId="196" fontId="130" fillId="84" borderId="117" xfId="5" applyNumberFormat="1" applyFont="1" applyFill="1" applyBorder="1" applyProtection="1">
      <protection locked="0"/>
    </xf>
    <xf numFmtId="164" fontId="130" fillId="84" borderId="117" xfId="1" applyNumberFormat="1" applyFont="1" applyFill="1" applyBorder="1" applyAlignment="1" applyProtection="1"/>
    <xf numFmtId="0" fontId="130" fillId="3" borderId="117" xfId="20967" applyFont="1" applyFill="1" applyBorder="1" applyAlignment="1" applyProtection="1">
      <alignment horizontal="left" vertical="center"/>
      <protection locked="0"/>
    </xf>
    <xf numFmtId="3" fontId="130" fillId="3" borderId="117" xfId="5" applyNumberFormat="1" applyFont="1" applyFill="1" applyBorder="1" applyProtection="1">
      <protection locked="0"/>
    </xf>
    <xf numFmtId="0" fontId="130" fillId="3" borderId="117" xfId="5" applyFont="1" applyFill="1" applyBorder="1" applyProtection="1">
      <protection locked="0"/>
    </xf>
    <xf numFmtId="0" fontId="148" fillId="3" borderId="117" xfId="20967" applyFont="1" applyFill="1" applyBorder="1" applyAlignment="1" applyProtection="1">
      <alignment horizontal="right"/>
      <protection locked="0"/>
    </xf>
    <xf numFmtId="0" fontId="130" fillId="0" borderId="117" xfId="20967" applyFont="1" applyBorder="1" applyAlignment="1" applyProtection="1">
      <alignment horizontal="left" vertical="center"/>
      <protection locked="0"/>
    </xf>
    <xf numFmtId="0" fontId="146" fillId="3" borderId="117" xfId="16" applyFont="1" applyFill="1" applyBorder="1" applyProtection="1">
      <protection locked="0"/>
    </xf>
    <xf numFmtId="3" fontId="146" fillId="75" borderId="117" xfId="16" applyNumberFormat="1" applyFont="1" applyFill="1" applyBorder="1"/>
    <xf numFmtId="0" fontId="151" fillId="0" borderId="0" xfId="20966" applyFont="1" applyAlignment="1" applyProtection="1">
      <alignment vertical="center"/>
      <protection locked="0"/>
    </xf>
    <xf numFmtId="0" fontId="130" fillId="0" borderId="117" xfId="20967" applyFont="1" applyBorder="1" applyAlignment="1" applyProtection="1">
      <alignment horizontal="center" vertical="top" wrapText="1"/>
      <protection locked="0"/>
    </xf>
    <xf numFmtId="0" fontId="146" fillId="3" borderId="117" xfId="20967" applyFont="1" applyFill="1" applyBorder="1" applyAlignment="1" applyProtection="1">
      <alignment wrapText="1"/>
      <protection locked="0"/>
    </xf>
    <xf numFmtId="3" fontId="130" fillId="0" borderId="117" xfId="5" applyNumberFormat="1" applyFont="1" applyBorder="1"/>
    <xf numFmtId="0" fontId="119" fillId="75" borderId="118" xfId="20963" applyFont="1" applyFill="1" applyBorder="1">
      <alignment vertical="center"/>
    </xf>
    <xf numFmtId="0" fontId="119" fillId="75" borderId="119" xfId="20963" applyFont="1" applyFill="1" applyBorder="1">
      <alignment vertical="center"/>
    </xf>
    <xf numFmtId="0" fontId="119" fillId="75" borderId="120" xfId="20963" applyFont="1" applyFill="1" applyBorder="1">
      <alignment vertical="center"/>
    </xf>
    <xf numFmtId="0" fontId="94" fillId="69" borderId="121" xfId="20963" applyFont="1" applyFill="1" applyBorder="1" applyAlignment="1">
      <alignment horizontal="center" vertical="center"/>
    </xf>
    <xf numFmtId="0" fontId="94" fillId="69" borderId="120" xfId="20963" applyFont="1" applyFill="1" applyBorder="1" applyAlignment="1">
      <alignment horizontal="left" vertical="center" wrapText="1"/>
    </xf>
    <xf numFmtId="164" fontId="94" fillId="0" borderId="117" xfId="7" applyNumberFormat="1" applyFont="1" applyFill="1" applyBorder="1" applyAlignment="1" applyProtection="1">
      <alignment horizontal="right" vertical="center"/>
      <protection locked="0"/>
    </xf>
    <xf numFmtId="0" fontId="119" fillId="76" borderId="117" xfId="20963" applyFont="1" applyFill="1" applyBorder="1" applyAlignment="1">
      <alignment horizontal="center" vertical="center"/>
    </xf>
    <xf numFmtId="0" fontId="119" fillId="76" borderId="119" xfId="20963" applyFont="1" applyFill="1" applyBorder="1" applyAlignment="1">
      <alignment vertical="top" wrapText="1"/>
    </xf>
    <xf numFmtId="164" fontId="119" fillId="75" borderId="120" xfId="7" applyNumberFormat="1" applyFont="1" applyFill="1" applyBorder="1" applyAlignment="1">
      <alignment horizontal="right" vertical="center"/>
    </xf>
    <xf numFmtId="0" fontId="94" fillId="69" borderId="119" xfId="20963" applyFont="1" applyFill="1" applyBorder="1" applyAlignment="1">
      <alignment vertical="center" wrapText="1"/>
    </xf>
    <xf numFmtId="0" fontId="94" fillId="69" borderId="120" xfId="20963" applyFont="1" applyFill="1" applyBorder="1" applyAlignment="1">
      <alignment horizontal="left" vertical="center"/>
    </xf>
    <xf numFmtId="0" fontId="94" fillId="3" borderId="121" xfId="20963" applyFont="1" applyFill="1" applyBorder="1" applyAlignment="1">
      <alignment horizontal="center" vertical="center"/>
    </xf>
    <xf numFmtId="0" fontId="119" fillId="76" borderId="119" xfId="20963" applyFont="1" applyFill="1" applyBorder="1">
      <alignment vertical="center"/>
    </xf>
    <xf numFmtId="164" fontId="94" fillId="76" borderId="117" xfId="7" applyNumberFormat="1" applyFont="1" applyFill="1" applyBorder="1" applyAlignment="1" applyProtection="1">
      <alignment horizontal="right" vertical="center"/>
      <protection locked="0"/>
    </xf>
    <xf numFmtId="0" fontId="105" fillId="69" borderId="121" xfId="20963" applyFont="1" applyFill="1" applyBorder="1" applyAlignment="1" applyProtection="1">
      <alignment horizontal="center" vertical="center"/>
      <protection locked="0"/>
    </xf>
    <xf numFmtId="0" fontId="106" fillId="76" borderId="117" xfId="20963" applyFont="1" applyFill="1" applyBorder="1" applyAlignment="1" applyProtection="1">
      <alignment horizontal="center" vertical="center"/>
      <protection locked="0"/>
    </xf>
    <xf numFmtId="0" fontId="119" fillId="3" borderId="119" xfId="20963" applyFont="1" applyFill="1" applyBorder="1">
      <alignment vertical="center"/>
    </xf>
    <xf numFmtId="0" fontId="94" fillId="69" borderId="117" xfId="20963" applyFont="1" applyFill="1" applyBorder="1" applyAlignment="1">
      <alignment horizontal="center" vertical="center"/>
    </xf>
    <xf numFmtId="194" fontId="94" fillId="0" borderId="117" xfId="7" applyNumberFormat="1" applyFont="1" applyFill="1" applyBorder="1" applyAlignment="1" applyProtection="1">
      <alignment horizontal="right" vertical="center"/>
      <protection locked="0"/>
    </xf>
    <xf numFmtId="0" fontId="153" fillId="0" borderId="0" xfId="0" applyFont="1" applyAlignment="1">
      <alignment horizontal="left" vertical="center" wrapText="1"/>
    </xf>
    <xf numFmtId="38" fontId="110" fillId="0" borderId="117" xfId="0" applyNumberFormat="1" applyFont="1" applyBorder="1"/>
    <xf numFmtId="43" fontId="109" fillId="0" borderId="22" xfId="0" applyNumberFormat="1" applyFont="1" applyBorder="1"/>
    <xf numFmtId="43" fontId="109" fillId="0" borderId="19" xfId="0" applyNumberFormat="1" applyFont="1" applyBorder="1"/>
    <xf numFmtId="43" fontId="109" fillId="0" borderId="20" xfId="0" applyNumberFormat="1" applyFont="1" applyBorder="1"/>
    <xf numFmtId="0" fontId="93" fillId="0" borderId="125" xfId="0" applyFont="1" applyBorder="1" applyAlignment="1">
      <alignment horizontal="center" vertical="center"/>
    </xf>
    <xf numFmtId="0" fontId="93" fillId="0" borderId="27" xfId="0" applyFont="1" applyBorder="1" applyAlignment="1">
      <alignment horizontal="center" vertical="center"/>
    </xf>
    <xf numFmtId="0" fontId="93" fillId="0" borderId="126" xfId="0" applyFont="1" applyBorder="1" applyAlignment="1">
      <alignment horizontal="center" vertical="center"/>
    </xf>
    <xf numFmtId="0" fontId="93" fillId="0" borderId="62" xfId="0" applyFont="1" applyBorder="1" applyAlignment="1">
      <alignment horizontal="left" wrapText="1"/>
    </xf>
    <xf numFmtId="0" fontId="93" fillId="0" borderId="61" xfId="0" applyFont="1" applyBorder="1" applyAlignment="1">
      <alignment horizontal="left" wrapText="1"/>
    </xf>
    <xf numFmtId="0" fontId="0" fillId="0" borderId="118" xfId="0" applyBorder="1" applyAlignment="1">
      <alignment horizontal="center"/>
    </xf>
    <xf numFmtId="0" fontId="0" fillId="0" borderId="119" xfId="0" applyBorder="1" applyAlignment="1">
      <alignment horizontal="center"/>
    </xf>
    <xf numFmtId="0" fontId="0" fillId="0" borderId="120" xfId="0" applyBorder="1" applyAlignment="1">
      <alignment horizontal="center"/>
    </xf>
    <xf numFmtId="0" fontId="0" fillId="0" borderId="104" xfId="0" applyBorder="1" applyAlignment="1">
      <alignment horizontal="center" vertical="center"/>
    </xf>
    <xf numFmtId="0" fontId="118" fillId="0" borderId="105" xfId="0" applyFont="1" applyBorder="1" applyAlignment="1">
      <alignment horizontal="center" vertical="center"/>
    </xf>
    <xf numFmtId="0" fontId="118" fillId="0" borderId="7" xfId="0" applyFont="1" applyBorder="1" applyAlignment="1">
      <alignment horizontal="center" vertical="center"/>
    </xf>
    <xf numFmtId="0" fontId="119" fillId="0" borderId="13" xfId="0" applyFont="1" applyBorder="1" applyAlignment="1">
      <alignment horizontal="center" vertical="center"/>
    </xf>
    <xf numFmtId="0" fontId="119" fillId="0" borderId="14" xfId="0" applyFont="1" applyBorder="1" applyAlignment="1">
      <alignment horizontal="center" vertical="center"/>
    </xf>
    <xf numFmtId="0" fontId="0" fillId="0" borderId="106" xfId="0" applyBorder="1" applyAlignment="1">
      <alignment horizontal="center"/>
    </xf>
    <xf numFmtId="0" fontId="0" fillId="0" borderId="107" xfId="0" applyBorder="1" applyAlignment="1">
      <alignment horizontal="center"/>
    </xf>
    <xf numFmtId="0" fontId="0" fillId="0" borderId="108" xfId="0" applyBorder="1" applyAlignment="1">
      <alignment horizontal="center"/>
    </xf>
    <xf numFmtId="0" fontId="0" fillId="0" borderId="64" xfId="0" applyBorder="1" applyAlignment="1">
      <alignment horizontal="center" vertical="center"/>
    </xf>
    <xf numFmtId="0" fontId="0" fillId="0" borderId="71" xfId="0" applyBorder="1" applyAlignment="1">
      <alignment horizontal="center" vertical="center"/>
    </xf>
    <xf numFmtId="0" fontId="118" fillId="0" borderId="121" xfId="0" applyFont="1" applyBorder="1" applyAlignment="1">
      <alignment horizontal="center" vertical="center" wrapText="1"/>
    </xf>
    <xf numFmtId="0" fontId="118" fillId="0" borderId="7" xfId="0" applyFont="1" applyBorder="1" applyAlignment="1">
      <alignment horizontal="center" vertical="center" wrapText="1"/>
    </xf>
    <xf numFmtId="0" fontId="0" fillId="0" borderId="117" xfId="0" applyBorder="1" applyAlignment="1">
      <alignment horizontal="center" vertical="center"/>
    </xf>
    <xf numFmtId="0" fontId="0" fillId="0" borderId="117" xfId="0" applyBorder="1" applyAlignment="1">
      <alignment horizontal="center" vertical="center" wrapText="1"/>
    </xf>
    <xf numFmtId="0" fontId="46" fillId="0" borderId="3" xfId="0" applyFont="1" applyBorder="1" applyAlignment="1">
      <alignment horizontal="center" vertical="center" wrapText="1"/>
    </xf>
    <xf numFmtId="0" fontId="46" fillId="0" borderId="16" xfId="0" applyFont="1" applyBorder="1" applyAlignment="1">
      <alignment horizontal="center" vertical="center" wrapText="1"/>
    </xf>
    <xf numFmtId="0" fontId="87" fillId="0" borderId="76" xfId="0" applyFont="1" applyBorder="1" applyAlignment="1">
      <alignment horizontal="center" vertical="center" wrapText="1"/>
    </xf>
    <xf numFmtId="0" fontId="85" fillId="0" borderId="76" xfId="0" applyFont="1" applyBorder="1" applyAlignment="1">
      <alignment horizontal="center" vertical="center" wrapText="1"/>
    </xf>
    <xf numFmtId="0" fontId="46" fillId="0" borderId="76" xfId="11" applyFont="1" applyBorder="1" applyAlignment="1">
      <alignment horizontal="center" vertical="center" wrapText="1"/>
    </xf>
    <xf numFmtId="0" fontId="46" fillId="0" borderId="77" xfId="11" applyFont="1" applyBorder="1" applyAlignment="1">
      <alignment horizontal="center" vertical="center" wrapText="1"/>
    </xf>
    <xf numFmtId="0" fontId="46" fillId="0" borderId="66" xfId="11" applyFont="1" applyBorder="1" applyAlignment="1">
      <alignment horizontal="center" vertical="center" wrapText="1"/>
    </xf>
    <xf numFmtId="0" fontId="46" fillId="0" borderId="0" xfId="11" applyFont="1" applyAlignment="1">
      <alignment horizontal="center" vertical="center" wrapText="1"/>
    </xf>
    <xf numFmtId="0" fontId="133" fillId="81" borderId="7" xfId="0" applyFont="1" applyFill="1" applyBorder="1" applyAlignment="1">
      <alignment horizontal="center" vertical="center" wrapText="1"/>
    </xf>
    <xf numFmtId="0" fontId="133" fillId="81" borderId="117" xfId="0" applyFont="1" applyFill="1" applyBorder="1" applyAlignment="1">
      <alignment horizontal="center" vertical="center" wrapText="1"/>
    </xf>
    <xf numFmtId="0" fontId="133" fillId="81" borderId="7" xfId="11" applyFont="1" applyFill="1" applyBorder="1" applyAlignment="1">
      <alignment horizontal="center" vertical="top"/>
    </xf>
    <xf numFmtId="0" fontId="143" fillId="83" borderId="60" xfId="0" applyFont="1" applyFill="1" applyBorder="1" applyAlignment="1">
      <alignment horizontal="center" vertical="center" wrapText="1"/>
    </xf>
    <xf numFmtId="0" fontId="143" fillId="83" borderId="77" xfId="0" applyFont="1" applyFill="1" applyBorder="1" applyAlignment="1">
      <alignment horizontal="center" vertical="center" wrapText="1"/>
    </xf>
    <xf numFmtId="9" fontId="4" fillId="0" borderId="8" xfId="0" applyNumberFormat="1" applyFont="1" applyBorder="1" applyAlignment="1">
      <alignment horizontal="center" vertical="center"/>
    </xf>
    <xf numFmtId="9" fontId="4" fillId="0" borderId="10" xfId="0" applyNumberFormat="1" applyFont="1" applyBorder="1" applyAlignment="1">
      <alignment horizontal="center" vertical="center"/>
    </xf>
    <xf numFmtId="0" fontId="98" fillId="3" borderId="67" xfId="13" applyFont="1" applyFill="1" applyBorder="1" applyAlignment="1" applyProtection="1">
      <alignment horizontal="center" vertical="center" wrapText="1"/>
      <protection locked="0"/>
    </xf>
    <xf numFmtId="0" fontId="98" fillId="3" borderId="60" xfId="13" applyFont="1" applyFill="1" applyBorder="1" applyAlignment="1" applyProtection="1">
      <alignment horizontal="center" vertical="center" wrapText="1"/>
      <protection locked="0"/>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164" fontId="46" fillId="3" borderId="65" xfId="1" applyNumberFormat="1" applyFont="1" applyFill="1" applyBorder="1" applyAlignment="1" applyProtection="1">
      <alignment horizontal="center"/>
      <protection locked="0"/>
    </xf>
    <xf numFmtId="164" fontId="46" fillId="3" borderId="24" xfId="1" applyNumberFormat="1" applyFont="1" applyFill="1" applyBorder="1" applyAlignment="1" applyProtection="1">
      <alignment horizontal="center"/>
      <protection locked="0"/>
    </xf>
    <xf numFmtId="164" fontId="46" fillId="3" borderId="25" xfId="1" applyNumberFormat="1" applyFont="1" applyFill="1" applyBorder="1" applyAlignment="1" applyProtection="1">
      <alignment horizontal="center"/>
      <protection locked="0"/>
    </xf>
    <xf numFmtId="164" fontId="46" fillId="0" borderId="12" xfId="1" applyNumberFormat="1" applyFont="1" applyFill="1" applyBorder="1" applyAlignment="1" applyProtection="1">
      <alignment horizontal="center"/>
      <protection locked="0"/>
    </xf>
    <xf numFmtId="164" fontId="46" fillId="0" borderId="13" xfId="1" applyNumberFormat="1" applyFont="1" applyFill="1" applyBorder="1" applyAlignment="1" applyProtection="1">
      <alignment horizontal="center"/>
      <protection locked="0"/>
    </xf>
    <xf numFmtId="164" fontId="46" fillId="0" borderId="14" xfId="1" applyNumberFormat="1" applyFont="1" applyFill="1" applyBorder="1" applyAlignment="1" applyProtection="1">
      <alignment horizontal="center"/>
      <protection locked="0"/>
    </xf>
    <xf numFmtId="0" fontId="87" fillId="0" borderId="47" xfId="0" applyFont="1" applyBorder="1" applyAlignment="1">
      <alignment horizontal="center" vertical="center" wrapText="1"/>
    </xf>
    <xf numFmtId="0" fontId="87" fillId="0" borderId="48" xfId="0" applyFont="1" applyBorder="1" applyAlignment="1">
      <alignment horizontal="center" vertical="center" wrapText="1"/>
    </xf>
    <xf numFmtId="164" fontId="46" fillId="0" borderId="68" xfId="1" applyNumberFormat="1" applyFont="1" applyFill="1" applyBorder="1" applyAlignment="1" applyProtection="1">
      <alignment horizontal="center" vertical="center" wrapText="1"/>
      <protection locked="0"/>
    </xf>
    <xf numFmtId="164" fontId="46" fillId="0" borderId="69" xfId="1" applyNumberFormat="1" applyFont="1" applyFill="1" applyBorder="1" applyAlignment="1" applyProtection="1">
      <alignment horizontal="center" vertical="center" wrapText="1"/>
      <protection locked="0"/>
    </xf>
    <xf numFmtId="0" fontId="4" fillId="0" borderId="67" xfId="0" applyFont="1" applyBorder="1" applyAlignment="1">
      <alignment horizontal="center" vertical="center" wrapText="1"/>
    </xf>
    <xf numFmtId="0" fontId="4" fillId="0" borderId="60" xfId="0" applyFont="1" applyBorder="1" applyAlignment="1">
      <alignment horizontal="center" vertical="center" wrapText="1"/>
    </xf>
    <xf numFmtId="0" fontId="87" fillId="0" borderId="70" xfId="0" applyFont="1" applyBorder="1" applyAlignment="1">
      <alignment horizontal="center"/>
    </xf>
    <xf numFmtId="0" fontId="87" fillId="0" borderId="71" xfId="0" applyFont="1" applyBorder="1" applyAlignment="1">
      <alignment horizontal="center"/>
    </xf>
    <xf numFmtId="0" fontId="4" fillId="0" borderId="8" xfId="0" applyFont="1" applyBorder="1" applyAlignment="1">
      <alignment horizontal="center" wrapText="1"/>
    </xf>
    <xf numFmtId="0" fontId="4" fillId="0" borderId="10" xfId="0" applyFont="1" applyBorder="1" applyAlignment="1">
      <alignment horizontal="center" wrapText="1"/>
    </xf>
    <xf numFmtId="0" fontId="99" fillId="0" borderId="50" xfId="0" applyFont="1" applyBorder="1" applyAlignment="1">
      <alignment horizontal="left" vertical="center"/>
    </xf>
    <xf numFmtId="0" fontId="99" fillId="0" borderId="51" xfId="0" applyFont="1" applyBorder="1" applyAlignment="1">
      <alignment horizontal="left" vertical="center"/>
    </xf>
    <xf numFmtId="0" fontId="4" fillId="0" borderId="51" xfId="0" applyFont="1" applyBorder="1" applyAlignment="1">
      <alignment horizontal="center" vertical="center" wrapText="1"/>
    </xf>
    <xf numFmtId="0" fontId="4" fillId="0" borderId="73"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13" xfId="0" applyFont="1" applyBorder="1" applyAlignment="1">
      <alignment horizontal="center"/>
    </xf>
    <xf numFmtId="0" fontId="4" fillId="0" borderId="14" xfId="0" applyFont="1" applyBorder="1" applyAlignment="1">
      <alignment horizontal="center" vertical="center" wrapText="1"/>
    </xf>
    <xf numFmtId="0" fontId="4" fillId="0" borderId="77" xfId="0" applyFont="1" applyBorder="1" applyAlignment="1">
      <alignment horizontal="center" vertical="center" wrapText="1"/>
    </xf>
    <xf numFmtId="0" fontId="112" fillId="0" borderId="94" xfId="0" applyFont="1" applyBorder="1" applyAlignment="1">
      <alignment horizontal="left" vertical="center" wrapText="1"/>
    </xf>
    <xf numFmtId="0" fontId="112" fillId="0" borderId="95" xfId="0" applyFont="1" applyBorder="1" applyAlignment="1">
      <alignment horizontal="left" vertical="center" wrapText="1"/>
    </xf>
    <xf numFmtId="0" fontId="112" fillId="0" borderId="99" xfId="0" applyFont="1" applyBorder="1" applyAlignment="1">
      <alignment horizontal="left" vertical="center" wrapText="1"/>
    </xf>
    <xf numFmtId="0" fontId="112" fillId="0" borderId="100" xfId="0" applyFont="1" applyBorder="1" applyAlignment="1">
      <alignment horizontal="left" vertical="center" wrapText="1"/>
    </xf>
    <xf numFmtId="0" fontId="112" fillId="0" borderId="102" xfId="0" applyFont="1" applyBorder="1" applyAlignment="1">
      <alignment horizontal="left" vertical="center" wrapText="1"/>
    </xf>
    <xf numFmtId="0" fontId="112" fillId="0" borderId="103" xfId="0" applyFont="1" applyBorder="1" applyAlignment="1">
      <alignment horizontal="left" vertical="center" wrapText="1"/>
    </xf>
    <xf numFmtId="0" fontId="113" fillId="0" borderId="96" xfId="0" applyFont="1" applyBorder="1" applyAlignment="1">
      <alignment horizontal="center" vertical="center" wrapText="1"/>
    </xf>
    <xf numFmtId="0" fontId="113" fillId="0" borderId="97" xfId="0" applyFont="1" applyBorder="1" applyAlignment="1">
      <alignment horizontal="center" vertical="center" wrapText="1"/>
    </xf>
    <xf numFmtId="0" fontId="113" fillId="0" borderId="98" xfId="0" applyFont="1" applyBorder="1" applyAlignment="1">
      <alignment horizontal="center" vertical="center" wrapText="1"/>
    </xf>
    <xf numFmtId="0" fontId="113" fillId="0" borderId="81" xfId="0" applyFont="1" applyBorder="1" applyAlignment="1">
      <alignment horizontal="center" vertical="center" wrapText="1"/>
    </xf>
    <xf numFmtId="0" fontId="113" fillId="0" borderId="101" xfId="0" applyFont="1" applyBorder="1" applyAlignment="1">
      <alignment horizontal="center" vertical="center" wrapText="1"/>
    </xf>
    <xf numFmtId="0" fontId="113" fillId="0" borderId="71" xfId="0" applyFont="1" applyBorder="1" applyAlignment="1">
      <alignment horizontal="center" vertical="center" wrapText="1"/>
    </xf>
    <xf numFmtId="0" fontId="109" fillId="0" borderId="121" xfId="0" applyFont="1" applyBorder="1" applyAlignment="1">
      <alignment horizontal="center" vertical="center" wrapText="1"/>
    </xf>
    <xf numFmtId="0" fontId="109" fillId="0" borderId="7" xfId="0" applyFont="1" applyBorder="1" applyAlignment="1">
      <alignment horizontal="center" vertical="center" wrapText="1"/>
    </xf>
    <xf numFmtId="0" fontId="109" fillId="0" borderId="117" xfId="0" applyFont="1" applyBorder="1" applyAlignment="1">
      <alignment horizontal="center" vertical="center" wrapText="1"/>
    </xf>
    <xf numFmtId="0" fontId="117" fillId="0" borderId="117" xfId="0" applyFont="1" applyBorder="1" applyAlignment="1">
      <alignment horizontal="center" vertical="center"/>
    </xf>
    <xf numFmtId="0" fontId="117" fillId="0" borderId="96" xfId="0" applyFont="1" applyBorder="1" applyAlignment="1">
      <alignment horizontal="center" vertical="center"/>
    </xf>
    <xf numFmtId="0" fontId="117" fillId="0" borderId="98" xfId="0" applyFont="1" applyBorder="1" applyAlignment="1">
      <alignment horizontal="center" vertical="center"/>
    </xf>
    <xf numFmtId="0" fontId="117" fillId="0" borderId="81" xfId="0" applyFont="1" applyBorder="1" applyAlignment="1">
      <alignment horizontal="center" vertical="center"/>
    </xf>
    <xf numFmtId="0" fontId="117" fillId="0" borderId="71" xfId="0" applyFont="1" applyBorder="1" applyAlignment="1">
      <alignment horizontal="center" vertical="center"/>
    </xf>
    <xf numFmtId="0" fontId="113" fillId="0" borderId="117" xfId="0" applyFont="1" applyBorder="1" applyAlignment="1">
      <alignment horizontal="center" vertical="center" wrapText="1"/>
    </xf>
    <xf numFmtId="0" fontId="109" fillId="0" borderId="120" xfId="0" applyFont="1" applyBorder="1" applyAlignment="1">
      <alignment horizontal="center" vertical="center" wrapText="1"/>
    </xf>
    <xf numFmtId="0" fontId="112" fillId="0" borderId="96" xfId="0" applyFont="1" applyBorder="1" applyAlignment="1">
      <alignment horizontal="center" vertical="center" wrapText="1"/>
    </xf>
    <xf numFmtId="0" fontId="112" fillId="0" borderId="98" xfId="0" applyFont="1" applyBorder="1" applyAlignment="1">
      <alignment horizontal="center" vertical="center" wrapText="1"/>
    </xf>
    <xf numFmtId="0" fontId="112" fillId="0" borderId="66" xfId="0" applyFont="1" applyBorder="1" applyAlignment="1">
      <alignment horizontal="center" vertical="center" wrapText="1"/>
    </xf>
    <xf numFmtId="0" fontId="112" fillId="0" borderId="64" xfId="0" applyFont="1" applyBorder="1" applyAlignment="1">
      <alignment horizontal="center" vertical="center" wrapText="1"/>
    </xf>
    <xf numFmtId="0" fontId="112" fillId="0" borderId="81" xfId="0" applyFont="1" applyBorder="1" applyAlignment="1">
      <alignment horizontal="center" vertical="center" wrapText="1"/>
    </xf>
    <xf numFmtId="0" fontId="112" fillId="0" borderId="71" xfId="0" applyFont="1" applyBorder="1" applyAlignment="1">
      <alignment horizontal="center" vertical="center" wrapText="1"/>
    </xf>
    <xf numFmtId="0" fontId="109" fillId="0" borderId="118" xfId="0" applyFont="1" applyBorder="1" applyAlignment="1">
      <alignment horizontal="center" vertical="center" wrapText="1"/>
    </xf>
    <xf numFmtId="0" fontId="109" fillId="0" borderId="119" xfId="0" applyFont="1" applyBorder="1" applyAlignment="1">
      <alignment horizontal="center" vertical="center" wrapText="1"/>
    </xf>
    <xf numFmtId="0" fontId="112" fillId="0" borderId="72" xfId="0" applyFont="1" applyBorder="1" applyAlignment="1">
      <alignment horizontal="center" vertical="center" wrapText="1"/>
    </xf>
    <xf numFmtId="0" fontId="112" fillId="0" borderId="7" xfId="0" applyFont="1" applyBorder="1" applyAlignment="1">
      <alignment horizontal="center" vertical="center" wrapText="1"/>
    </xf>
    <xf numFmtId="0" fontId="109" fillId="0" borderId="72" xfId="0" applyFont="1" applyBorder="1" applyAlignment="1">
      <alignment horizontal="center" vertical="center" wrapText="1"/>
    </xf>
    <xf numFmtId="0" fontId="109" fillId="0" borderId="71" xfId="0" applyFont="1" applyBorder="1" applyAlignment="1">
      <alignment horizontal="center" vertical="center" wrapText="1"/>
    </xf>
    <xf numFmtId="0" fontId="112" fillId="0" borderId="50" xfId="0" applyFont="1" applyBorder="1" applyAlignment="1">
      <alignment horizontal="left" vertical="top" wrapText="1"/>
    </xf>
    <xf numFmtId="0" fontId="112" fillId="0" borderId="73" xfId="0" applyFont="1" applyBorder="1" applyAlignment="1">
      <alignment horizontal="left" vertical="top" wrapText="1"/>
    </xf>
    <xf numFmtId="0" fontId="112" fillId="0" borderId="59" xfId="0" applyFont="1" applyBorder="1" applyAlignment="1">
      <alignment horizontal="left" vertical="top" wrapText="1"/>
    </xf>
    <xf numFmtId="0" fontId="112" fillId="0" borderId="88" xfId="0" applyFont="1" applyBorder="1" applyAlignment="1">
      <alignment horizontal="left" vertical="top" wrapText="1"/>
    </xf>
    <xf numFmtId="0" fontId="112" fillId="0" borderId="93" xfId="0" applyFont="1" applyBorder="1" applyAlignment="1">
      <alignment horizontal="left" vertical="top" wrapText="1"/>
    </xf>
    <xf numFmtId="0" fontId="112" fillId="0" borderId="124" xfId="0" applyFont="1" applyBorder="1" applyAlignment="1">
      <alignment horizontal="left" vertical="top" wrapText="1"/>
    </xf>
    <xf numFmtId="0" fontId="112" fillId="0" borderId="82" xfId="0" applyFont="1" applyBorder="1" applyAlignment="1">
      <alignment horizontal="center" vertical="center" wrapText="1"/>
    </xf>
    <xf numFmtId="0" fontId="112" fillId="0" borderId="63" xfId="0" applyFont="1" applyBorder="1" applyAlignment="1">
      <alignment horizontal="center" vertical="center" wrapText="1"/>
    </xf>
    <xf numFmtId="0" fontId="109" fillId="0" borderId="60" xfId="0" applyFont="1" applyBorder="1" applyAlignment="1">
      <alignment horizontal="center" vertical="center" wrapText="1"/>
    </xf>
    <xf numFmtId="0" fontId="109" fillId="0" borderId="65" xfId="0" applyFont="1" applyBorder="1" applyAlignment="1">
      <alignment horizontal="center" vertical="center" wrapText="1"/>
    </xf>
    <xf numFmtId="0" fontId="109" fillId="0" borderId="24" xfId="0" applyFont="1" applyBorder="1" applyAlignment="1">
      <alignment horizontal="center" vertical="center" wrapText="1"/>
    </xf>
    <xf numFmtId="0" fontId="109" fillId="0" borderId="25" xfId="0" applyFont="1" applyBorder="1" applyAlignment="1">
      <alignment horizontal="center" vertical="center" wrapText="1"/>
    </xf>
    <xf numFmtId="0" fontId="109" fillId="0" borderId="96" xfId="0" applyFont="1" applyBorder="1" applyAlignment="1">
      <alignment horizontal="center" vertical="top" wrapText="1"/>
    </xf>
    <xf numFmtId="0" fontId="109" fillId="0" borderId="97" xfId="0" applyFont="1" applyBorder="1" applyAlignment="1">
      <alignment horizontal="center" vertical="top" wrapText="1"/>
    </xf>
    <xf numFmtId="0" fontId="109" fillId="0" borderId="119" xfId="0" applyFont="1" applyBorder="1" applyAlignment="1">
      <alignment horizontal="center" vertical="top" wrapText="1"/>
    </xf>
    <xf numFmtId="0" fontId="109" fillId="0" borderId="120" xfId="0" applyFont="1" applyBorder="1" applyAlignment="1">
      <alignment horizontal="center" vertical="top" wrapText="1"/>
    </xf>
    <xf numFmtId="0" fontId="129" fillId="0" borderId="109" xfId="0" applyFont="1" applyBorder="1" applyAlignment="1">
      <alignment horizontal="left" vertical="top" wrapText="1"/>
    </xf>
    <xf numFmtId="0" fontId="129" fillId="0" borderId="110" xfId="0" applyFont="1" applyBorder="1" applyAlignment="1">
      <alignment horizontal="left" vertical="top" wrapText="1"/>
    </xf>
    <xf numFmtId="0" fontId="115" fillId="0" borderId="96" xfId="0" applyFont="1" applyBorder="1" applyAlignment="1">
      <alignment horizontal="center" vertical="center"/>
    </xf>
    <xf numFmtId="0" fontId="115" fillId="0" borderId="98" xfId="0" applyFont="1" applyBorder="1" applyAlignment="1">
      <alignment horizontal="center" vertical="center"/>
    </xf>
    <xf numFmtId="0" fontId="115" fillId="0" borderId="81" xfId="0" applyFont="1" applyBorder="1" applyAlignment="1">
      <alignment horizontal="center" vertical="center"/>
    </xf>
    <xf numFmtId="0" fontId="115" fillId="0" borderId="71" xfId="0" applyFont="1" applyBorder="1" applyAlignment="1">
      <alignment horizontal="center" vertical="center"/>
    </xf>
    <xf numFmtId="0" fontId="114" fillId="0" borderId="117" xfId="0" applyFont="1" applyBorder="1" applyAlignment="1">
      <alignment horizontal="center" vertical="center" wrapText="1"/>
    </xf>
    <xf numFmtId="0" fontId="114" fillId="0" borderId="121" xfId="0" applyFont="1" applyBorder="1" applyAlignment="1">
      <alignment horizontal="center" vertical="center" wrapText="1"/>
    </xf>
  </cellXfs>
  <cellStyles count="20968">
    <cellStyle name="_RC VALUTEBIS WRILSI " xfId="18" xr:uid="{00000000-0005-0000-0000-000000000000}"/>
    <cellStyle name="=C:\WINNT35\SYSTEM32\COMMAND.COM" xfId="20963" xr:uid="{00000000-0005-0000-0000-000001000000}"/>
    <cellStyle name="1Normal" xfId="19" xr:uid="{00000000-0005-0000-0000-000002000000}"/>
    <cellStyle name="1Normal 2" xfId="20" xr:uid="{00000000-0005-0000-0000-000003000000}"/>
    <cellStyle name="1Normal 3" xfId="21" xr:uid="{00000000-0005-0000-0000-000004000000}"/>
    <cellStyle name="20% - Accent1 2" xfId="22" xr:uid="{00000000-0005-0000-0000-000005000000}"/>
    <cellStyle name="20% - Accent1 2 10" xfId="23" xr:uid="{00000000-0005-0000-0000-000006000000}"/>
    <cellStyle name="20% - Accent1 2 11" xfId="24" xr:uid="{00000000-0005-0000-0000-000007000000}"/>
    <cellStyle name="20% - Accent1 2 12" xfId="25" xr:uid="{00000000-0005-0000-0000-000008000000}"/>
    <cellStyle name="20% - Accent1 2 2" xfId="26" xr:uid="{00000000-0005-0000-0000-000009000000}"/>
    <cellStyle name="20% - Accent1 2 2 2" xfId="27" xr:uid="{00000000-0005-0000-0000-00000A000000}"/>
    <cellStyle name="20% - Accent1 2 3" xfId="28" xr:uid="{00000000-0005-0000-0000-00000B000000}"/>
    <cellStyle name="20% - Accent1 2 4" xfId="29" xr:uid="{00000000-0005-0000-0000-00000C000000}"/>
    <cellStyle name="20% - Accent1 2 5" xfId="30" xr:uid="{00000000-0005-0000-0000-00000D000000}"/>
    <cellStyle name="20% - Accent1 2 6" xfId="31" xr:uid="{00000000-0005-0000-0000-00000E000000}"/>
    <cellStyle name="20% - Accent1 2 7" xfId="32" xr:uid="{00000000-0005-0000-0000-00000F000000}"/>
    <cellStyle name="20% - Accent1 2 8" xfId="33" xr:uid="{00000000-0005-0000-0000-000010000000}"/>
    <cellStyle name="20% - Accent1 2 9" xfId="34" xr:uid="{00000000-0005-0000-0000-000011000000}"/>
    <cellStyle name="20% - Accent1 3" xfId="35" xr:uid="{00000000-0005-0000-0000-000012000000}"/>
    <cellStyle name="20% - Accent1 3 2" xfId="36" xr:uid="{00000000-0005-0000-0000-000013000000}"/>
    <cellStyle name="20% - Accent1 3 3" xfId="37" xr:uid="{00000000-0005-0000-0000-000014000000}"/>
    <cellStyle name="20% - Accent1 4" xfId="38" xr:uid="{00000000-0005-0000-0000-000015000000}"/>
    <cellStyle name="20% - Accent1 4 2" xfId="39" xr:uid="{00000000-0005-0000-0000-000016000000}"/>
    <cellStyle name="20% - Accent1 4 3" xfId="40" xr:uid="{00000000-0005-0000-0000-000017000000}"/>
    <cellStyle name="20% - Accent1 5" xfId="41" xr:uid="{00000000-0005-0000-0000-000018000000}"/>
    <cellStyle name="20% - Accent1 5 2" xfId="42" xr:uid="{00000000-0005-0000-0000-000019000000}"/>
    <cellStyle name="20% - Accent1 5 3" xfId="43" xr:uid="{00000000-0005-0000-0000-00001A000000}"/>
    <cellStyle name="20% - Accent1 6" xfId="44" xr:uid="{00000000-0005-0000-0000-00001B000000}"/>
    <cellStyle name="20% - Accent1 6 2" xfId="45" xr:uid="{00000000-0005-0000-0000-00001C000000}"/>
    <cellStyle name="20% - Accent1 6 3" xfId="46" xr:uid="{00000000-0005-0000-0000-00001D000000}"/>
    <cellStyle name="20% - Accent1 7" xfId="47" xr:uid="{00000000-0005-0000-0000-00001E000000}"/>
    <cellStyle name="20% - Accent2 2" xfId="48" xr:uid="{00000000-0005-0000-0000-00001F000000}"/>
    <cellStyle name="20% - Accent2 2 10" xfId="49" xr:uid="{00000000-0005-0000-0000-000020000000}"/>
    <cellStyle name="20% - Accent2 2 11" xfId="50" xr:uid="{00000000-0005-0000-0000-000021000000}"/>
    <cellStyle name="20% - Accent2 2 12" xfId="51" xr:uid="{00000000-0005-0000-0000-000022000000}"/>
    <cellStyle name="20% - Accent2 2 2" xfId="52" xr:uid="{00000000-0005-0000-0000-000023000000}"/>
    <cellStyle name="20% - Accent2 2 2 2" xfId="53" xr:uid="{00000000-0005-0000-0000-000024000000}"/>
    <cellStyle name="20% - Accent2 2 3" xfId="54" xr:uid="{00000000-0005-0000-0000-000025000000}"/>
    <cellStyle name="20% - Accent2 2 4" xfId="55" xr:uid="{00000000-0005-0000-0000-000026000000}"/>
    <cellStyle name="20% - Accent2 2 5" xfId="56" xr:uid="{00000000-0005-0000-0000-000027000000}"/>
    <cellStyle name="20% - Accent2 2 6" xfId="57" xr:uid="{00000000-0005-0000-0000-000028000000}"/>
    <cellStyle name="20% - Accent2 2 7" xfId="58" xr:uid="{00000000-0005-0000-0000-000029000000}"/>
    <cellStyle name="20% - Accent2 2 8" xfId="59" xr:uid="{00000000-0005-0000-0000-00002A000000}"/>
    <cellStyle name="20% - Accent2 2 9" xfId="60" xr:uid="{00000000-0005-0000-0000-00002B000000}"/>
    <cellStyle name="20% - Accent2 3" xfId="61" xr:uid="{00000000-0005-0000-0000-00002C000000}"/>
    <cellStyle name="20% - Accent2 3 2" xfId="62" xr:uid="{00000000-0005-0000-0000-00002D000000}"/>
    <cellStyle name="20% - Accent2 3 3" xfId="63" xr:uid="{00000000-0005-0000-0000-00002E000000}"/>
    <cellStyle name="20% - Accent2 4" xfId="64" xr:uid="{00000000-0005-0000-0000-00002F000000}"/>
    <cellStyle name="20% - Accent2 4 2" xfId="65" xr:uid="{00000000-0005-0000-0000-000030000000}"/>
    <cellStyle name="20% - Accent2 4 3" xfId="66" xr:uid="{00000000-0005-0000-0000-000031000000}"/>
    <cellStyle name="20% - Accent2 5" xfId="67" xr:uid="{00000000-0005-0000-0000-000032000000}"/>
    <cellStyle name="20% - Accent2 5 2" xfId="68" xr:uid="{00000000-0005-0000-0000-000033000000}"/>
    <cellStyle name="20% - Accent2 5 3" xfId="69" xr:uid="{00000000-0005-0000-0000-000034000000}"/>
    <cellStyle name="20% - Accent2 6" xfId="70" xr:uid="{00000000-0005-0000-0000-000035000000}"/>
    <cellStyle name="20% - Accent2 6 2" xfId="71" xr:uid="{00000000-0005-0000-0000-000036000000}"/>
    <cellStyle name="20% - Accent2 6 3" xfId="72" xr:uid="{00000000-0005-0000-0000-000037000000}"/>
    <cellStyle name="20% - Accent2 7" xfId="73" xr:uid="{00000000-0005-0000-0000-000038000000}"/>
    <cellStyle name="20% - Accent3 2" xfId="74" xr:uid="{00000000-0005-0000-0000-000039000000}"/>
    <cellStyle name="20% - Accent3 2 10" xfId="75" xr:uid="{00000000-0005-0000-0000-00003A000000}"/>
    <cellStyle name="20% - Accent3 2 11" xfId="76" xr:uid="{00000000-0005-0000-0000-00003B000000}"/>
    <cellStyle name="20% - Accent3 2 12" xfId="77" xr:uid="{00000000-0005-0000-0000-00003C000000}"/>
    <cellStyle name="20% - Accent3 2 2" xfId="78" xr:uid="{00000000-0005-0000-0000-00003D000000}"/>
    <cellStyle name="20% - Accent3 2 2 2" xfId="79" xr:uid="{00000000-0005-0000-0000-00003E000000}"/>
    <cellStyle name="20% - Accent3 2 3" xfId="80" xr:uid="{00000000-0005-0000-0000-00003F000000}"/>
    <cellStyle name="20% - Accent3 2 4" xfId="81" xr:uid="{00000000-0005-0000-0000-000040000000}"/>
    <cellStyle name="20% - Accent3 2 5" xfId="82" xr:uid="{00000000-0005-0000-0000-000041000000}"/>
    <cellStyle name="20% - Accent3 2 6" xfId="83" xr:uid="{00000000-0005-0000-0000-000042000000}"/>
    <cellStyle name="20% - Accent3 2 7" xfId="84" xr:uid="{00000000-0005-0000-0000-000043000000}"/>
    <cellStyle name="20% - Accent3 2 8" xfId="85" xr:uid="{00000000-0005-0000-0000-000044000000}"/>
    <cellStyle name="20% - Accent3 2 9" xfId="86" xr:uid="{00000000-0005-0000-0000-000045000000}"/>
    <cellStyle name="20% - Accent3 3" xfId="87" xr:uid="{00000000-0005-0000-0000-000046000000}"/>
    <cellStyle name="20% - Accent3 3 2" xfId="88" xr:uid="{00000000-0005-0000-0000-000047000000}"/>
    <cellStyle name="20% - Accent3 3 3" xfId="89" xr:uid="{00000000-0005-0000-0000-000048000000}"/>
    <cellStyle name="20% - Accent3 4" xfId="90" xr:uid="{00000000-0005-0000-0000-000049000000}"/>
    <cellStyle name="20% - Accent3 4 2" xfId="91" xr:uid="{00000000-0005-0000-0000-00004A000000}"/>
    <cellStyle name="20% - Accent3 4 3" xfId="92" xr:uid="{00000000-0005-0000-0000-00004B000000}"/>
    <cellStyle name="20% - Accent3 5" xfId="93" xr:uid="{00000000-0005-0000-0000-00004C000000}"/>
    <cellStyle name="20% - Accent3 5 2" xfId="94" xr:uid="{00000000-0005-0000-0000-00004D000000}"/>
    <cellStyle name="20% - Accent3 5 3" xfId="95" xr:uid="{00000000-0005-0000-0000-00004E000000}"/>
    <cellStyle name="20% - Accent3 6" xfId="96" xr:uid="{00000000-0005-0000-0000-00004F000000}"/>
    <cellStyle name="20% - Accent3 6 2" xfId="97" xr:uid="{00000000-0005-0000-0000-000050000000}"/>
    <cellStyle name="20% - Accent3 6 3" xfId="98" xr:uid="{00000000-0005-0000-0000-000051000000}"/>
    <cellStyle name="20% - Accent3 7" xfId="99" xr:uid="{00000000-0005-0000-0000-000052000000}"/>
    <cellStyle name="20% - Accent4 2" xfId="100" xr:uid="{00000000-0005-0000-0000-000053000000}"/>
    <cellStyle name="20% - Accent4 2 10" xfId="101" xr:uid="{00000000-0005-0000-0000-000054000000}"/>
    <cellStyle name="20% - Accent4 2 11" xfId="102" xr:uid="{00000000-0005-0000-0000-000055000000}"/>
    <cellStyle name="20% - Accent4 2 12" xfId="103" xr:uid="{00000000-0005-0000-0000-000056000000}"/>
    <cellStyle name="20% - Accent4 2 2" xfId="104" xr:uid="{00000000-0005-0000-0000-000057000000}"/>
    <cellStyle name="20% - Accent4 2 2 2" xfId="105" xr:uid="{00000000-0005-0000-0000-000058000000}"/>
    <cellStyle name="20% - Accent4 2 3" xfId="106" xr:uid="{00000000-0005-0000-0000-000059000000}"/>
    <cellStyle name="20% - Accent4 2 4" xfId="107" xr:uid="{00000000-0005-0000-0000-00005A000000}"/>
    <cellStyle name="20% - Accent4 2 5" xfId="108" xr:uid="{00000000-0005-0000-0000-00005B000000}"/>
    <cellStyle name="20% - Accent4 2 6" xfId="109" xr:uid="{00000000-0005-0000-0000-00005C000000}"/>
    <cellStyle name="20% - Accent4 2 7" xfId="110" xr:uid="{00000000-0005-0000-0000-00005D000000}"/>
    <cellStyle name="20% - Accent4 2 8" xfId="111" xr:uid="{00000000-0005-0000-0000-00005E000000}"/>
    <cellStyle name="20% - Accent4 2 9" xfId="112" xr:uid="{00000000-0005-0000-0000-00005F000000}"/>
    <cellStyle name="20% - Accent4 3" xfId="113" xr:uid="{00000000-0005-0000-0000-000060000000}"/>
    <cellStyle name="20% - Accent4 3 2" xfId="114" xr:uid="{00000000-0005-0000-0000-000061000000}"/>
    <cellStyle name="20% - Accent4 3 3" xfId="115" xr:uid="{00000000-0005-0000-0000-000062000000}"/>
    <cellStyle name="20% - Accent4 4" xfId="116" xr:uid="{00000000-0005-0000-0000-000063000000}"/>
    <cellStyle name="20% - Accent4 4 2" xfId="117" xr:uid="{00000000-0005-0000-0000-000064000000}"/>
    <cellStyle name="20% - Accent4 4 3" xfId="118" xr:uid="{00000000-0005-0000-0000-000065000000}"/>
    <cellStyle name="20% - Accent4 5" xfId="119" xr:uid="{00000000-0005-0000-0000-000066000000}"/>
    <cellStyle name="20% - Accent4 5 2" xfId="120" xr:uid="{00000000-0005-0000-0000-000067000000}"/>
    <cellStyle name="20% - Accent4 5 3" xfId="121" xr:uid="{00000000-0005-0000-0000-000068000000}"/>
    <cellStyle name="20% - Accent4 6" xfId="122" xr:uid="{00000000-0005-0000-0000-000069000000}"/>
    <cellStyle name="20% - Accent4 6 2" xfId="123" xr:uid="{00000000-0005-0000-0000-00006A000000}"/>
    <cellStyle name="20% - Accent4 6 3" xfId="124" xr:uid="{00000000-0005-0000-0000-00006B000000}"/>
    <cellStyle name="20% - Accent4 7" xfId="125" xr:uid="{00000000-0005-0000-0000-00006C000000}"/>
    <cellStyle name="20% - Accent5 2" xfId="126" xr:uid="{00000000-0005-0000-0000-00006D000000}"/>
    <cellStyle name="20% - Accent5 2 10" xfId="127" xr:uid="{00000000-0005-0000-0000-00006E000000}"/>
    <cellStyle name="20% - Accent5 2 11" xfId="128" xr:uid="{00000000-0005-0000-0000-00006F000000}"/>
    <cellStyle name="20% - Accent5 2 12" xfId="129" xr:uid="{00000000-0005-0000-0000-000070000000}"/>
    <cellStyle name="20% - Accent5 2 2" xfId="130" xr:uid="{00000000-0005-0000-0000-000071000000}"/>
    <cellStyle name="20% - Accent5 2 2 2" xfId="131" xr:uid="{00000000-0005-0000-0000-000072000000}"/>
    <cellStyle name="20% - Accent5 2 3" xfId="132" xr:uid="{00000000-0005-0000-0000-000073000000}"/>
    <cellStyle name="20% - Accent5 2 4" xfId="133" xr:uid="{00000000-0005-0000-0000-000074000000}"/>
    <cellStyle name="20% - Accent5 2 5" xfId="134" xr:uid="{00000000-0005-0000-0000-000075000000}"/>
    <cellStyle name="20% - Accent5 2 6" xfId="135" xr:uid="{00000000-0005-0000-0000-000076000000}"/>
    <cellStyle name="20% - Accent5 2 7" xfId="136" xr:uid="{00000000-0005-0000-0000-000077000000}"/>
    <cellStyle name="20% - Accent5 2 8" xfId="137" xr:uid="{00000000-0005-0000-0000-000078000000}"/>
    <cellStyle name="20% - Accent5 2 9" xfId="138" xr:uid="{00000000-0005-0000-0000-000079000000}"/>
    <cellStyle name="20% - Accent5 3" xfId="139" xr:uid="{00000000-0005-0000-0000-00007A000000}"/>
    <cellStyle name="20% - Accent5 3 2" xfId="140" xr:uid="{00000000-0005-0000-0000-00007B000000}"/>
    <cellStyle name="20% - Accent5 3 3" xfId="141" xr:uid="{00000000-0005-0000-0000-00007C000000}"/>
    <cellStyle name="20% - Accent5 4" xfId="142" xr:uid="{00000000-0005-0000-0000-00007D000000}"/>
    <cellStyle name="20% - Accent5 4 2" xfId="143" xr:uid="{00000000-0005-0000-0000-00007E000000}"/>
    <cellStyle name="20% - Accent5 4 3" xfId="144" xr:uid="{00000000-0005-0000-0000-00007F000000}"/>
    <cellStyle name="20% - Accent5 5" xfId="145" xr:uid="{00000000-0005-0000-0000-000080000000}"/>
    <cellStyle name="20% - Accent5 5 2" xfId="146" xr:uid="{00000000-0005-0000-0000-000081000000}"/>
    <cellStyle name="20% - Accent5 5 3" xfId="147" xr:uid="{00000000-0005-0000-0000-000082000000}"/>
    <cellStyle name="20% - Accent5 6" xfId="148" xr:uid="{00000000-0005-0000-0000-000083000000}"/>
    <cellStyle name="20% - Accent5 6 2" xfId="149" xr:uid="{00000000-0005-0000-0000-000084000000}"/>
    <cellStyle name="20% - Accent5 6 3" xfId="150" xr:uid="{00000000-0005-0000-0000-000085000000}"/>
    <cellStyle name="20% - Accent5 7" xfId="151" xr:uid="{00000000-0005-0000-0000-000086000000}"/>
    <cellStyle name="20% - Accent6 2" xfId="152" xr:uid="{00000000-0005-0000-0000-000087000000}"/>
    <cellStyle name="20% - Accent6 2 10" xfId="153" xr:uid="{00000000-0005-0000-0000-000088000000}"/>
    <cellStyle name="20% - Accent6 2 11" xfId="154" xr:uid="{00000000-0005-0000-0000-000089000000}"/>
    <cellStyle name="20% - Accent6 2 12" xfId="155" xr:uid="{00000000-0005-0000-0000-00008A000000}"/>
    <cellStyle name="20% - Accent6 2 2" xfId="156" xr:uid="{00000000-0005-0000-0000-00008B000000}"/>
    <cellStyle name="20% - Accent6 2 2 2" xfId="157" xr:uid="{00000000-0005-0000-0000-00008C000000}"/>
    <cellStyle name="20% - Accent6 2 3" xfId="158" xr:uid="{00000000-0005-0000-0000-00008D000000}"/>
    <cellStyle name="20% - Accent6 2 4" xfId="159" xr:uid="{00000000-0005-0000-0000-00008E000000}"/>
    <cellStyle name="20% - Accent6 2 5" xfId="160" xr:uid="{00000000-0005-0000-0000-00008F000000}"/>
    <cellStyle name="20% - Accent6 2 6" xfId="161" xr:uid="{00000000-0005-0000-0000-000090000000}"/>
    <cellStyle name="20% - Accent6 2 7" xfId="162" xr:uid="{00000000-0005-0000-0000-000091000000}"/>
    <cellStyle name="20% - Accent6 2 8" xfId="163" xr:uid="{00000000-0005-0000-0000-000092000000}"/>
    <cellStyle name="20% - Accent6 2 9" xfId="164" xr:uid="{00000000-0005-0000-0000-000093000000}"/>
    <cellStyle name="20% - Accent6 3" xfId="165" xr:uid="{00000000-0005-0000-0000-000094000000}"/>
    <cellStyle name="20% - Accent6 3 2" xfId="166" xr:uid="{00000000-0005-0000-0000-000095000000}"/>
    <cellStyle name="20% - Accent6 3 3" xfId="167" xr:uid="{00000000-0005-0000-0000-000096000000}"/>
    <cellStyle name="20% - Accent6 4" xfId="168" xr:uid="{00000000-0005-0000-0000-000097000000}"/>
    <cellStyle name="20% - Accent6 4 2" xfId="169" xr:uid="{00000000-0005-0000-0000-000098000000}"/>
    <cellStyle name="20% - Accent6 4 3" xfId="170" xr:uid="{00000000-0005-0000-0000-000099000000}"/>
    <cellStyle name="20% - Accent6 5" xfId="171" xr:uid="{00000000-0005-0000-0000-00009A000000}"/>
    <cellStyle name="20% - Accent6 5 2" xfId="172" xr:uid="{00000000-0005-0000-0000-00009B000000}"/>
    <cellStyle name="20% - Accent6 5 3" xfId="173" xr:uid="{00000000-0005-0000-0000-00009C000000}"/>
    <cellStyle name="20% - Accent6 6" xfId="174" xr:uid="{00000000-0005-0000-0000-00009D000000}"/>
    <cellStyle name="20% - Accent6 6 2" xfId="175" xr:uid="{00000000-0005-0000-0000-00009E000000}"/>
    <cellStyle name="20% - Accent6 6 3" xfId="176" xr:uid="{00000000-0005-0000-0000-00009F000000}"/>
    <cellStyle name="20% - Accent6 7" xfId="177" xr:uid="{00000000-0005-0000-0000-0000A0000000}"/>
    <cellStyle name="40% - Accent1 2" xfId="178" xr:uid="{00000000-0005-0000-0000-0000A1000000}"/>
    <cellStyle name="40% - Accent1 2 10" xfId="179" xr:uid="{00000000-0005-0000-0000-0000A2000000}"/>
    <cellStyle name="40% - Accent1 2 11" xfId="180" xr:uid="{00000000-0005-0000-0000-0000A3000000}"/>
    <cellStyle name="40% - Accent1 2 12" xfId="181" xr:uid="{00000000-0005-0000-0000-0000A4000000}"/>
    <cellStyle name="40% - Accent1 2 2" xfId="182" xr:uid="{00000000-0005-0000-0000-0000A5000000}"/>
    <cellStyle name="40% - Accent1 2 2 2" xfId="183" xr:uid="{00000000-0005-0000-0000-0000A6000000}"/>
    <cellStyle name="40% - Accent1 2 3" xfId="184" xr:uid="{00000000-0005-0000-0000-0000A7000000}"/>
    <cellStyle name="40% - Accent1 2 4" xfId="185" xr:uid="{00000000-0005-0000-0000-0000A8000000}"/>
    <cellStyle name="40% - Accent1 2 5" xfId="186" xr:uid="{00000000-0005-0000-0000-0000A9000000}"/>
    <cellStyle name="40% - Accent1 2 6" xfId="187" xr:uid="{00000000-0005-0000-0000-0000AA000000}"/>
    <cellStyle name="40% - Accent1 2 7" xfId="188" xr:uid="{00000000-0005-0000-0000-0000AB000000}"/>
    <cellStyle name="40% - Accent1 2 8" xfId="189" xr:uid="{00000000-0005-0000-0000-0000AC000000}"/>
    <cellStyle name="40% - Accent1 2 9" xfId="190" xr:uid="{00000000-0005-0000-0000-0000AD000000}"/>
    <cellStyle name="40% - Accent1 3" xfId="191" xr:uid="{00000000-0005-0000-0000-0000AE000000}"/>
    <cellStyle name="40% - Accent1 3 2" xfId="192" xr:uid="{00000000-0005-0000-0000-0000AF000000}"/>
    <cellStyle name="40% - Accent1 3 3" xfId="193" xr:uid="{00000000-0005-0000-0000-0000B0000000}"/>
    <cellStyle name="40% - Accent1 4" xfId="194" xr:uid="{00000000-0005-0000-0000-0000B1000000}"/>
    <cellStyle name="40% - Accent1 4 2" xfId="195" xr:uid="{00000000-0005-0000-0000-0000B2000000}"/>
    <cellStyle name="40% - Accent1 4 3" xfId="196" xr:uid="{00000000-0005-0000-0000-0000B3000000}"/>
    <cellStyle name="40% - Accent1 5" xfId="197" xr:uid="{00000000-0005-0000-0000-0000B4000000}"/>
    <cellStyle name="40% - Accent1 5 2" xfId="198" xr:uid="{00000000-0005-0000-0000-0000B5000000}"/>
    <cellStyle name="40% - Accent1 5 3" xfId="199" xr:uid="{00000000-0005-0000-0000-0000B6000000}"/>
    <cellStyle name="40% - Accent1 6" xfId="200" xr:uid="{00000000-0005-0000-0000-0000B7000000}"/>
    <cellStyle name="40% - Accent1 6 2" xfId="201" xr:uid="{00000000-0005-0000-0000-0000B8000000}"/>
    <cellStyle name="40% - Accent1 6 3" xfId="202" xr:uid="{00000000-0005-0000-0000-0000B9000000}"/>
    <cellStyle name="40% - Accent1 7" xfId="203" xr:uid="{00000000-0005-0000-0000-0000BA000000}"/>
    <cellStyle name="40% - Accent2 2" xfId="204" xr:uid="{00000000-0005-0000-0000-0000BB000000}"/>
    <cellStyle name="40% - Accent2 2 10" xfId="205" xr:uid="{00000000-0005-0000-0000-0000BC000000}"/>
    <cellStyle name="40% - Accent2 2 11" xfId="206" xr:uid="{00000000-0005-0000-0000-0000BD000000}"/>
    <cellStyle name="40% - Accent2 2 12" xfId="207" xr:uid="{00000000-0005-0000-0000-0000BE000000}"/>
    <cellStyle name="40% - Accent2 2 2" xfId="208" xr:uid="{00000000-0005-0000-0000-0000BF000000}"/>
    <cellStyle name="40% - Accent2 2 2 2" xfId="209" xr:uid="{00000000-0005-0000-0000-0000C0000000}"/>
    <cellStyle name="40% - Accent2 2 3" xfId="210" xr:uid="{00000000-0005-0000-0000-0000C1000000}"/>
    <cellStyle name="40% - Accent2 2 4" xfId="211" xr:uid="{00000000-0005-0000-0000-0000C2000000}"/>
    <cellStyle name="40% - Accent2 2 5" xfId="212" xr:uid="{00000000-0005-0000-0000-0000C3000000}"/>
    <cellStyle name="40% - Accent2 2 6" xfId="213" xr:uid="{00000000-0005-0000-0000-0000C4000000}"/>
    <cellStyle name="40% - Accent2 2 7" xfId="214" xr:uid="{00000000-0005-0000-0000-0000C5000000}"/>
    <cellStyle name="40% - Accent2 2 8" xfId="215" xr:uid="{00000000-0005-0000-0000-0000C6000000}"/>
    <cellStyle name="40% - Accent2 2 9" xfId="216" xr:uid="{00000000-0005-0000-0000-0000C7000000}"/>
    <cellStyle name="40% - Accent2 3" xfId="217" xr:uid="{00000000-0005-0000-0000-0000C8000000}"/>
    <cellStyle name="40% - Accent2 3 2" xfId="218" xr:uid="{00000000-0005-0000-0000-0000C9000000}"/>
    <cellStyle name="40% - Accent2 3 3" xfId="219" xr:uid="{00000000-0005-0000-0000-0000CA000000}"/>
    <cellStyle name="40% - Accent2 4" xfId="220" xr:uid="{00000000-0005-0000-0000-0000CB000000}"/>
    <cellStyle name="40% - Accent2 4 2" xfId="221" xr:uid="{00000000-0005-0000-0000-0000CC000000}"/>
    <cellStyle name="40% - Accent2 4 3" xfId="222" xr:uid="{00000000-0005-0000-0000-0000CD000000}"/>
    <cellStyle name="40% - Accent2 5" xfId="223" xr:uid="{00000000-0005-0000-0000-0000CE000000}"/>
    <cellStyle name="40% - Accent2 5 2" xfId="224" xr:uid="{00000000-0005-0000-0000-0000CF000000}"/>
    <cellStyle name="40% - Accent2 5 3" xfId="225" xr:uid="{00000000-0005-0000-0000-0000D0000000}"/>
    <cellStyle name="40% - Accent2 6" xfId="226" xr:uid="{00000000-0005-0000-0000-0000D1000000}"/>
    <cellStyle name="40% - Accent2 6 2" xfId="227" xr:uid="{00000000-0005-0000-0000-0000D2000000}"/>
    <cellStyle name="40% - Accent2 6 3" xfId="228" xr:uid="{00000000-0005-0000-0000-0000D3000000}"/>
    <cellStyle name="40% - Accent2 7" xfId="229" xr:uid="{00000000-0005-0000-0000-0000D4000000}"/>
    <cellStyle name="40% - Accent3 2" xfId="230" xr:uid="{00000000-0005-0000-0000-0000D5000000}"/>
    <cellStyle name="40% - Accent3 2 10" xfId="231" xr:uid="{00000000-0005-0000-0000-0000D6000000}"/>
    <cellStyle name="40% - Accent3 2 11" xfId="232" xr:uid="{00000000-0005-0000-0000-0000D7000000}"/>
    <cellStyle name="40% - Accent3 2 12" xfId="233" xr:uid="{00000000-0005-0000-0000-0000D8000000}"/>
    <cellStyle name="40% - Accent3 2 2" xfId="234" xr:uid="{00000000-0005-0000-0000-0000D9000000}"/>
    <cellStyle name="40% - Accent3 2 2 2" xfId="235" xr:uid="{00000000-0005-0000-0000-0000DA000000}"/>
    <cellStyle name="40% - Accent3 2 3" xfId="236" xr:uid="{00000000-0005-0000-0000-0000DB000000}"/>
    <cellStyle name="40% - Accent3 2 4" xfId="237" xr:uid="{00000000-0005-0000-0000-0000DC000000}"/>
    <cellStyle name="40% - Accent3 2 5" xfId="238" xr:uid="{00000000-0005-0000-0000-0000DD000000}"/>
    <cellStyle name="40% - Accent3 2 6" xfId="239" xr:uid="{00000000-0005-0000-0000-0000DE000000}"/>
    <cellStyle name="40% - Accent3 2 7" xfId="240" xr:uid="{00000000-0005-0000-0000-0000DF000000}"/>
    <cellStyle name="40% - Accent3 2 8" xfId="241" xr:uid="{00000000-0005-0000-0000-0000E0000000}"/>
    <cellStyle name="40% - Accent3 2 9" xfId="242" xr:uid="{00000000-0005-0000-0000-0000E1000000}"/>
    <cellStyle name="40% - Accent3 3" xfId="243" xr:uid="{00000000-0005-0000-0000-0000E2000000}"/>
    <cellStyle name="40% - Accent3 3 2" xfId="244" xr:uid="{00000000-0005-0000-0000-0000E3000000}"/>
    <cellStyle name="40% - Accent3 3 3" xfId="245" xr:uid="{00000000-0005-0000-0000-0000E4000000}"/>
    <cellStyle name="40% - Accent3 4" xfId="246" xr:uid="{00000000-0005-0000-0000-0000E5000000}"/>
    <cellStyle name="40% - Accent3 4 2" xfId="247" xr:uid="{00000000-0005-0000-0000-0000E6000000}"/>
    <cellStyle name="40% - Accent3 4 3" xfId="248" xr:uid="{00000000-0005-0000-0000-0000E7000000}"/>
    <cellStyle name="40% - Accent3 5" xfId="249" xr:uid="{00000000-0005-0000-0000-0000E8000000}"/>
    <cellStyle name="40% - Accent3 5 2" xfId="250" xr:uid="{00000000-0005-0000-0000-0000E9000000}"/>
    <cellStyle name="40% - Accent3 5 3" xfId="251" xr:uid="{00000000-0005-0000-0000-0000EA000000}"/>
    <cellStyle name="40% - Accent3 6" xfId="252" xr:uid="{00000000-0005-0000-0000-0000EB000000}"/>
    <cellStyle name="40% - Accent3 6 2" xfId="253" xr:uid="{00000000-0005-0000-0000-0000EC000000}"/>
    <cellStyle name="40% - Accent3 6 3" xfId="254" xr:uid="{00000000-0005-0000-0000-0000ED000000}"/>
    <cellStyle name="40% - Accent3 7" xfId="255" xr:uid="{00000000-0005-0000-0000-0000EE000000}"/>
    <cellStyle name="40% - Accent4 2" xfId="256" xr:uid="{00000000-0005-0000-0000-0000EF000000}"/>
    <cellStyle name="40% - Accent4 2 10" xfId="257" xr:uid="{00000000-0005-0000-0000-0000F0000000}"/>
    <cellStyle name="40% - Accent4 2 11" xfId="258" xr:uid="{00000000-0005-0000-0000-0000F1000000}"/>
    <cellStyle name="40% - Accent4 2 12" xfId="259" xr:uid="{00000000-0005-0000-0000-0000F2000000}"/>
    <cellStyle name="40% - Accent4 2 2" xfId="260" xr:uid="{00000000-0005-0000-0000-0000F3000000}"/>
    <cellStyle name="40% - Accent4 2 2 2" xfId="261" xr:uid="{00000000-0005-0000-0000-0000F4000000}"/>
    <cellStyle name="40% - Accent4 2 3" xfId="262" xr:uid="{00000000-0005-0000-0000-0000F5000000}"/>
    <cellStyle name="40% - Accent4 2 4" xfId="263" xr:uid="{00000000-0005-0000-0000-0000F6000000}"/>
    <cellStyle name="40% - Accent4 2 5" xfId="264" xr:uid="{00000000-0005-0000-0000-0000F7000000}"/>
    <cellStyle name="40% - Accent4 2 6" xfId="265" xr:uid="{00000000-0005-0000-0000-0000F8000000}"/>
    <cellStyle name="40% - Accent4 2 7" xfId="266" xr:uid="{00000000-0005-0000-0000-0000F9000000}"/>
    <cellStyle name="40% - Accent4 2 8" xfId="267" xr:uid="{00000000-0005-0000-0000-0000FA000000}"/>
    <cellStyle name="40% - Accent4 2 9" xfId="268" xr:uid="{00000000-0005-0000-0000-0000FB000000}"/>
    <cellStyle name="40% - Accent4 3" xfId="269" xr:uid="{00000000-0005-0000-0000-0000FC000000}"/>
    <cellStyle name="40% - Accent4 3 2" xfId="270" xr:uid="{00000000-0005-0000-0000-0000FD000000}"/>
    <cellStyle name="40% - Accent4 3 3" xfId="271" xr:uid="{00000000-0005-0000-0000-0000FE000000}"/>
    <cellStyle name="40% - Accent4 4" xfId="272" xr:uid="{00000000-0005-0000-0000-0000FF000000}"/>
    <cellStyle name="40% - Accent4 4 2" xfId="273" xr:uid="{00000000-0005-0000-0000-000000010000}"/>
    <cellStyle name="40% - Accent4 4 3" xfId="274" xr:uid="{00000000-0005-0000-0000-000001010000}"/>
    <cellStyle name="40% - Accent4 5" xfId="275" xr:uid="{00000000-0005-0000-0000-000002010000}"/>
    <cellStyle name="40% - Accent4 5 2" xfId="276" xr:uid="{00000000-0005-0000-0000-000003010000}"/>
    <cellStyle name="40% - Accent4 5 3" xfId="277" xr:uid="{00000000-0005-0000-0000-000004010000}"/>
    <cellStyle name="40% - Accent4 6" xfId="278" xr:uid="{00000000-0005-0000-0000-000005010000}"/>
    <cellStyle name="40% - Accent4 6 2" xfId="279" xr:uid="{00000000-0005-0000-0000-000006010000}"/>
    <cellStyle name="40% - Accent4 6 3" xfId="280" xr:uid="{00000000-0005-0000-0000-000007010000}"/>
    <cellStyle name="40% - Accent4 7" xfId="281" xr:uid="{00000000-0005-0000-0000-000008010000}"/>
    <cellStyle name="40% - Accent5 2" xfId="282" xr:uid="{00000000-0005-0000-0000-000009010000}"/>
    <cellStyle name="40% - Accent5 2 10" xfId="283" xr:uid="{00000000-0005-0000-0000-00000A010000}"/>
    <cellStyle name="40% - Accent5 2 11" xfId="284" xr:uid="{00000000-0005-0000-0000-00000B010000}"/>
    <cellStyle name="40% - Accent5 2 12" xfId="285" xr:uid="{00000000-0005-0000-0000-00000C010000}"/>
    <cellStyle name="40% - Accent5 2 2" xfId="286" xr:uid="{00000000-0005-0000-0000-00000D010000}"/>
    <cellStyle name="40% - Accent5 2 2 2" xfId="287" xr:uid="{00000000-0005-0000-0000-00000E010000}"/>
    <cellStyle name="40% - Accent5 2 3" xfId="288" xr:uid="{00000000-0005-0000-0000-00000F010000}"/>
    <cellStyle name="40% - Accent5 2 4" xfId="289" xr:uid="{00000000-0005-0000-0000-000010010000}"/>
    <cellStyle name="40% - Accent5 2 5" xfId="290" xr:uid="{00000000-0005-0000-0000-000011010000}"/>
    <cellStyle name="40% - Accent5 2 6" xfId="291" xr:uid="{00000000-0005-0000-0000-000012010000}"/>
    <cellStyle name="40% - Accent5 2 7" xfId="292" xr:uid="{00000000-0005-0000-0000-000013010000}"/>
    <cellStyle name="40% - Accent5 2 8" xfId="293" xr:uid="{00000000-0005-0000-0000-000014010000}"/>
    <cellStyle name="40% - Accent5 2 9" xfId="294" xr:uid="{00000000-0005-0000-0000-000015010000}"/>
    <cellStyle name="40% - Accent5 3" xfId="295" xr:uid="{00000000-0005-0000-0000-000016010000}"/>
    <cellStyle name="40% - Accent5 3 2" xfId="296" xr:uid="{00000000-0005-0000-0000-000017010000}"/>
    <cellStyle name="40% - Accent5 3 3" xfId="297" xr:uid="{00000000-0005-0000-0000-000018010000}"/>
    <cellStyle name="40% - Accent5 4" xfId="298" xr:uid="{00000000-0005-0000-0000-000019010000}"/>
    <cellStyle name="40% - Accent5 4 2" xfId="299" xr:uid="{00000000-0005-0000-0000-00001A010000}"/>
    <cellStyle name="40% - Accent5 4 3" xfId="300" xr:uid="{00000000-0005-0000-0000-00001B010000}"/>
    <cellStyle name="40% - Accent5 5" xfId="301" xr:uid="{00000000-0005-0000-0000-00001C010000}"/>
    <cellStyle name="40% - Accent5 5 2" xfId="302" xr:uid="{00000000-0005-0000-0000-00001D010000}"/>
    <cellStyle name="40% - Accent5 5 3" xfId="303" xr:uid="{00000000-0005-0000-0000-00001E010000}"/>
    <cellStyle name="40% - Accent5 6" xfId="304" xr:uid="{00000000-0005-0000-0000-00001F010000}"/>
    <cellStyle name="40% - Accent5 6 2" xfId="305" xr:uid="{00000000-0005-0000-0000-000020010000}"/>
    <cellStyle name="40% - Accent5 6 3" xfId="306" xr:uid="{00000000-0005-0000-0000-000021010000}"/>
    <cellStyle name="40% - Accent5 7" xfId="307" xr:uid="{00000000-0005-0000-0000-000022010000}"/>
    <cellStyle name="40% - Accent6 2" xfId="308" xr:uid="{00000000-0005-0000-0000-000023010000}"/>
    <cellStyle name="40% - Accent6 2 10" xfId="309" xr:uid="{00000000-0005-0000-0000-000024010000}"/>
    <cellStyle name="40% - Accent6 2 11" xfId="310" xr:uid="{00000000-0005-0000-0000-000025010000}"/>
    <cellStyle name="40% - Accent6 2 12" xfId="311" xr:uid="{00000000-0005-0000-0000-000026010000}"/>
    <cellStyle name="40% - Accent6 2 2" xfId="312" xr:uid="{00000000-0005-0000-0000-000027010000}"/>
    <cellStyle name="40% - Accent6 2 2 2" xfId="313" xr:uid="{00000000-0005-0000-0000-000028010000}"/>
    <cellStyle name="40% - Accent6 2 3" xfId="314" xr:uid="{00000000-0005-0000-0000-000029010000}"/>
    <cellStyle name="40% - Accent6 2 4" xfId="315" xr:uid="{00000000-0005-0000-0000-00002A010000}"/>
    <cellStyle name="40% - Accent6 2 5" xfId="316" xr:uid="{00000000-0005-0000-0000-00002B010000}"/>
    <cellStyle name="40% - Accent6 2 6" xfId="317" xr:uid="{00000000-0005-0000-0000-00002C010000}"/>
    <cellStyle name="40% - Accent6 2 7" xfId="318" xr:uid="{00000000-0005-0000-0000-00002D010000}"/>
    <cellStyle name="40% - Accent6 2 8" xfId="319" xr:uid="{00000000-0005-0000-0000-00002E010000}"/>
    <cellStyle name="40% - Accent6 2 9" xfId="320" xr:uid="{00000000-0005-0000-0000-00002F010000}"/>
    <cellStyle name="40% - Accent6 3" xfId="321" xr:uid="{00000000-0005-0000-0000-000030010000}"/>
    <cellStyle name="40% - Accent6 3 2" xfId="322" xr:uid="{00000000-0005-0000-0000-000031010000}"/>
    <cellStyle name="40% - Accent6 3 3" xfId="323" xr:uid="{00000000-0005-0000-0000-000032010000}"/>
    <cellStyle name="40% - Accent6 4" xfId="324" xr:uid="{00000000-0005-0000-0000-000033010000}"/>
    <cellStyle name="40% - Accent6 4 2" xfId="325" xr:uid="{00000000-0005-0000-0000-000034010000}"/>
    <cellStyle name="40% - Accent6 4 3" xfId="326" xr:uid="{00000000-0005-0000-0000-000035010000}"/>
    <cellStyle name="40% - Accent6 5" xfId="327" xr:uid="{00000000-0005-0000-0000-000036010000}"/>
    <cellStyle name="40% - Accent6 5 2" xfId="328" xr:uid="{00000000-0005-0000-0000-000037010000}"/>
    <cellStyle name="40% - Accent6 5 3" xfId="329" xr:uid="{00000000-0005-0000-0000-000038010000}"/>
    <cellStyle name="40% - Accent6 6" xfId="330" xr:uid="{00000000-0005-0000-0000-000039010000}"/>
    <cellStyle name="40% - Accent6 6 2" xfId="331" xr:uid="{00000000-0005-0000-0000-00003A010000}"/>
    <cellStyle name="40% - Accent6 6 3" xfId="332" xr:uid="{00000000-0005-0000-0000-00003B010000}"/>
    <cellStyle name="40% - Accent6 7" xfId="333" xr:uid="{00000000-0005-0000-0000-00003C010000}"/>
    <cellStyle name="60% - Accent1 2" xfId="334" xr:uid="{00000000-0005-0000-0000-00003D010000}"/>
    <cellStyle name="60% - Accent1 2 10" xfId="335" xr:uid="{00000000-0005-0000-0000-00003E010000}"/>
    <cellStyle name="60% - Accent1 2 11" xfId="336" xr:uid="{00000000-0005-0000-0000-00003F010000}"/>
    <cellStyle name="60% - Accent1 2 12" xfId="337" xr:uid="{00000000-0005-0000-0000-000040010000}"/>
    <cellStyle name="60% - Accent1 2 2" xfId="338" xr:uid="{00000000-0005-0000-0000-000041010000}"/>
    <cellStyle name="60% - Accent1 2 2 2" xfId="339" xr:uid="{00000000-0005-0000-0000-000042010000}"/>
    <cellStyle name="60% - Accent1 2 3" xfId="340" xr:uid="{00000000-0005-0000-0000-000043010000}"/>
    <cellStyle name="60% - Accent1 2 4" xfId="341" xr:uid="{00000000-0005-0000-0000-000044010000}"/>
    <cellStyle name="60% - Accent1 2 5" xfId="342" xr:uid="{00000000-0005-0000-0000-000045010000}"/>
    <cellStyle name="60% - Accent1 2 6" xfId="343" xr:uid="{00000000-0005-0000-0000-000046010000}"/>
    <cellStyle name="60% - Accent1 2 7" xfId="344" xr:uid="{00000000-0005-0000-0000-000047010000}"/>
    <cellStyle name="60% - Accent1 2 8" xfId="345" xr:uid="{00000000-0005-0000-0000-000048010000}"/>
    <cellStyle name="60% - Accent1 2 9" xfId="346" xr:uid="{00000000-0005-0000-0000-000049010000}"/>
    <cellStyle name="60% - Accent1 3" xfId="347" xr:uid="{00000000-0005-0000-0000-00004A010000}"/>
    <cellStyle name="60% - Accent1 3 2" xfId="348" xr:uid="{00000000-0005-0000-0000-00004B010000}"/>
    <cellStyle name="60% - Accent1 3 3" xfId="349" xr:uid="{00000000-0005-0000-0000-00004C010000}"/>
    <cellStyle name="60% - Accent1 4" xfId="350" xr:uid="{00000000-0005-0000-0000-00004D010000}"/>
    <cellStyle name="60% - Accent1 4 2" xfId="351" xr:uid="{00000000-0005-0000-0000-00004E010000}"/>
    <cellStyle name="60% - Accent1 4 3" xfId="352" xr:uid="{00000000-0005-0000-0000-00004F010000}"/>
    <cellStyle name="60% - Accent1 5" xfId="353" xr:uid="{00000000-0005-0000-0000-000050010000}"/>
    <cellStyle name="60% - Accent1 5 2" xfId="354" xr:uid="{00000000-0005-0000-0000-000051010000}"/>
    <cellStyle name="60% - Accent1 5 3" xfId="355" xr:uid="{00000000-0005-0000-0000-000052010000}"/>
    <cellStyle name="60% - Accent1 6" xfId="356" xr:uid="{00000000-0005-0000-0000-000053010000}"/>
    <cellStyle name="60% - Accent1 6 2" xfId="357" xr:uid="{00000000-0005-0000-0000-000054010000}"/>
    <cellStyle name="60% - Accent1 6 3" xfId="358" xr:uid="{00000000-0005-0000-0000-000055010000}"/>
    <cellStyle name="60% - Accent1 7" xfId="359" xr:uid="{00000000-0005-0000-0000-000056010000}"/>
    <cellStyle name="60% - Accent2 2" xfId="360" xr:uid="{00000000-0005-0000-0000-000057010000}"/>
    <cellStyle name="60% - Accent2 2 10" xfId="361" xr:uid="{00000000-0005-0000-0000-000058010000}"/>
    <cellStyle name="60% - Accent2 2 11" xfId="362" xr:uid="{00000000-0005-0000-0000-000059010000}"/>
    <cellStyle name="60% - Accent2 2 12" xfId="363" xr:uid="{00000000-0005-0000-0000-00005A010000}"/>
    <cellStyle name="60% - Accent2 2 2" xfId="364" xr:uid="{00000000-0005-0000-0000-00005B010000}"/>
    <cellStyle name="60% - Accent2 2 2 2" xfId="365" xr:uid="{00000000-0005-0000-0000-00005C010000}"/>
    <cellStyle name="60% - Accent2 2 3" xfId="366" xr:uid="{00000000-0005-0000-0000-00005D010000}"/>
    <cellStyle name="60% - Accent2 2 4" xfId="367" xr:uid="{00000000-0005-0000-0000-00005E010000}"/>
    <cellStyle name="60% - Accent2 2 5" xfId="368" xr:uid="{00000000-0005-0000-0000-00005F010000}"/>
    <cellStyle name="60% - Accent2 2 6" xfId="369" xr:uid="{00000000-0005-0000-0000-000060010000}"/>
    <cellStyle name="60% - Accent2 2 7" xfId="370" xr:uid="{00000000-0005-0000-0000-000061010000}"/>
    <cellStyle name="60% - Accent2 2 8" xfId="371" xr:uid="{00000000-0005-0000-0000-000062010000}"/>
    <cellStyle name="60% - Accent2 2 9" xfId="372" xr:uid="{00000000-0005-0000-0000-000063010000}"/>
    <cellStyle name="60% - Accent2 3" xfId="373" xr:uid="{00000000-0005-0000-0000-000064010000}"/>
    <cellStyle name="60% - Accent2 3 2" xfId="374" xr:uid="{00000000-0005-0000-0000-000065010000}"/>
    <cellStyle name="60% - Accent2 3 3" xfId="375" xr:uid="{00000000-0005-0000-0000-000066010000}"/>
    <cellStyle name="60% - Accent2 4" xfId="376" xr:uid="{00000000-0005-0000-0000-000067010000}"/>
    <cellStyle name="60% - Accent2 4 2" xfId="377" xr:uid="{00000000-0005-0000-0000-000068010000}"/>
    <cellStyle name="60% - Accent2 4 3" xfId="378" xr:uid="{00000000-0005-0000-0000-000069010000}"/>
    <cellStyle name="60% - Accent2 5" xfId="379" xr:uid="{00000000-0005-0000-0000-00006A010000}"/>
    <cellStyle name="60% - Accent2 5 2" xfId="380" xr:uid="{00000000-0005-0000-0000-00006B010000}"/>
    <cellStyle name="60% - Accent2 5 3" xfId="381" xr:uid="{00000000-0005-0000-0000-00006C010000}"/>
    <cellStyle name="60% - Accent2 6" xfId="382" xr:uid="{00000000-0005-0000-0000-00006D010000}"/>
    <cellStyle name="60% - Accent2 6 2" xfId="383" xr:uid="{00000000-0005-0000-0000-00006E010000}"/>
    <cellStyle name="60% - Accent2 6 3" xfId="384" xr:uid="{00000000-0005-0000-0000-00006F010000}"/>
    <cellStyle name="60% - Accent2 7" xfId="385" xr:uid="{00000000-0005-0000-0000-000070010000}"/>
    <cellStyle name="60% - Accent3 2" xfId="386" xr:uid="{00000000-0005-0000-0000-000071010000}"/>
    <cellStyle name="60% - Accent3 2 10" xfId="387" xr:uid="{00000000-0005-0000-0000-000072010000}"/>
    <cellStyle name="60% - Accent3 2 11" xfId="388" xr:uid="{00000000-0005-0000-0000-000073010000}"/>
    <cellStyle name="60% - Accent3 2 12" xfId="389" xr:uid="{00000000-0005-0000-0000-000074010000}"/>
    <cellStyle name="60% - Accent3 2 2" xfId="390" xr:uid="{00000000-0005-0000-0000-000075010000}"/>
    <cellStyle name="60% - Accent3 2 2 2" xfId="391" xr:uid="{00000000-0005-0000-0000-000076010000}"/>
    <cellStyle name="60% - Accent3 2 3" xfId="392" xr:uid="{00000000-0005-0000-0000-000077010000}"/>
    <cellStyle name="60% - Accent3 2 4" xfId="393" xr:uid="{00000000-0005-0000-0000-000078010000}"/>
    <cellStyle name="60% - Accent3 2 5" xfId="394" xr:uid="{00000000-0005-0000-0000-000079010000}"/>
    <cellStyle name="60% - Accent3 2 6" xfId="395" xr:uid="{00000000-0005-0000-0000-00007A010000}"/>
    <cellStyle name="60% - Accent3 2 7" xfId="396" xr:uid="{00000000-0005-0000-0000-00007B010000}"/>
    <cellStyle name="60% - Accent3 2 8" xfId="397" xr:uid="{00000000-0005-0000-0000-00007C010000}"/>
    <cellStyle name="60% - Accent3 2 9" xfId="398" xr:uid="{00000000-0005-0000-0000-00007D010000}"/>
    <cellStyle name="60% - Accent3 3" xfId="399" xr:uid="{00000000-0005-0000-0000-00007E010000}"/>
    <cellStyle name="60% - Accent3 3 2" xfId="400" xr:uid="{00000000-0005-0000-0000-00007F010000}"/>
    <cellStyle name="60% - Accent3 3 3" xfId="401" xr:uid="{00000000-0005-0000-0000-000080010000}"/>
    <cellStyle name="60% - Accent3 4" xfId="402" xr:uid="{00000000-0005-0000-0000-000081010000}"/>
    <cellStyle name="60% - Accent3 4 2" xfId="403" xr:uid="{00000000-0005-0000-0000-000082010000}"/>
    <cellStyle name="60% - Accent3 4 3" xfId="404" xr:uid="{00000000-0005-0000-0000-000083010000}"/>
    <cellStyle name="60% - Accent3 5" xfId="405" xr:uid="{00000000-0005-0000-0000-000084010000}"/>
    <cellStyle name="60% - Accent3 5 2" xfId="406" xr:uid="{00000000-0005-0000-0000-000085010000}"/>
    <cellStyle name="60% - Accent3 5 3" xfId="407" xr:uid="{00000000-0005-0000-0000-000086010000}"/>
    <cellStyle name="60% - Accent3 6" xfId="408" xr:uid="{00000000-0005-0000-0000-000087010000}"/>
    <cellStyle name="60% - Accent3 6 2" xfId="409" xr:uid="{00000000-0005-0000-0000-000088010000}"/>
    <cellStyle name="60% - Accent3 6 3" xfId="410" xr:uid="{00000000-0005-0000-0000-000089010000}"/>
    <cellStyle name="60% - Accent3 7" xfId="411" xr:uid="{00000000-0005-0000-0000-00008A010000}"/>
    <cellStyle name="60% - Accent4 2" xfId="412" xr:uid="{00000000-0005-0000-0000-00008B010000}"/>
    <cellStyle name="60% - Accent4 2 10" xfId="413" xr:uid="{00000000-0005-0000-0000-00008C010000}"/>
    <cellStyle name="60% - Accent4 2 11" xfId="414" xr:uid="{00000000-0005-0000-0000-00008D010000}"/>
    <cellStyle name="60% - Accent4 2 12" xfId="415" xr:uid="{00000000-0005-0000-0000-00008E010000}"/>
    <cellStyle name="60% - Accent4 2 2" xfId="416" xr:uid="{00000000-0005-0000-0000-00008F010000}"/>
    <cellStyle name="60% - Accent4 2 2 2" xfId="417" xr:uid="{00000000-0005-0000-0000-000090010000}"/>
    <cellStyle name="60% - Accent4 2 3" xfId="418" xr:uid="{00000000-0005-0000-0000-000091010000}"/>
    <cellStyle name="60% - Accent4 2 4" xfId="419" xr:uid="{00000000-0005-0000-0000-000092010000}"/>
    <cellStyle name="60% - Accent4 2 5" xfId="420" xr:uid="{00000000-0005-0000-0000-000093010000}"/>
    <cellStyle name="60% - Accent4 2 6" xfId="421" xr:uid="{00000000-0005-0000-0000-000094010000}"/>
    <cellStyle name="60% - Accent4 2 7" xfId="422" xr:uid="{00000000-0005-0000-0000-000095010000}"/>
    <cellStyle name="60% - Accent4 2 8" xfId="423" xr:uid="{00000000-0005-0000-0000-000096010000}"/>
    <cellStyle name="60% - Accent4 2 9" xfId="424" xr:uid="{00000000-0005-0000-0000-000097010000}"/>
    <cellStyle name="60% - Accent4 3" xfId="425" xr:uid="{00000000-0005-0000-0000-000098010000}"/>
    <cellStyle name="60% - Accent4 3 2" xfId="426" xr:uid="{00000000-0005-0000-0000-000099010000}"/>
    <cellStyle name="60% - Accent4 3 3" xfId="427" xr:uid="{00000000-0005-0000-0000-00009A010000}"/>
    <cellStyle name="60% - Accent4 4" xfId="428" xr:uid="{00000000-0005-0000-0000-00009B010000}"/>
    <cellStyle name="60% - Accent4 4 2" xfId="429" xr:uid="{00000000-0005-0000-0000-00009C010000}"/>
    <cellStyle name="60% - Accent4 4 3" xfId="430" xr:uid="{00000000-0005-0000-0000-00009D010000}"/>
    <cellStyle name="60% - Accent4 5" xfId="431" xr:uid="{00000000-0005-0000-0000-00009E010000}"/>
    <cellStyle name="60% - Accent4 5 2" xfId="432" xr:uid="{00000000-0005-0000-0000-00009F010000}"/>
    <cellStyle name="60% - Accent4 5 3" xfId="433" xr:uid="{00000000-0005-0000-0000-0000A0010000}"/>
    <cellStyle name="60% - Accent4 6" xfId="434" xr:uid="{00000000-0005-0000-0000-0000A1010000}"/>
    <cellStyle name="60% - Accent4 6 2" xfId="435" xr:uid="{00000000-0005-0000-0000-0000A2010000}"/>
    <cellStyle name="60% - Accent4 6 3" xfId="436" xr:uid="{00000000-0005-0000-0000-0000A3010000}"/>
    <cellStyle name="60% - Accent4 7" xfId="437" xr:uid="{00000000-0005-0000-0000-0000A4010000}"/>
    <cellStyle name="60% - Accent5 2" xfId="438" xr:uid="{00000000-0005-0000-0000-0000A5010000}"/>
    <cellStyle name="60% - Accent5 2 10" xfId="439" xr:uid="{00000000-0005-0000-0000-0000A6010000}"/>
    <cellStyle name="60% - Accent5 2 11" xfId="440" xr:uid="{00000000-0005-0000-0000-0000A7010000}"/>
    <cellStyle name="60% - Accent5 2 12" xfId="441" xr:uid="{00000000-0005-0000-0000-0000A8010000}"/>
    <cellStyle name="60% - Accent5 2 2" xfId="442" xr:uid="{00000000-0005-0000-0000-0000A9010000}"/>
    <cellStyle name="60% - Accent5 2 2 2" xfId="443" xr:uid="{00000000-0005-0000-0000-0000AA010000}"/>
    <cellStyle name="60% - Accent5 2 3" xfId="444" xr:uid="{00000000-0005-0000-0000-0000AB010000}"/>
    <cellStyle name="60% - Accent5 2 4" xfId="445" xr:uid="{00000000-0005-0000-0000-0000AC010000}"/>
    <cellStyle name="60% - Accent5 2 5" xfId="446" xr:uid="{00000000-0005-0000-0000-0000AD010000}"/>
    <cellStyle name="60% - Accent5 2 6" xfId="447" xr:uid="{00000000-0005-0000-0000-0000AE010000}"/>
    <cellStyle name="60% - Accent5 2 7" xfId="448" xr:uid="{00000000-0005-0000-0000-0000AF010000}"/>
    <cellStyle name="60% - Accent5 2 8" xfId="449" xr:uid="{00000000-0005-0000-0000-0000B0010000}"/>
    <cellStyle name="60% - Accent5 2 9" xfId="450" xr:uid="{00000000-0005-0000-0000-0000B1010000}"/>
    <cellStyle name="60% - Accent5 3" xfId="451" xr:uid="{00000000-0005-0000-0000-0000B2010000}"/>
    <cellStyle name="60% - Accent5 3 2" xfId="452" xr:uid="{00000000-0005-0000-0000-0000B3010000}"/>
    <cellStyle name="60% - Accent5 3 3" xfId="453" xr:uid="{00000000-0005-0000-0000-0000B4010000}"/>
    <cellStyle name="60% - Accent5 4" xfId="454" xr:uid="{00000000-0005-0000-0000-0000B5010000}"/>
    <cellStyle name="60% - Accent5 4 2" xfId="455" xr:uid="{00000000-0005-0000-0000-0000B6010000}"/>
    <cellStyle name="60% - Accent5 4 3" xfId="456" xr:uid="{00000000-0005-0000-0000-0000B7010000}"/>
    <cellStyle name="60% - Accent5 5" xfId="457" xr:uid="{00000000-0005-0000-0000-0000B8010000}"/>
    <cellStyle name="60% - Accent5 5 2" xfId="458" xr:uid="{00000000-0005-0000-0000-0000B9010000}"/>
    <cellStyle name="60% - Accent5 5 3" xfId="459" xr:uid="{00000000-0005-0000-0000-0000BA010000}"/>
    <cellStyle name="60% - Accent5 6" xfId="460" xr:uid="{00000000-0005-0000-0000-0000BB010000}"/>
    <cellStyle name="60% - Accent5 6 2" xfId="461" xr:uid="{00000000-0005-0000-0000-0000BC010000}"/>
    <cellStyle name="60% - Accent5 6 3" xfId="462" xr:uid="{00000000-0005-0000-0000-0000BD010000}"/>
    <cellStyle name="60% - Accent5 7" xfId="463" xr:uid="{00000000-0005-0000-0000-0000BE010000}"/>
    <cellStyle name="60% - Accent6 2" xfId="464" xr:uid="{00000000-0005-0000-0000-0000BF010000}"/>
    <cellStyle name="60% - Accent6 2 10" xfId="465" xr:uid="{00000000-0005-0000-0000-0000C0010000}"/>
    <cellStyle name="60% - Accent6 2 11" xfId="466" xr:uid="{00000000-0005-0000-0000-0000C1010000}"/>
    <cellStyle name="60% - Accent6 2 12" xfId="467" xr:uid="{00000000-0005-0000-0000-0000C2010000}"/>
    <cellStyle name="60% - Accent6 2 2" xfId="468" xr:uid="{00000000-0005-0000-0000-0000C3010000}"/>
    <cellStyle name="60% - Accent6 2 2 2" xfId="469" xr:uid="{00000000-0005-0000-0000-0000C4010000}"/>
    <cellStyle name="60% - Accent6 2 3" xfId="470" xr:uid="{00000000-0005-0000-0000-0000C5010000}"/>
    <cellStyle name="60% - Accent6 2 4" xfId="471" xr:uid="{00000000-0005-0000-0000-0000C6010000}"/>
    <cellStyle name="60% - Accent6 2 5" xfId="472" xr:uid="{00000000-0005-0000-0000-0000C7010000}"/>
    <cellStyle name="60% - Accent6 2 6" xfId="473" xr:uid="{00000000-0005-0000-0000-0000C8010000}"/>
    <cellStyle name="60% - Accent6 2 7" xfId="474" xr:uid="{00000000-0005-0000-0000-0000C9010000}"/>
    <cellStyle name="60% - Accent6 2 8" xfId="475" xr:uid="{00000000-0005-0000-0000-0000CA010000}"/>
    <cellStyle name="60% - Accent6 2 9" xfId="476" xr:uid="{00000000-0005-0000-0000-0000CB010000}"/>
    <cellStyle name="60% - Accent6 3" xfId="477" xr:uid="{00000000-0005-0000-0000-0000CC010000}"/>
    <cellStyle name="60% - Accent6 3 2" xfId="478" xr:uid="{00000000-0005-0000-0000-0000CD010000}"/>
    <cellStyle name="60% - Accent6 3 3" xfId="479" xr:uid="{00000000-0005-0000-0000-0000CE010000}"/>
    <cellStyle name="60% - Accent6 4" xfId="480" xr:uid="{00000000-0005-0000-0000-0000CF010000}"/>
    <cellStyle name="60% - Accent6 4 2" xfId="481" xr:uid="{00000000-0005-0000-0000-0000D0010000}"/>
    <cellStyle name="60% - Accent6 4 3" xfId="482" xr:uid="{00000000-0005-0000-0000-0000D1010000}"/>
    <cellStyle name="60% - Accent6 5" xfId="483" xr:uid="{00000000-0005-0000-0000-0000D2010000}"/>
    <cellStyle name="60% - Accent6 5 2" xfId="484" xr:uid="{00000000-0005-0000-0000-0000D3010000}"/>
    <cellStyle name="60% - Accent6 5 3" xfId="485" xr:uid="{00000000-0005-0000-0000-0000D4010000}"/>
    <cellStyle name="60% - Accent6 6" xfId="486" xr:uid="{00000000-0005-0000-0000-0000D5010000}"/>
    <cellStyle name="60% - Accent6 6 2" xfId="487" xr:uid="{00000000-0005-0000-0000-0000D6010000}"/>
    <cellStyle name="60% - Accent6 6 3" xfId="488" xr:uid="{00000000-0005-0000-0000-0000D7010000}"/>
    <cellStyle name="60% - Accent6 7" xfId="489" xr:uid="{00000000-0005-0000-0000-0000D8010000}"/>
    <cellStyle name="Accent1 - 20%" xfId="490" xr:uid="{00000000-0005-0000-0000-0000D9010000}"/>
    <cellStyle name="Accent1 - 40%" xfId="491" xr:uid="{00000000-0005-0000-0000-0000DA010000}"/>
    <cellStyle name="Accent1 - 60%" xfId="492" xr:uid="{00000000-0005-0000-0000-0000DB010000}"/>
    <cellStyle name="Accent1 2" xfId="493" xr:uid="{00000000-0005-0000-0000-0000DC010000}"/>
    <cellStyle name="Accent1 2 10" xfId="494" xr:uid="{00000000-0005-0000-0000-0000DD010000}"/>
    <cellStyle name="Accent1 2 11" xfId="495" xr:uid="{00000000-0005-0000-0000-0000DE010000}"/>
    <cellStyle name="Accent1 2 12" xfId="496" xr:uid="{00000000-0005-0000-0000-0000DF010000}"/>
    <cellStyle name="Accent1 2 2" xfId="497" xr:uid="{00000000-0005-0000-0000-0000E0010000}"/>
    <cellStyle name="Accent1 2 2 2" xfId="498" xr:uid="{00000000-0005-0000-0000-0000E1010000}"/>
    <cellStyle name="Accent1 2 3" xfId="499" xr:uid="{00000000-0005-0000-0000-0000E2010000}"/>
    <cellStyle name="Accent1 2 4" xfId="500" xr:uid="{00000000-0005-0000-0000-0000E3010000}"/>
    <cellStyle name="Accent1 2 5" xfId="501" xr:uid="{00000000-0005-0000-0000-0000E4010000}"/>
    <cellStyle name="Accent1 2 6" xfId="502" xr:uid="{00000000-0005-0000-0000-0000E5010000}"/>
    <cellStyle name="Accent1 2 7" xfId="503" xr:uid="{00000000-0005-0000-0000-0000E6010000}"/>
    <cellStyle name="Accent1 2 8" xfId="504" xr:uid="{00000000-0005-0000-0000-0000E7010000}"/>
    <cellStyle name="Accent1 2 9" xfId="505" xr:uid="{00000000-0005-0000-0000-0000E8010000}"/>
    <cellStyle name="Accent1 3" xfId="506" xr:uid="{00000000-0005-0000-0000-0000E9010000}"/>
    <cellStyle name="Accent1 3 2" xfId="507" xr:uid="{00000000-0005-0000-0000-0000EA010000}"/>
    <cellStyle name="Accent1 3 3" xfId="508" xr:uid="{00000000-0005-0000-0000-0000EB010000}"/>
    <cellStyle name="Accent1 4" xfId="509" xr:uid="{00000000-0005-0000-0000-0000EC010000}"/>
    <cellStyle name="Accent1 4 2" xfId="510" xr:uid="{00000000-0005-0000-0000-0000ED010000}"/>
    <cellStyle name="Accent1 4 3" xfId="511" xr:uid="{00000000-0005-0000-0000-0000EE010000}"/>
    <cellStyle name="Accent1 5" xfId="512" xr:uid="{00000000-0005-0000-0000-0000EF010000}"/>
    <cellStyle name="Accent1 5 2" xfId="513" xr:uid="{00000000-0005-0000-0000-0000F0010000}"/>
    <cellStyle name="Accent1 5 3" xfId="514" xr:uid="{00000000-0005-0000-0000-0000F1010000}"/>
    <cellStyle name="Accent1 6" xfId="515" xr:uid="{00000000-0005-0000-0000-0000F2010000}"/>
    <cellStyle name="Accent1 6 2" xfId="516" xr:uid="{00000000-0005-0000-0000-0000F3010000}"/>
    <cellStyle name="Accent1 6 3" xfId="517" xr:uid="{00000000-0005-0000-0000-0000F4010000}"/>
    <cellStyle name="Accent1 7" xfId="518" xr:uid="{00000000-0005-0000-0000-0000F5010000}"/>
    <cellStyle name="Accent1 8" xfId="519" xr:uid="{00000000-0005-0000-0000-0000F6010000}"/>
    <cellStyle name="Accent1 9" xfId="520" xr:uid="{00000000-0005-0000-0000-0000F7010000}"/>
    <cellStyle name="Accent2 - 20%" xfId="521" xr:uid="{00000000-0005-0000-0000-0000F8010000}"/>
    <cellStyle name="Accent2 - 40%" xfId="522" xr:uid="{00000000-0005-0000-0000-0000F9010000}"/>
    <cellStyle name="Accent2 - 60%" xfId="523" xr:uid="{00000000-0005-0000-0000-0000FA010000}"/>
    <cellStyle name="Accent2 2" xfId="524" xr:uid="{00000000-0005-0000-0000-0000FB010000}"/>
    <cellStyle name="Accent2 2 10" xfId="525" xr:uid="{00000000-0005-0000-0000-0000FC010000}"/>
    <cellStyle name="Accent2 2 11" xfId="526" xr:uid="{00000000-0005-0000-0000-0000FD010000}"/>
    <cellStyle name="Accent2 2 12" xfId="527" xr:uid="{00000000-0005-0000-0000-0000FE010000}"/>
    <cellStyle name="Accent2 2 2" xfId="528" xr:uid="{00000000-0005-0000-0000-0000FF010000}"/>
    <cellStyle name="Accent2 2 2 2" xfId="529" xr:uid="{00000000-0005-0000-0000-000000020000}"/>
    <cellStyle name="Accent2 2 3" xfId="530" xr:uid="{00000000-0005-0000-0000-000001020000}"/>
    <cellStyle name="Accent2 2 4" xfId="531" xr:uid="{00000000-0005-0000-0000-000002020000}"/>
    <cellStyle name="Accent2 2 5" xfId="532" xr:uid="{00000000-0005-0000-0000-000003020000}"/>
    <cellStyle name="Accent2 2 6" xfId="533" xr:uid="{00000000-0005-0000-0000-000004020000}"/>
    <cellStyle name="Accent2 2 7" xfId="534" xr:uid="{00000000-0005-0000-0000-000005020000}"/>
    <cellStyle name="Accent2 2 8" xfId="535" xr:uid="{00000000-0005-0000-0000-000006020000}"/>
    <cellStyle name="Accent2 2 9" xfId="536" xr:uid="{00000000-0005-0000-0000-000007020000}"/>
    <cellStyle name="Accent2 3" xfId="537" xr:uid="{00000000-0005-0000-0000-000008020000}"/>
    <cellStyle name="Accent2 3 2" xfId="538" xr:uid="{00000000-0005-0000-0000-000009020000}"/>
    <cellStyle name="Accent2 3 3" xfId="539" xr:uid="{00000000-0005-0000-0000-00000A020000}"/>
    <cellStyle name="Accent2 4" xfId="540" xr:uid="{00000000-0005-0000-0000-00000B020000}"/>
    <cellStyle name="Accent2 4 2" xfId="541" xr:uid="{00000000-0005-0000-0000-00000C020000}"/>
    <cellStyle name="Accent2 4 3" xfId="542" xr:uid="{00000000-0005-0000-0000-00000D020000}"/>
    <cellStyle name="Accent2 5" xfId="543" xr:uid="{00000000-0005-0000-0000-00000E020000}"/>
    <cellStyle name="Accent2 5 2" xfId="544" xr:uid="{00000000-0005-0000-0000-00000F020000}"/>
    <cellStyle name="Accent2 5 3" xfId="545" xr:uid="{00000000-0005-0000-0000-000010020000}"/>
    <cellStyle name="Accent2 6" xfId="546" xr:uid="{00000000-0005-0000-0000-000011020000}"/>
    <cellStyle name="Accent2 6 2" xfId="547" xr:uid="{00000000-0005-0000-0000-000012020000}"/>
    <cellStyle name="Accent2 6 3" xfId="548" xr:uid="{00000000-0005-0000-0000-000013020000}"/>
    <cellStyle name="Accent2 7" xfId="549" xr:uid="{00000000-0005-0000-0000-000014020000}"/>
    <cellStyle name="Accent2 8" xfId="550" xr:uid="{00000000-0005-0000-0000-000015020000}"/>
    <cellStyle name="Accent2 9" xfId="551" xr:uid="{00000000-0005-0000-0000-000016020000}"/>
    <cellStyle name="Accent3 - 20%" xfId="552" xr:uid="{00000000-0005-0000-0000-000017020000}"/>
    <cellStyle name="Accent3 - 40%" xfId="553" xr:uid="{00000000-0005-0000-0000-000018020000}"/>
    <cellStyle name="Accent3 - 60%" xfId="554" xr:uid="{00000000-0005-0000-0000-000019020000}"/>
    <cellStyle name="Accent3 2" xfId="555" xr:uid="{00000000-0005-0000-0000-00001A020000}"/>
    <cellStyle name="Accent3 2 10" xfId="556" xr:uid="{00000000-0005-0000-0000-00001B020000}"/>
    <cellStyle name="Accent3 2 11" xfId="557" xr:uid="{00000000-0005-0000-0000-00001C020000}"/>
    <cellStyle name="Accent3 2 12" xfId="558" xr:uid="{00000000-0005-0000-0000-00001D020000}"/>
    <cellStyle name="Accent3 2 2" xfId="559" xr:uid="{00000000-0005-0000-0000-00001E020000}"/>
    <cellStyle name="Accent3 2 2 2" xfId="560" xr:uid="{00000000-0005-0000-0000-00001F020000}"/>
    <cellStyle name="Accent3 2 3" xfId="561" xr:uid="{00000000-0005-0000-0000-000020020000}"/>
    <cellStyle name="Accent3 2 4" xfId="562" xr:uid="{00000000-0005-0000-0000-000021020000}"/>
    <cellStyle name="Accent3 2 5" xfId="563" xr:uid="{00000000-0005-0000-0000-000022020000}"/>
    <cellStyle name="Accent3 2 6" xfId="564" xr:uid="{00000000-0005-0000-0000-000023020000}"/>
    <cellStyle name="Accent3 2 7" xfId="565" xr:uid="{00000000-0005-0000-0000-000024020000}"/>
    <cellStyle name="Accent3 2 8" xfId="566" xr:uid="{00000000-0005-0000-0000-000025020000}"/>
    <cellStyle name="Accent3 2 9" xfId="567" xr:uid="{00000000-0005-0000-0000-000026020000}"/>
    <cellStyle name="Accent3 3" xfId="568" xr:uid="{00000000-0005-0000-0000-000027020000}"/>
    <cellStyle name="Accent3 3 2" xfId="569" xr:uid="{00000000-0005-0000-0000-000028020000}"/>
    <cellStyle name="Accent3 3 3" xfId="570" xr:uid="{00000000-0005-0000-0000-000029020000}"/>
    <cellStyle name="Accent3 4" xfId="571" xr:uid="{00000000-0005-0000-0000-00002A020000}"/>
    <cellStyle name="Accent3 4 2" xfId="572" xr:uid="{00000000-0005-0000-0000-00002B020000}"/>
    <cellStyle name="Accent3 4 3" xfId="573" xr:uid="{00000000-0005-0000-0000-00002C020000}"/>
    <cellStyle name="Accent3 5" xfId="574" xr:uid="{00000000-0005-0000-0000-00002D020000}"/>
    <cellStyle name="Accent3 5 2" xfId="575" xr:uid="{00000000-0005-0000-0000-00002E020000}"/>
    <cellStyle name="Accent3 5 3" xfId="576" xr:uid="{00000000-0005-0000-0000-00002F020000}"/>
    <cellStyle name="Accent3 6" xfId="577" xr:uid="{00000000-0005-0000-0000-000030020000}"/>
    <cellStyle name="Accent3 6 2" xfId="578" xr:uid="{00000000-0005-0000-0000-000031020000}"/>
    <cellStyle name="Accent3 6 3" xfId="579" xr:uid="{00000000-0005-0000-0000-000032020000}"/>
    <cellStyle name="Accent3 7" xfId="580" xr:uid="{00000000-0005-0000-0000-000033020000}"/>
    <cellStyle name="Accent3 8" xfId="581" xr:uid="{00000000-0005-0000-0000-000034020000}"/>
    <cellStyle name="Accent3 9" xfId="582" xr:uid="{00000000-0005-0000-0000-000035020000}"/>
    <cellStyle name="Accent4 - 20%" xfId="583" xr:uid="{00000000-0005-0000-0000-000036020000}"/>
    <cellStyle name="Accent4 - 40%" xfId="584" xr:uid="{00000000-0005-0000-0000-000037020000}"/>
    <cellStyle name="Accent4 - 60%" xfId="585" xr:uid="{00000000-0005-0000-0000-000038020000}"/>
    <cellStyle name="Accent4 2" xfId="586" xr:uid="{00000000-0005-0000-0000-000039020000}"/>
    <cellStyle name="Accent4 2 10" xfId="587" xr:uid="{00000000-0005-0000-0000-00003A020000}"/>
    <cellStyle name="Accent4 2 11" xfId="588" xr:uid="{00000000-0005-0000-0000-00003B020000}"/>
    <cellStyle name="Accent4 2 12" xfId="589" xr:uid="{00000000-0005-0000-0000-00003C020000}"/>
    <cellStyle name="Accent4 2 2" xfId="590" xr:uid="{00000000-0005-0000-0000-00003D020000}"/>
    <cellStyle name="Accent4 2 2 2" xfId="591" xr:uid="{00000000-0005-0000-0000-00003E020000}"/>
    <cellStyle name="Accent4 2 3" xfId="592" xr:uid="{00000000-0005-0000-0000-00003F020000}"/>
    <cellStyle name="Accent4 2 4" xfId="593" xr:uid="{00000000-0005-0000-0000-000040020000}"/>
    <cellStyle name="Accent4 2 5" xfId="594" xr:uid="{00000000-0005-0000-0000-000041020000}"/>
    <cellStyle name="Accent4 2 6" xfId="595" xr:uid="{00000000-0005-0000-0000-000042020000}"/>
    <cellStyle name="Accent4 2 7" xfId="596" xr:uid="{00000000-0005-0000-0000-000043020000}"/>
    <cellStyle name="Accent4 2 8" xfId="597" xr:uid="{00000000-0005-0000-0000-000044020000}"/>
    <cellStyle name="Accent4 2 9" xfId="598" xr:uid="{00000000-0005-0000-0000-000045020000}"/>
    <cellStyle name="Accent4 3" xfId="599" xr:uid="{00000000-0005-0000-0000-000046020000}"/>
    <cellStyle name="Accent4 3 2" xfId="600" xr:uid="{00000000-0005-0000-0000-000047020000}"/>
    <cellStyle name="Accent4 3 3" xfId="601" xr:uid="{00000000-0005-0000-0000-000048020000}"/>
    <cellStyle name="Accent4 4" xfId="602" xr:uid="{00000000-0005-0000-0000-000049020000}"/>
    <cellStyle name="Accent4 4 2" xfId="603" xr:uid="{00000000-0005-0000-0000-00004A020000}"/>
    <cellStyle name="Accent4 4 3" xfId="604" xr:uid="{00000000-0005-0000-0000-00004B020000}"/>
    <cellStyle name="Accent4 5" xfId="605" xr:uid="{00000000-0005-0000-0000-00004C020000}"/>
    <cellStyle name="Accent4 5 2" xfId="606" xr:uid="{00000000-0005-0000-0000-00004D020000}"/>
    <cellStyle name="Accent4 5 3" xfId="607" xr:uid="{00000000-0005-0000-0000-00004E020000}"/>
    <cellStyle name="Accent4 6" xfId="608" xr:uid="{00000000-0005-0000-0000-00004F020000}"/>
    <cellStyle name="Accent4 6 2" xfId="609" xr:uid="{00000000-0005-0000-0000-000050020000}"/>
    <cellStyle name="Accent4 6 3" xfId="610" xr:uid="{00000000-0005-0000-0000-000051020000}"/>
    <cellStyle name="Accent4 7" xfId="611" xr:uid="{00000000-0005-0000-0000-000052020000}"/>
    <cellStyle name="Accent4 8" xfId="612" xr:uid="{00000000-0005-0000-0000-000053020000}"/>
    <cellStyle name="Accent4 9" xfId="613" xr:uid="{00000000-0005-0000-0000-000054020000}"/>
    <cellStyle name="Accent5 - 20%" xfId="614" xr:uid="{00000000-0005-0000-0000-000055020000}"/>
    <cellStyle name="Accent5 - 40%" xfId="615" xr:uid="{00000000-0005-0000-0000-000056020000}"/>
    <cellStyle name="Accent5 - 60%" xfId="616" xr:uid="{00000000-0005-0000-0000-000057020000}"/>
    <cellStyle name="Accent5 2" xfId="617" xr:uid="{00000000-0005-0000-0000-000058020000}"/>
    <cellStyle name="Accent5 2 10" xfId="618" xr:uid="{00000000-0005-0000-0000-000059020000}"/>
    <cellStyle name="Accent5 2 11" xfId="619" xr:uid="{00000000-0005-0000-0000-00005A020000}"/>
    <cellStyle name="Accent5 2 12" xfId="620" xr:uid="{00000000-0005-0000-0000-00005B020000}"/>
    <cellStyle name="Accent5 2 2" xfId="621" xr:uid="{00000000-0005-0000-0000-00005C020000}"/>
    <cellStyle name="Accent5 2 2 2" xfId="622" xr:uid="{00000000-0005-0000-0000-00005D020000}"/>
    <cellStyle name="Accent5 2 3" xfId="623" xr:uid="{00000000-0005-0000-0000-00005E020000}"/>
    <cellStyle name="Accent5 2 4" xfId="624" xr:uid="{00000000-0005-0000-0000-00005F020000}"/>
    <cellStyle name="Accent5 2 5" xfId="625" xr:uid="{00000000-0005-0000-0000-000060020000}"/>
    <cellStyle name="Accent5 2 6" xfId="626" xr:uid="{00000000-0005-0000-0000-000061020000}"/>
    <cellStyle name="Accent5 2 7" xfId="627" xr:uid="{00000000-0005-0000-0000-000062020000}"/>
    <cellStyle name="Accent5 2 8" xfId="628" xr:uid="{00000000-0005-0000-0000-000063020000}"/>
    <cellStyle name="Accent5 2 9" xfId="629" xr:uid="{00000000-0005-0000-0000-000064020000}"/>
    <cellStyle name="Accent5 3" xfId="630" xr:uid="{00000000-0005-0000-0000-000065020000}"/>
    <cellStyle name="Accent5 3 2" xfId="631" xr:uid="{00000000-0005-0000-0000-000066020000}"/>
    <cellStyle name="Accent5 3 3" xfId="632" xr:uid="{00000000-0005-0000-0000-000067020000}"/>
    <cellStyle name="Accent5 4" xfId="633" xr:uid="{00000000-0005-0000-0000-000068020000}"/>
    <cellStyle name="Accent5 4 2" xfId="634" xr:uid="{00000000-0005-0000-0000-000069020000}"/>
    <cellStyle name="Accent5 4 3" xfId="635" xr:uid="{00000000-0005-0000-0000-00006A020000}"/>
    <cellStyle name="Accent5 5" xfId="636" xr:uid="{00000000-0005-0000-0000-00006B020000}"/>
    <cellStyle name="Accent5 5 2" xfId="637" xr:uid="{00000000-0005-0000-0000-00006C020000}"/>
    <cellStyle name="Accent5 5 3" xfId="638" xr:uid="{00000000-0005-0000-0000-00006D020000}"/>
    <cellStyle name="Accent5 6" xfId="639" xr:uid="{00000000-0005-0000-0000-00006E020000}"/>
    <cellStyle name="Accent5 6 2" xfId="640" xr:uid="{00000000-0005-0000-0000-00006F020000}"/>
    <cellStyle name="Accent5 6 3" xfId="641" xr:uid="{00000000-0005-0000-0000-000070020000}"/>
    <cellStyle name="Accent5 7" xfId="642" xr:uid="{00000000-0005-0000-0000-000071020000}"/>
    <cellStyle name="Accent5 8" xfId="643" xr:uid="{00000000-0005-0000-0000-000072020000}"/>
    <cellStyle name="Accent5 9" xfId="644" xr:uid="{00000000-0005-0000-0000-000073020000}"/>
    <cellStyle name="Accent6 - 20%" xfId="645" xr:uid="{00000000-0005-0000-0000-000074020000}"/>
    <cellStyle name="Accent6 - 40%" xfId="646" xr:uid="{00000000-0005-0000-0000-000075020000}"/>
    <cellStyle name="Accent6 - 60%" xfId="647" xr:uid="{00000000-0005-0000-0000-000076020000}"/>
    <cellStyle name="Accent6 2" xfId="648" xr:uid="{00000000-0005-0000-0000-000077020000}"/>
    <cellStyle name="Accent6 2 10" xfId="649" xr:uid="{00000000-0005-0000-0000-000078020000}"/>
    <cellStyle name="Accent6 2 11" xfId="650" xr:uid="{00000000-0005-0000-0000-000079020000}"/>
    <cellStyle name="Accent6 2 12" xfId="651" xr:uid="{00000000-0005-0000-0000-00007A020000}"/>
    <cellStyle name="Accent6 2 2" xfId="652" xr:uid="{00000000-0005-0000-0000-00007B020000}"/>
    <cellStyle name="Accent6 2 2 2" xfId="653" xr:uid="{00000000-0005-0000-0000-00007C020000}"/>
    <cellStyle name="Accent6 2 3" xfId="654" xr:uid="{00000000-0005-0000-0000-00007D020000}"/>
    <cellStyle name="Accent6 2 4" xfId="655" xr:uid="{00000000-0005-0000-0000-00007E020000}"/>
    <cellStyle name="Accent6 2 5" xfId="656" xr:uid="{00000000-0005-0000-0000-00007F020000}"/>
    <cellStyle name="Accent6 2 6" xfId="657" xr:uid="{00000000-0005-0000-0000-000080020000}"/>
    <cellStyle name="Accent6 2 7" xfId="658" xr:uid="{00000000-0005-0000-0000-000081020000}"/>
    <cellStyle name="Accent6 2 8" xfId="659" xr:uid="{00000000-0005-0000-0000-000082020000}"/>
    <cellStyle name="Accent6 2 9" xfId="660" xr:uid="{00000000-0005-0000-0000-000083020000}"/>
    <cellStyle name="Accent6 3" xfId="661" xr:uid="{00000000-0005-0000-0000-000084020000}"/>
    <cellStyle name="Accent6 3 2" xfId="662" xr:uid="{00000000-0005-0000-0000-000085020000}"/>
    <cellStyle name="Accent6 3 3" xfId="663" xr:uid="{00000000-0005-0000-0000-000086020000}"/>
    <cellStyle name="Accent6 4" xfId="664" xr:uid="{00000000-0005-0000-0000-000087020000}"/>
    <cellStyle name="Accent6 4 2" xfId="665" xr:uid="{00000000-0005-0000-0000-000088020000}"/>
    <cellStyle name="Accent6 4 3" xfId="666" xr:uid="{00000000-0005-0000-0000-000089020000}"/>
    <cellStyle name="Accent6 5" xfId="667" xr:uid="{00000000-0005-0000-0000-00008A020000}"/>
    <cellStyle name="Accent6 5 2" xfId="668" xr:uid="{00000000-0005-0000-0000-00008B020000}"/>
    <cellStyle name="Accent6 5 3" xfId="669" xr:uid="{00000000-0005-0000-0000-00008C020000}"/>
    <cellStyle name="Accent6 6" xfId="670" xr:uid="{00000000-0005-0000-0000-00008D020000}"/>
    <cellStyle name="Accent6 6 2" xfId="671" xr:uid="{00000000-0005-0000-0000-00008E020000}"/>
    <cellStyle name="Accent6 6 3" xfId="672" xr:uid="{00000000-0005-0000-0000-00008F020000}"/>
    <cellStyle name="Accent6 7" xfId="673" xr:uid="{00000000-0005-0000-0000-000090020000}"/>
    <cellStyle name="Accent6 8" xfId="674" xr:uid="{00000000-0005-0000-0000-000091020000}"/>
    <cellStyle name="Accent6 9" xfId="675" xr:uid="{00000000-0005-0000-0000-000092020000}"/>
    <cellStyle name="Bad 2" xfId="676" xr:uid="{00000000-0005-0000-0000-000093020000}"/>
    <cellStyle name="Bad 2 10" xfId="677" xr:uid="{00000000-0005-0000-0000-000094020000}"/>
    <cellStyle name="Bad 2 11" xfId="678" xr:uid="{00000000-0005-0000-0000-000095020000}"/>
    <cellStyle name="Bad 2 12" xfId="679" xr:uid="{00000000-0005-0000-0000-000096020000}"/>
    <cellStyle name="Bad 2 2" xfId="680" xr:uid="{00000000-0005-0000-0000-000097020000}"/>
    <cellStyle name="Bad 2 2 2" xfId="681" xr:uid="{00000000-0005-0000-0000-000098020000}"/>
    <cellStyle name="Bad 2 3" xfId="682" xr:uid="{00000000-0005-0000-0000-000099020000}"/>
    <cellStyle name="Bad 2 4" xfId="683" xr:uid="{00000000-0005-0000-0000-00009A020000}"/>
    <cellStyle name="Bad 2 5" xfId="684" xr:uid="{00000000-0005-0000-0000-00009B020000}"/>
    <cellStyle name="Bad 2 6" xfId="685" xr:uid="{00000000-0005-0000-0000-00009C020000}"/>
    <cellStyle name="Bad 2 7" xfId="686" xr:uid="{00000000-0005-0000-0000-00009D020000}"/>
    <cellStyle name="Bad 2 8" xfId="687" xr:uid="{00000000-0005-0000-0000-00009E020000}"/>
    <cellStyle name="Bad 2 9" xfId="688" xr:uid="{00000000-0005-0000-0000-00009F020000}"/>
    <cellStyle name="Bad 3" xfId="689" xr:uid="{00000000-0005-0000-0000-0000A0020000}"/>
    <cellStyle name="Bad 3 2" xfId="690" xr:uid="{00000000-0005-0000-0000-0000A1020000}"/>
    <cellStyle name="Bad 3 3" xfId="691" xr:uid="{00000000-0005-0000-0000-0000A2020000}"/>
    <cellStyle name="Bad 4" xfId="692" xr:uid="{00000000-0005-0000-0000-0000A3020000}"/>
    <cellStyle name="Bad 4 2" xfId="693" xr:uid="{00000000-0005-0000-0000-0000A4020000}"/>
    <cellStyle name="Bad 4 3" xfId="694" xr:uid="{00000000-0005-0000-0000-0000A5020000}"/>
    <cellStyle name="Bad 5" xfId="695" xr:uid="{00000000-0005-0000-0000-0000A6020000}"/>
    <cellStyle name="Bad 5 2" xfId="696" xr:uid="{00000000-0005-0000-0000-0000A7020000}"/>
    <cellStyle name="Bad 5 3" xfId="697" xr:uid="{00000000-0005-0000-0000-0000A8020000}"/>
    <cellStyle name="Bad 6" xfId="698" xr:uid="{00000000-0005-0000-0000-0000A9020000}"/>
    <cellStyle name="Bad 6 2" xfId="699" xr:uid="{00000000-0005-0000-0000-0000AA020000}"/>
    <cellStyle name="Bad 6 3" xfId="700" xr:uid="{00000000-0005-0000-0000-0000AB020000}"/>
    <cellStyle name="Bad 7" xfId="701" xr:uid="{00000000-0005-0000-0000-0000AC020000}"/>
    <cellStyle name="Calc Currency (0)" xfId="702" xr:uid="{00000000-0005-0000-0000-0000AD020000}"/>
    <cellStyle name="Calc Currency (0) 10" xfId="703" xr:uid="{00000000-0005-0000-0000-0000AE020000}"/>
    <cellStyle name="Calc Currency (0) 11" xfId="704" xr:uid="{00000000-0005-0000-0000-0000AF020000}"/>
    <cellStyle name="Calc Currency (0) 12" xfId="705" xr:uid="{00000000-0005-0000-0000-0000B0020000}"/>
    <cellStyle name="Calc Currency (0) 2" xfId="706" xr:uid="{00000000-0005-0000-0000-0000B1020000}"/>
    <cellStyle name="Calc Currency (0) 3" xfId="707" xr:uid="{00000000-0005-0000-0000-0000B2020000}"/>
    <cellStyle name="Calc Currency (0) 4" xfId="708" xr:uid="{00000000-0005-0000-0000-0000B3020000}"/>
    <cellStyle name="Calc Currency (0) 5" xfId="709" xr:uid="{00000000-0005-0000-0000-0000B4020000}"/>
    <cellStyle name="Calc Currency (0) 6" xfId="710" xr:uid="{00000000-0005-0000-0000-0000B5020000}"/>
    <cellStyle name="Calc Currency (0) 7" xfId="711" xr:uid="{00000000-0005-0000-0000-0000B6020000}"/>
    <cellStyle name="Calc Currency (0) 8" xfId="712" xr:uid="{00000000-0005-0000-0000-0000B7020000}"/>
    <cellStyle name="Calc Currency (0) 9" xfId="713" xr:uid="{00000000-0005-0000-0000-0000B8020000}"/>
    <cellStyle name="Calc Currency (2)" xfId="714" xr:uid="{00000000-0005-0000-0000-0000B9020000}"/>
    <cellStyle name="Calc Percent (0)" xfId="715" xr:uid="{00000000-0005-0000-0000-0000BA020000}"/>
    <cellStyle name="Calc Percent (1)" xfId="716" xr:uid="{00000000-0005-0000-0000-0000BB020000}"/>
    <cellStyle name="Calc Percent (2)" xfId="717" xr:uid="{00000000-0005-0000-0000-0000BC020000}"/>
    <cellStyle name="Calc Units (0)" xfId="718" xr:uid="{00000000-0005-0000-0000-0000BD020000}"/>
    <cellStyle name="Calc Units (1)" xfId="719" xr:uid="{00000000-0005-0000-0000-0000BE020000}"/>
    <cellStyle name="Calc Units (2)" xfId="720" xr:uid="{00000000-0005-0000-0000-0000BF020000}"/>
    <cellStyle name="Calculation 2" xfId="721" xr:uid="{00000000-0005-0000-0000-0000C0020000}"/>
    <cellStyle name="Calculation 2 10" xfId="722" xr:uid="{00000000-0005-0000-0000-0000C1020000}"/>
    <cellStyle name="Calculation 2 10 2" xfId="723" xr:uid="{00000000-0005-0000-0000-0000C2020000}"/>
    <cellStyle name="Calculation 2 10 3" xfId="724" xr:uid="{00000000-0005-0000-0000-0000C3020000}"/>
    <cellStyle name="Calculation 2 10 4" xfId="725" xr:uid="{00000000-0005-0000-0000-0000C4020000}"/>
    <cellStyle name="Calculation 2 10 5" xfId="726" xr:uid="{00000000-0005-0000-0000-0000C5020000}"/>
    <cellStyle name="Calculation 2 11" xfId="727" xr:uid="{00000000-0005-0000-0000-0000C6020000}"/>
    <cellStyle name="Calculation 2 11 2" xfId="728" xr:uid="{00000000-0005-0000-0000-0000C7020000}"/>
    <cellStyle name="Calculation 2 11 3" xfId="729" xr:uid="{00000000-0005-0000-0000-0000C8020000}"/>
    <cellStyle name="Calculation 2 11 4" xfId="730" xr:uid="{00000000-0005-0000-0000-0000C9020000}"/>
    <cellStyle name="Calculation 2 11 5" xfId="731" xr:uid="{00000000-0005-0000-0000-0000CA020000}"/>
    <cellStyle name="Calculation 2 12" xfId="732" xr:uid="{00000000-0005-0000-0000-0000CB020000}"/>
    <cellStyle name="Calculation 2 12 2" xfId="733" xr:uid="{00000000-0005-0000-0000-0000CC020000}"/>
    <cellStyle name="Calculation 2 12 3" xfId="734" xr:uid="{00000000-0005-0000-0000-0000CD020000}"/>
    <cellStyle name="Calculation 2 12 4" xfId="735" xr:uid="{00000000-0005-0000-0000-0000CE020000}"/>
    <cellStyle name="Calculation 2 12 5" xfId="736" xr:uid="{00000000-0005-0000-0000-0000CF020000}"/>
    <cellStyle name="Calculation 2 13" xfId="737" xr:uid="{00000000-0005-0000-0000-0000D0020000}"/>
    <cellStyle name="Calculation 2 13 2" xfId="738" xr:uid="{00000000-0005-0000-0000-0000D1020000}"/>
    <cellStyle name="Calculation 2 13 3" xfId="739" xr:uid="{00000000-0005-0000-0000-0000D2020000}"/>
    <cellStyle name="Calculation 2 13 4" xfId="740" xr:uid="{00000000-0005-0000-0000-0000D3020000}"/>
    <cellStyle name="Calculation 2 14" xfId="741" xr:uid="{00000000-0005-0000-0000-0000D4020000}"/>
    <cellStyle name="Calculation 2 15" xfId="742" xr:uid="{00000000-0005-0000-0000-0000D5020000}"/>
    <cellStyle name="Calculation 2 16" xfId="743" xr:uid="{00000000-0005-0000-0000-0000D6020000}"/>
    <cellStyle name="Calculation 2 2" xfId="744" xr:uid="{00000000-0005-0000-0000-0000D7020000}"/>
    <cellStyle name="Calculation 2 2 2" xfId="745" xr:uid="{00000000-0005-0000-0000-0000D8020000}"/>
    <cellStyle name="Calculation 2 2 2 2" xfId="746" xr:uid="{00000000-0005-0000-0000-0000D9020000}"/>
    <cellStyle name="Calculation 2 2 2 3" xfId="747" xr:uid="{00000000-0005-0000-0000-0000DA020000}"/>
    <cellStyle name="Calculation 2 2 2 4" xfId="748" xr:uid="{00000000-0005-0000-0000-0000DB020000}"/>
    <cellStyle name="Calculation 2 2 3" xfId="749" xr:uid="{00000000-0005-0000-0000-0000DC020000}"/>
    <cellStyle name="Calculation 2 2 3 2" xfId="750" xr:uid="{00000000-0005-0000-0000-0000DD020000}"/>
    <cellStyle name="Calculation 2 2 3 3" xfId="751" xr:uid="{00000000-0005-0000-0000-0000DE020000}"/>
    <cellStyle name="Calculation 2 2 3 4" xfId="752" xr:uid="{00000000-0005-0000-0000-0000DF020000}"/>
    <cellStyle name="Calculation 2 2 4" xfId="753" xr:uid="{00000000-0005-0000-0000-0000E0020000}"/>
    <cellStyle name="Calculation 2 2 4 2" xfId="754" xr:uid="{00000000-0005-0000-0000-0000E1020000}"/>
    <cellStyle name="Calculation 2 2 4 3" xfId="755" xr:uid="{00000000-0005-0000-0000-0000E2020000}"/>
    <cellStyle name="Calculation 2 2 4 4" xfId="756" xr:uid="{00000000-0005-0000-0000-0000E3020000}"/>
    <cellStyle name="Calculation 2 2 5" xfId="757" xr:uid="{00000000-0005-0000-0000-0000E4020000}"/>
    <cellStyle name="Calculation 2 2 5 2" xfId="758" xr:uid="{00000000-0005-0000-0000-0000E5020000}"/>
    <cellStyle name="Calculation 2 2 5 3" xfId="759" xr:uid="{00000000-0005-0000-0000-0000E6020000}"/>
    <cellStyle name="Calculation 2 2 5 4" xfId="760" xr:uid="{00000000-0005-0000-0000-0000E7020000}"/>
    <cellStyle name="Calculation 2 2 6" xfId="761" xr:uid="{00000000-0005-0000-0000-0000E8020000}"/>
    <cellStyle name="Calculation 2 2 7" xfId="762" xr:uid="{00000000-0005-0000-0000-0000E9020000}"/>
    <cellStyle name="Calculation 2 2 8" xfId="763" xr:uid="{00000000-0005-0000-0000-0000EA020000}"/>
    <cellStyle name="Calculation 2 2 9" xfId="764" xr:uid="{00000000-0005-0000-0000-0000EB020000}"/>
    <cellStyle name="Calculation 2 3" xfId="765" xr:uid="{00000000-0005-0000-0000-0000EC020000}"/>
    <cellStyle name="Calculation 2 3 2" xfId="766" xr:uid="{00000000-0005-0000-0000-0000ED020000}"/>
    <cellStyle name="Calculation 2 3 3" xfId="767" xr:uid="{00000000-0005-0000-0000-0000EE020000}"/>
    <cellStyle name="Calculation 2 3 4" xfId="768" xr:uid="{00000000-0005-0000-0000-0000EF020000}"/>
    <cellStyle name="Calculation 2 3 5" xfId="769" xr:uid="{00000000-0005-0000-0000-0000F0020000}"/>
    <cellStyle name="Calculation 2 4" xfId="770" xr:uid="{00000000-0005-0000-0000-0000F1020000}"/>
    <cellStyle name="Calculation 2 4 2" xfId="771" xr:uid="{00000000-0005-0000-0000-0000F2020000}"/>
    <cellStyle name="Calculation 2 4 3" xfId="772" xr:uid="{00000000-0005-0000-0000-0000F3020000}"/>
    <cellStyle name="Calculation 2 4 4" xfId="773" xr:uid="{00000000-0005-0000-0000-0000F4020000}"/>
    <cellStyle name="Calculation 2 4 5" xfId="774" xr:uid="{00000000-0005-0000-0000-0000F5020000}"/>
    <cellStyle name="Calculation 2 5" xfId="775" xr:uid="{00000000-0005-0000-0000-0000F6020000}"/>
    <cellStyle name="Calculation 2 5 2" xfId="776" xr:uid="{00000000-0005-0000-0000-0000F7020000}"/>
    <cellStyle name="Calculation 2 5 3" xfId="777" xr:uid="{00000000-0005-0000-0000-0000F8020000}"/>
    <cellStyle name="Calculation 2 5 4" xfId="778" xr:uid="{00000000-0005-0000-0000-0000F9020000}"/>
    <cellStyle name="Calculation 2 5 5" xfId="779" xr:uid="{00000000-0005-0000-0000-0000FA020000}"/>
    <cellStyle name="Calculation 2 6" xfId="780" xr:uid="{00000000-0005-0000-0000-0000FB020000}"/>
    <cellStyle name="Calculation 2 6 2" xfId="781" xr:uid="{00000000-0005-0000-0000-0000FC020000}"/>
    <cellStyle name="Calculation 2 6 3" xfId="782" xr:uid="{00000000-0005-0000-0000-0000FD020000}"/>
    <cellStyle name="Calculation 2 6 4" xfId="783" xr:uid="{00000000-0005-0000-0000-0000FE020000}"/>
    <cellStyle name="Calculation 2 6 5" xfId="784" xr:uid="{00000000-0005-0000-0000-0000FF020000}"/>
    <cellStyle name="Calculation 2 7" xfId="785" xr:uid="{00000000-0005-0000-0000-000000030000}"/>
    <cellStyle name="Calculation 2 7 2" xfId="786" xr:uid="{00000000-0005-0000-0000-000001030000}"/>
    <cellStyle name="Calculation 2 7 3" xfId="787" xr:uid="{00000000-0005-0000-0000-000002030000}"/>
    <cellStyle name="Calculation 2 7 4" xfId="788" xr:uid="{00000000-0005-0000-0000-000003030000}"/>
    <cellStyle name="Calculation 2 7 5" xfId="789" xr:uid="{00000000-0005-0000-0000-000004030000}"/>
    <cellStyle name="Calculation 2 8" xfId="790" xr:uid="{00000000-0005-0000-0000-000005030000}"/>
    <cellStyle name="Calculation 2 8 2" xfId="791" xr:uid="{00000000-0005-0000-0000-000006030000}"/>
    <cellStyle name="Calculation 2 8 3" xfId="792" xr:uid="{00000000-0005-0000-0000-000007030000}"/>
    <cellStyle name="Calculation 2 8 4" xfId="793" xr:uid="{00000000-0005-0000-0000-000008030000}"/>
    <cellStyle name="Calculation 2 8 5" xfId="794" xr:uid="{00000000-0005-0000-0000-000009030000}"/>
    <cellStyle name="Calculation 2 9" xfId="795" xr:uid="{00000000-0005-0000-0000-00000A030000}"/>
    <cellStyle name="Calculation 2 9 2" xfId="796" xr:uid="{00000000-0005-0000-0000-00000B030000}"/>
    <cellStyle name="Calculation 2 9 3" xfId="797" xr:uid="{00000000-0005-0000-0000-00000C030000}"/>
    <cellStyle name="Calculation 2 9 4" xfId="798" xr:uid="{00000000-0005-0000-0000-00000D030000}"/>
    <cellStyle name="Calculation 2 9 5" xfId="799" xr:uid="{00000000-0005-0000-0000-00000E030000}"/>
    <cellStyle name="Calculation 3" xfId="800" xr:uid="{00000000-0005-0000-0000-00000F030000}"/>
    <cellStyle name="Calculation 3 2" xfId="801" xr:uid="{00000000-0005-0000-0000-000010030000}"/>
    <cellStyle name="Calculation 3 3" xfId="802" xr:uid="{00000000-0005-0000-0000-000011030000}"/>
    <cellStyle name="Calculation 4" xfId="803" xr:uid="{00000000-0005-0000-0000-000012030000}"/>
    <cellStyle name="Calculation 4 2" xfId="804" xr:uid="{00000000-0005-0000-0000-000013030000}"/>
    <cellStyle name="Calculation 4 3" xfId="805" xr:uid="{00000000-0005-0000-0000-000014030000}"/>
    <cellStyle name="Calculation 5" xfId="806" xr:uid="{00000000-0005-0000-0000-000015030000}"/>
    <cellStyle name="Calculation 5 2" xfId="807" xr:uid="{00000000-0005-0000-0000-000016030000}"/>
    <cellStyle name="Calculation 5 3" xfId="808" xr:uid="{00000000-0005-0000-0000-000017030000}"/>
    <cellStyle name="Calculation 6" xfId="809" xr:uid="{00000000-0005-0000-0000-000018030000}"/>
    <cellStyle name="Calculation 6 2" xfId="810" xr:uid="{00000000-0005-0000-0000-000019030000}"/>
    <cellStyle name="Calculation 6 3" xfId="811" xr:uid="{00000000-0005-0000-0000-00001A030000}"/>
    <cellStyle name="Calculation 7" xfId="812" xr:uid="{00000000-0005-0000-0000-00001B030000}"/>
    <cellStyle name="Check Cell 2" xfId="813" xr:uid="{00000000-0005-0000-0000-00001C030000}"/>
    <cellStyle name="Check Cell 2 10" xfId="814" xr:uid="{00000000-0005-0000-0000-00001D030000}"/>
    <cellStyle name="Check Cell 2 11" xfId="815" xr:uid="{00000000-0005-0000-0000-00001E030000}"/>
    <cellStyle name="Check Cell 2 12" xfId="816" xr:uid="{00000000-0005-0000-0000-00001F030000}"/>
    <cellStyle name="Check Cell 2 2" xfId="817" xr:uid="{00000000-0005-0000-0000-000020030000}"/>
    <cellStyle name="Check Cell 2 2 2" xfId="818" xr:uid="{00000000-0005-0000-0000-000021030000}"/>
    <cellStyle name="Check Cell 2 2 3" xfId="819" xr:uid="{00000000-0005-0000-0000-000022030000}"/>
    <cellStyle name="Check Cell 2 2 4" xfId="820" xr:uid="{00000000-0005-0000-0000-000023030000}"/>
    <cellStyle name="Check Cell 2 3" xfId="821" xr:uid="{00000000-0005-0000-0000-000024030000}"/>
    <cellStyle name="Check Cell 2 3 2" xfId="822" xr:uid="{00000000-0005-0000-0000-000025030000}"/>
    <cellStyle name="Check Cell 2 3 3" xfId="823" xr:uid="{00000000-0005-0000-0000-000026030000}"/>
    <cellStyle name="Check Cell 2 4" xfId="824" xr:uid="{00000000-0005-0000-0000-000027030000}"/>
    <cellStyle name="Check Cell 2 4 2" xfId="825" xr:uid="{00000000-0005-0000-0000-000028030000}"/>
    <cellStyle name="Check Cell 2 4 3" xfId="826" xr:uid="{00000000-0005-0000-0000-000029030000}"/>
    <cellStyle name="Check Cell 2 5" xfId="827" xr:uid="{00000000-0005-0000-0000-00002A030000}"/>
    <cellStyle name="Check Cell 2 5 2" xfId="828" xr:uid="{00000000-0005-0000-0000-00002B030000}"/>
    <cellStyle name="Check Cell 2 5 3" xfId="829" xr:uid="{00000000-0005-0000-0000-00002C030000}"/>
    <cellStyle name="Check Cell 2 6" xfId="830" xr:uid="{00000000-0005-0000-0000-00002D030000}"/>
    <cellStyle name="Check Cell 2 6 2" xfId="831" xr:uid="{00000000-0005-0000-0000-00002E030000}"/>
    <cellStyle name="Check Cell 2 6 3" xfId="832" xr:uid="{00000000-0005-0000-0000-00002F030000}"/>
    <cellStyle name="Check Cell 2 7" xfId="833" xr:uid="{00000000-0005-0000-0000-000030030000}"/>
    <cellStyle name="Check Cell 2 7 2" xfId="834" xr:uid="{00000000-0005-0000-0000-000031030000}"/>
    <cellStyle name="Check Cell 2 7 3" xfId="835" xr:uid="{00000000-0005-0000-0000-000032030000}"/>
    <cellStyle name="Check Cell 2 8" xfId="836" xr:uid="{00000000-0005-0000-0000-000033030000}"/>
    <cellStyle name="Check Cell 2 9" xfId="837" xr:uid="{00000000-0005-0000-0000-000034030000}"/>
    <cellStyle name="Check Cell 3" xfId="838" xr:uid="{00000000-0005-0000-0000-000035030000}"/>
    <cellStyle name="Check Cell 3 2" xfId="839" xr:uid="{00000000-0005-0000-0000-000036030000}"/>
    <cellStyle name="Check Cell 3 2 2" xfId="840" xr:uid="{00000000-0005-0000-0000-000037030000}"/>
    <cellStyle name="Check Cell 3 2 3" xfId="841" xr:uid="{00000000-0005-0000-0000-000038030000}"/>
    <cellStyle name="Check Cell 3 3" xfId="842" xr:uid="{00000000-0005-0000-0000-000039030000}"/>
    <cellStyle name="Check Cell 3 3 2" xfId="843" xr:uid="{00000000-0005-0000-0000-00003A030000}"/>
    <cellStyle name="Check Cell 3 3 3" xfId="844" xr:uid="{00000000-0005-0000-0000-00003B030000}"/>
    <cellStyle name="Check Cell 3 4" xfId="845" xr:uid="{00000000-0005-0000-0000-00003C030000}"/>
    <cellStyle name="Check Cell 3 4 2" xfId="846" xr:uid="{00000000-0005-0000-0000-00003D030000}"/>
    <cellStyle name="Check Cell 3 4 3" xfId="847" xr:uid="{00000000-0005-0000-0000-00003E030000}"/>
    <cellStyle name="Check Cell 3 5" xfId="848" xr:uid="{00000000-0005-0000-0000-00003F030000}"/>
    <cellStyle name="Check Cell 3 5 2" xfId="849" xr:uid="{00000000-0005-0000-0000-000040030000}"/>
    <cellStyle name="Check Cell 3 5 3" xfId="850" xr:uid="{00000000-0005-0000-0000-000041030000}"/>
    <cellStyle name="Check Cell 3 6" xfId="851" xr:uid="{00000000-0005-0000-0000-000042030000}"/>
    <cellStyle name="Check Cell 3 6 2" xfId="852" xr:uid="{00000000-0005-0000-0000-000043030000}"/>
    <cellStyle name="Check Cell 3 6 3" xfId="853" xr:uid="{00000000-0005-0000-0000-000044030000}"/>
    <cellStyle name="Check Cell 3 7" xfId="854" xr:uid="{00000000-0005-0000-0000-000045030000}"/>
    <cellStyle name="Check Cell 3 7 2" xfId="855" xr:uid="{00000000-0005-0000-0000-000046030000}"/>
    <cellStyle name="Check Cell 3 7 3" xfId="856" xr:uid="{00000000-0005-0000-0000-000047030000}"/>
    <cellStyle name="Check Cell 3 8" xfId="857" xr:uid="{00000000-0005-0000-0000-000048030000}"/>
    <cellStyle name="Check Cell 3 9" xfId="858" xr:uid="{00000000-0005-0000-0000-000049030000}"/>
    <cellStyle name="Check Cell 4" xfId="859" xr:uid="{00000000-0005-0000-0000-00004A030000}"/>
    <cellStyle name="Check Cell 4 2" xfId="860" xr:uid="{00000000-0005-0000-0000-00004B030000}"/>
    <cellStyle name="Check Cell 4 2 2" xfId="861" xr:uid="{00000000-0005-0000-0000-00004C030000}"/>
    <cellStyle name="Check Cell 4 2 3" xfId="862" xr:uid="{00000000-0005-0000-0000-00004D030000}"/>
    <cellStyle name="Check Cell 4 3" xfId="863" xr:uid="{00000000-0005-0000-0000-00004E030000}"/>
    <cellStyle name="Check Cell 4 3 2" xfId="864" xr:uid="{00000000-0005-0000-0000-00004F030000}"/>
    <cellStyle name="Check Cell 4 3 3" xfId="865" xr:uid="{00000000-0005-0000-0000-000050030000}"/>
    <cellStyle name="Check Cell 4 4" xfId="866" xr:uid="{00000000-0005-0000-0000-000051030000}"/>
    <cellStyle name="Check Cell 4 4 2" xfId="867" xr:uid="{00000000-0005-0000-0000-000052030000}"/>
    <cellStyle name="Check Cell 4 4 3" xfId="868" xr:uid="{00000000-0005-0000-0000-000053030000}"/>
    <cellStyle name="Check Cell 4 5" xfId="869" xr:uid="{00000000-0005-0000-0000-000054030000}"/>
    <cellStyle name="Check Cell 4 5 2" xfId="870" xr:uid="{00000000-0005-0000-0000-000055030000}"/>
    <cellStyle name="Check Cell 4 5 3" xfId="871" xr:uid="{00000000-0005-0000-0000-000056030000}"/>
    <cellStyle name="Check Cell 4 6" xfId="872" xr:uid="{00000000-0005-0000-0000-000057030000}"/>
    <cellStyle name="Check Cell 4 6 2" xfId="873" xr:uid="{00000000-0005-0000-0000-000058030000}"/>
    <cellStyle name="Check Cell 4 6 3" xfId="874" xr:uid="{00000000-0005-0000-0000-000059030000}"/>
    <cellStyle name="Check Cell 4 7" xfId="875" xr:uid="{00000000-0005-0000-0000-00005A030000}"/>
    <cellStyle name="Check Cell 4 7 2" xfId="876" xr:uid="{00000000-0005-0000-0000-00005B030000}"/>
    <cellStyle name="Check Cell 4 7 3" xfId="877" xr:uid="{00000000-0005-0000-0000-00005C030000}"/>
    <cellStyle name="Check Cell 4 8" xfId="878" xr:uid="{00000000-0005-0000-0000-00005D030000}"/>
    <cellStyle name="Check Cell 4 9" xfId="879" xr:uid="{00000000-0005-0000-0000-00005E030000}"/>
    <cellStyle name="Check Cell 5" xfId="880" xr:uid="{00000000-0005-0000-0000-00005F030000}"/>
    <cellStyle name="Check Cell 5 2" xfId="881" xr:uid="{00000000-0005-0000-0000-000060030000}"/>
    <cellStyle name="Check Cell 5 2 2" xfId="882" xr:uid="{00000000-0005-0000-0000-000061030000}"/>
    <cellStyle name="Check Cell 5 2 3" xfId="883" xr:uid="{00000000-0005-0000-0000-000062030000}"/>
    <cellStyle name="Check Cell 5 3" xfId="884" xr:uid="{00000000-0005-0000-0000-000063030000}"/>
    <cellStyle name="Check Cell 5 3 2" xfId="885" xr:uid="{00000000-0005-0000-0000-000064030000}"/>
    <cellStyle name="Check Cell 5 3 3" xfId="886" xr:uid="{00000000-0005-0000-0000-000065030000}"/>
    <cellStyle name="Check Cell 5 4" xfId="887" xr:uid="{00000000-0005-0000-0000-000066030000}"/>
    <cellStyle name="Check Cell 5 4 2" xfId="888" xr:uid="{00000000-0005-0000-0000-000067030000}"/>
    <cellStyle name="Check Cell 5 4 3" xfId="889" xr:uid="{00000000-0005-0000-0000-000068030000}"/>
    <cellStyle name="Check Cell 5 5" xfId="890" xr:uid="{00000000-0005-0000-0000-000069030000}"/>
    <cellStyle name="Check Cell 5 5 2" xfId="891" xr:uid="{00000000-0005-0000-0000-00006A030000}"/>
    <cellStyle name="Check Cell 5 5 3" xfId="892" xr:uid="{00000000-0005-0000-0000-00006B030000}"/>
    <cellStyle name="Check Cell 5 6" xfId="893" xr:uid="{00000000-0005-0000-0000-00006C030000}"/>
    <cellStyle name="Check Cell 5 6 2" xfId="894" xr:uid="{00000000-0005-0000-0000-00006D030000}"/>
    <cellStyle name="Check Cell 5 6 3" xfId="895" xr:uid="{00000000-0005-0000-0000-00006E030000}"/>
    <cellStyle name="Check Cell 5 7" xfId="896" xr:uid="{00000000-0005-0000-0000-00006F030000}"/>
    <cellStyle name="Check Cell 5 7 2" xfId="897" xr:uid="{00000000-0005-0000-0000-000070030000}"/>
    <cellStyle name="Check Cell 5 7 3" xfId="898" xr:uid="{00000000-0005-0000-0000-000071030000}"/>
    <cellStyle name="Check Cell 5 8" xfId="899" xr:uid="{00000000-0005-0000-0000-000072030000}"/>
    <cellStyle name="Check Cell 5 9" xfId="900" xr:uid="{00000000-0005-0000-0000-000073030000}"/>
    <cellStyle name="Check Cell 6" xfId="901" xr:uid="{00000000-0005-0000-0000-000074030000}"/>
    <cellStyle name="Check Cell 6 2" xfId="902" xr:uid="{00000000-0005-0000-0000-000075030000}"/>
    <cellStyle name="Check Cell 6 2 2" xfId="903" xr:uid="{00000000-0005-0000-0000-000076030000}"/>
    <cellStyle name="Check Cell 6 2 3" xfId="904" xr:uid="{00000000-0005-0000-0000-000077030000}"/>
    <cellStyle name="Check Cell 6 3" xfId="905" xr:uid="{00000000-0005-0000-0000-000078030000}"/>
    <cellStyle name="Check Cell 6 3 2" xfId="906" xr:uid="{00000000-0005-0000-0000-000079030000}"/>
    <cellStyle name="Check Cell 6 3 3" xfId="907" xr:uid="{00000000-0005-0000-0000-00007A030000}"/>
    <cellStyle name="Check Cell 6 4" xfId="908" xr:uid="{00000000-0005-0000-0000-00007B030000}"/>
    <cellStyle name="Check Cell 6 4 2" xfId="909" xr:uid="{00000000-0005-0000-0000-00007C030000}"/>
    <cellStyle name="Check Cell 6 4 3" xfId="910" xr:uid="{00000000-0005-0000-0000-00007D030000}"/>
    <cellStyle name="Check Cell 6 5" xfId="911" xr:uid="{00000000-0005-0000-0000-00007E030000}"/>
    <cellStyle name="Check Cell 6 5 2" xfId="912" xr:uid="{00000000-0005-0000-0000-00007F030000}"/>
    <cellStyle name="Check Cell 6 5 3" xfId="913" xr:uid="{00000000-0005-0000-0000-000080030000}"/>
    <cellStyle name="Check Cell 6 6" xfId="914" xr:uid="{00000000-0005-0000-0000-000081030000}"/>
    <cellStyle name="Check Cell 6 6 2" xfId="915" xr:uid="{00000000-0005-0000-0000-000082030000}"/>
    <cellStyle name="Check Cell 6 6 3" xfId="916" xr:uid="{00000000-0005-0000-0000-000083030000}"/>
    <cellStyle name="Check Cell 6 7" xfId="917" xr:uid="{00000000-0005-0000-0000-000084030000}"/>
    <cellStyle name="Check Cell 6 7 2" xfId="918" xr:uid="{00000000-0005-0000-0000-000085030000}"/>
    <cellStyle name="Check Cell 6 7 3" xfId="919" xr:uid="{00000000-0005-0000-0000-000086030000}"/>
    <cellStyle name="Check Cell 6 8" xfId="920" xr:uid="{00000000-0005-0000-0000-000087030000}"/>
    <cellStyle name="Check Cell 6 9" xfId="921" xr:uid="{00000000-0005-0000-0000-000088030000}"/>
    <cellStyle name="Check Cell 7" xfId="922" xr:uid="{00000000-0005-0000-0000-000089030000}"/>
    <cellStyle name="Comma" xfId="7" builtinId="3"/>
    <cellStyle name="Comma [0] 10" xfId="923" xr:uid="{00000000-0005-0000-0000-00008B030000}"/>
    <cellStyle name="Comma [0] 11" xfId="924" xr:uid="{00000000-0005-0000-0000-00008C030000}"/>
    <cellStyle name="Comma [0] 2" xfId="925" xr:uid="{00000000-0005-0000-0000-00008D030000}"/>
    <cellStyle name="Comma [0] 2 2" xfId="926" xr:uid="{00000000-0005-0000-0000-00008E030000}"/>
    <cellStyle name="Comma [0] 2 2 2" xfId="927" xr:uid="{00000000-0005-0000-0000-00008F030000}"/>
    <cellStyle name="Comma [0] 2 3" xfId="928" xr:uid="{00000000-0005-0000-0000-000090030000}"/>
    <cellStyle name="Comma [0] 3" xfId="929" xr:uid="{00000000-0005-0000-0000-000091030000}"/>
    <cellStyle name="Comma [0] 3 2" xfId="930" xr:uid="{00000000-0005-0000-0000-000092030000}"/>
    <cellStyle name="Comma [0] 3 2 2" xfId="931" xr:uid="{00000000-0005-0000-0000-000093030000}"/>
    <cellStyle name="Comma [0] 3 3" xfId="932" xr:uid="{00000000-0005-0000-0000-000094030000}"/>
    <cellStyle name="Comma [0] 3 4" xfId="933" xr:uid="{00000000-0005-0000-0000-000095030000}"/>
    <cellStyle name="Comma [0] 4" xfId="934" xr:uid="{00000000-0005-0000-0000-000096030000}"/>
    <cellStyle name="Comma [0] 4 2" xfId="935" xr:uid="{00000000-0005-0000-0000-000097030000}"/>
    <cellStyle name="Comma [0] 4 2 2" xfId="936" xr:uid="{00000000-0005-0000-0000-000098030000}"/>
    <cellStyle name="Comma [0] 4 3" xfId="937" xr:uid="{00000000-0005-0000-0000-000099030000}"/>
    <cellStyle name="Comma [0] 5" xfId="938" xr:uid="{00000000-0005-0000-0000-00009A030000}"/>
    <cellStyle name="Comma [0] 5 2" xfId="939" xr:uid="{00000000-0005-0000-0000-00009B030000}"/>
    <cellStyle name="Comma [0] 5 2 2" xfId="940" xr:uid="{00000000-0005-0000-0000-00009C030000}"/>
    <cellStyle name="Comma [0] 6" xfId="941" xr:uid="{00000000-0005-0000-0000-00009D030000}"/>
    <cellStyle name="Comma [0] 6 2" xfId="942" xr:uid="{00000000-0005-0000-0000-00009E030000}"/>
    <cellStyle name="Comma [0] 7" xfId="943" xr:uid="{00000000-0005-0000-0000-00009F030000}"/>
    <cellStyle name="Comma [0] 7 2" xfId="944" xr:uid="{00000000-0005-0000-0000-0000A0030000}"/>
    <cellStyle name="Comma [0] 8" xfId="945" xr:uid="{00000000-0005-0000-0000-0000A1030000}"/>
    <cellStyle name="Comma [0] 9" xfId="946" xr:uid="{00000000-0005-0000-0000-0000A2030000}"/>
    <cellStyle name="Comma [00]" xfId="947" xr:uid="{00000000-0005-0000-0000-0000A3030000}"/>
    <cellStyle name="Comma 10" xfId="948" xr:uid="{00000000-0005-0000-0000-0000A4030000}"/>
    <cellStyle name="Comma 10 10" xfId="949" xr:uid="{00000000-0005-0000-0000-0000A5030000}"/>
    <cellStyle name="Comma 10 11" xfId="950" xr:uid="{00000000-0005-0000-0000-0000A6030000}"/>
    <cellStyle name="Comma 10 12" xfId="951" xr:uid="{00000000-0005-0000-0000-0000A7030000}"/>
    <cellStyle name="Comma 10 12 2" xfId="952" xr:uid="{00000000-0005-0000-0000-0000A8030000}"/>
    <cellStyle name="Comma 10 13" xfId="953" xr:uid="{00000000-0005-0000-0000-0000A9030000}"/>
    <cellStyle name="Comma 10 14" xfId="954" xr:uid="{00000000-0005-0000-0000-0000AA030000}"/>
    <cellStyle name="Comma 10 2" xfId="955" xr:uid="{00000000-0005-0000-0000-0000AB030000}"/>
    <cellStyle name="Comma 10 2 2" xfId="956" xr:uid="{00000000-0005-0000-0000-0000AC030000}"/>
    <cellStyle name="Comma 10 2 2 2" xfId="957" xr:uid="{00000000-0005-0000-0000-0000AD030000}"/>
    <cellStyle name="Comma 10 2 3" xfId="958" xr:uid="{00000000-0005-0000-0000-0000AE030000}"/>
    <cellStyle name="Comma 10 2 4" xfId="959" xr:uid="{00000000-0005-0000-0000-0000AF030000}"/>
    <cellStyle name="Comma 10 2 5" xfId="960" xr:uid="{00000000-0005-0000-0000-0000B0030000}"/>
    <cellStyle name="Comma 10 2 6" xfId="961" xr:uid="{00000000-0005-0000-0000-0000B1030000}"/>
    <cellStyle name="Comma 10 2 7" xfId="962" xr:uid="{00000000-0005-0000-0000-0000B2030000}"/>
    <cellStyle name="Comma 10 3" xfId="963" xr:uid="{00000000-0005-0000-0000-0000B3030000}"/>
    <cellStyle name="Comma 10 4" xfId="964" xr:uid="{00000000-0005-0000-0000-0000B4030000}"/>
    <cellStyle name="Comma 10 5" xfId="965" xr:uid="{00000000-0005-0000-0000-0000B5030000}"/>
    <cellStyle name="Comma 10 6" xfId="966" xr:uid="{00000000-0005-0000-0000-0000B6030000}"/>
    <cellStyle name="Comma 10 7" xfId="967" xr:uid="{00000000-0005-0000-0000-0000B7030000}"/>
    <cellStyle name="Comma 10 8" xfId="968" xr:uid="{00000000-0005-0000-0000-0000B8030000}"/>
    <cellStyle name="Comma 10 9" xfId="969" xr:uid="{00000000-0005-0000-0000-0000B9030000}"/>
    <cellStyle name="Comma 100" xfId="970" xr:uid="{00000000-0005-0000-0000-0000BA030000}"/>
    <cellStyle name="Comma 101" xfId="971" xr:uid="{00000000-0005-0000-0000-0000BB030000}"/>
    <cellStyle name="Comma 102" xfId="972" xr:uid="{00000000-0005-0000-0000-0000BC030000}"/>
    <cellStyle name="Comma 103" xfId="973" xr:uid="{00000000-0005-0000-0000-0000BD030000}"/>
    <cellStyle name="Comma 104" xfId="974" xr:uid="{00000000-0005-0000-0000-0000BE030000}"/>
    <cellStyle name="Comma 105" xfId="975" xr:uid="{00000000-0005-0000-0000-0000BF030000}"/>
    <cellStyle name="Comma 106" xfId="976" xr:uid="{00000000-0005-0000-0000-0000C0030000}"/>
    <cellStyle name="Comma 107" xfId="977" xr:uid="{00000000-0005-0000-0000-0000C1030000}"/>
    <cellStyle name="Comma 107 2" xfId="978" xr:uid="{00000000-0005-0000-0000-0000C2030000}"/>
    <cellStyle name="Comma 107 2 2" xfId="979" xr:uid="{00000000-0005-0000-0000-0000C3030000}"/>
    <cellStyle name="Comma 107 2 3" xfId="980" xr:uid="{00000000-0005-0000-0000-0000C4030000}"/>
    <cellStyle name="Comma 107 2 4" xfId="981" xr:uid="{00000000-0005-0000-0000-0000C5030000}"/>
    <cellStyle name="Comma 107 3" xfId="982" xr:uid="{00000000-0005-0000-0000-0000C6030000}"/>
    <cellStyle name="Comma 107 4" xfId="983" xr:uid="{00000000-0005-0000-0000-0000C7030000}"/>
    <cellStyle name="Comma 107 5" xfId="984" xr:uid="{00000000-0005-0000-0000-0000C8030000}"/>
    <cellStyle name="Comma 108" xfId="985" xr:uid="{00000000-0005-0000-0000-0000C9030000}"/>
    <cellStyle name="Comma 109" xfId="986" xr:uid="{00000000-0005-0000-0000-0000CA030000}"/>
    <cellStyle name="Comma 109 2" xfId="987" xr:uid="{00000000-0005-0000-0000-0000CB030000}"/>
    <cellStyle name="Comma 109 3" xfId="988" xr:uid="{00000000-0005-0000-0000-0000CC030000}"/>
    <cellStyle name="Comma 109 4" xfId="989" xr:uid="{00000000-0005-0000-0000-0000CD030000}"/>
    <cellStyle name="Comma 11" xfId="990" xr:uid="{00000000-0005-0000-0000-0000CE030000}"/>
    <cellStyle name="Comma 11 2" xfId="991" xr:uid="{00000000-0005-0000-0000-0000CF030000}"/>
    <cellStyle name="Comma 11 2 2" xfId="992" xr:uid="{00000000-0005-0000-0000-0000D0030000}"/>
    <cellStyle name="Comma 11 2 3" xfId="993" xr:uid="{00000000-0005-0000-0000-0000D1030000}"/>
    <cellStyle name="Comma 11 2 4" xfId="994" xr:uid="{00000000-0005-0000-0000-0000D2030000}"/>
    <cellStyle name="Comma 11 2 5" xfId="995" xr:uid="{00000000-0005-0000-0000-0000D3030000}"/>
    <cellStyle name="Comma 11 2 6" xfId="996" xr:uid="{00000000-0005-0000-0000-0000D4030000}"/>
    <cellStyle name="Comma 11 2 7" xfId="997" xr:uid="{00000000-0005-0000-0000-0000D5030000}"/>
    <cellStyle name="Comma 11 2 8" xfId="998" xr:uid="{00000000-0005-0000-0000-0000D6030000}"/>
    <cellStyle name="Comma 11 2 9" xfId="999" xr:uid="{00000000-0005-0000-0000-0000D7030000}"/>
    <cellStyle name="Comma 11 3" xfId="1000" xr:uid="{00000000-0005-0000-0000-0000D8030000}"/>
    <cellStyle name="Comma 11 3 2" xfId="1001" xr:uid="{00000000-0005-0000-0000-0000D9030000}"/>
    <cellStyle name="Comma 11 3 3" xfId="1002" xr:uid="{00000000-0005-0000-0000-0000DA030000}"/>
    <cellStyle name="Comma 11 4" xfId="1003" xr:uid="{00000000-0005-0000-0000-0000DB030000}"/>
    <cellStyle name="Comma 11 4 2" xfId="1004" xr:uid="{00000000-0005-0000-0000-0000DC030000}"/>
    <cellStyle name="Comma 11 5" xfId="1005" xr:uid="{00000000-0005-0000-0000-0000DD030000}"/>
    <cellStyle name="Comma 110" xfId="1006" xr:uid="{00000000-0005-0000-0000-0000DE030000}"/>
    <cellStyle name="Comma 110 2" xfId="1007" xr:uid="{00000000-0005-0000-0000-0000DF030000}"/>
    <cellStyle name="Comma 111" xfId="20964" xr:uid="{00000000-0005-0000-0000-0000E0030000}"/>
    <cellStyle name="Comma 12" xfId="1008" xr:uid="{00000000-0005-0000-0000-0000E1030000}"/>
    <cellStyle name="Comma 12 2" xfId="1009" xr:uid="{00000000-0005-0000-0000-0000E2030000}"/>
    <cellStyle name="Comma 12 2 2" xfId="1010" xr:uid="{00000000-0005-0000-0000-0000E3030000}"/>
    <cellStyle name="Comma 12 2 2 2" xfId="1011" xr:uid="{00000000-0005-0000-0000-0000E4030000}"/>
    <cellStyle name="Comma 12 2 3" xfId="1012" xr:uid="{00000000-0005-0000-0000-0000E5030000}"/>
    <cellStyle name="Comma 12 2 4" xfId="1013" xr:uid="{00000000-0005-0000-0000-0000E6030000}"/>
    <cellStyle name="Comma 12 2 5" xfId="1014" xr:uid="{00000000-0005-0000-0000-0000E7030000}"/>
    <cellStyle name="Comma 12 2 6" xfId="1015" xr:uid="{00000000-0005-0000-0000-0000E8030000}"/>
    <cellStyle name="Comma 12 2 7" xfId="1016" xr:uid="{00000000-0005-0000-0000-0000E9030000}"/>
    <cellStyle name="Comma 12 3" xfId="1017" xr:uid="{00000000-0005-0000-0000-0000EA030000}"/>
    <cellStyle name="Comma 12 3 2" xfId="1018" xr:uid="{00000000-0005-0000-0000-0000EB030000}"/>
    <cellStyle name="Comma 12 4" xfId="1019" xr:uid="{00000000-0005-0000-0000-0000EC030000}"/>
    <cellStyle name="Comma 12 4 2" xfId="1020" xr:uid="{00000000-0005-0000-0000-0000ED030000}"/>
    <cellStyle name="Comma 13" xfId="1021" xr:uid="{00000000-0005-0000-0000-0000EE030000}"/>
    <cellStyle name="Comma 13 2" xfId="1022" xr:uid="{00000000-0005-0000-0000-0000EF030000}"/>
    <cellStyle name="Comma 13 2 2" xfId="1023" xr:uid="{00000000-0005-0000-0000-0000F0030000}"/>
    <cellStyle name="Comma 13 2 3" xfId="1024" xr:uid="{00000000-0005-0000-0000-0000F1030000}"/>
    <cellStyle name="Comma 13 2 4" xfId="1025" xr:uid="{00000000-0005-0000-0000-0000F2030000}"/>
    <cellStyle name="Comma 13 2 5" xfId="1026" xr:uid="{00000000-0005-0000-0000-0000F3030000}"/>
    <cellStyle name="Comma 13 2 6" xfId="1027" xr:uid="{00000000-0005-0000-0000-0000F4030000}"/>
    <cellStyle name="Comma 13 2 7" xfId="1028" xr:uid="{00000000-0005-0000-0000-0000F5030000}"/>
    <cellStyle name="Comma 13 3" xfId="1029" xr:uid="{00000000-0005-0000-0000-0000F6030000}"/>
    <cellStyle name="Comma 13 3 2" xfId="1030" xr:uid="{00000000-0005-0000-0000-0000F7030000}"/>
    <cellStyle name="Comma 14" xfId="1031" xr:uid="{00000000-0005-0000-0000-0000F8030000}"/>
    <cellStyle name="Comma 14 2" xfId="1032" xr:uid="{00000000-0005-0000-0000-0000F9030000}"/>
    <cellStyle name="Comma 14 2 2" xfId="1033" xr:uid="{00000000-0005-0000-0000-0000FA030000}"/>
    <cellStyle name="Comma 14 3" xfId="1034" xr:uid="{00000000-0005-0000-0000-0000FB030000}"/>
    <cellStyle name="Comma 15" xfId="1035" xr:uid="{00000000-0005-0000-0000-0000FC030000}"/>
    <cellStyle name="Comma 15 2" xfId="1036" xr:uid="{00000000-0005-0000-0000-0000FD030000}"/>
    <cellStyle name="Comma 15 2 2" xfId="1037" xr:uid="{00000000-0005-0000-0000-0000FE030000}"/>
    <cellStyle name="Comma 15 2 3" xfId="1038" xr:uid="{00000000-0005-0000-0000-0000FF030000}"/>
    <cellStyle name="Comma 15 2 4" xfId="1039" xr:uid="{00000000-0005-0000-0000-000000040000}"/>
    <cellStyle name="Comma 15 2 5" xfId="1040" xr:uid="{00000000-0005-0000-0000-000001040000}"/>
    <cellStyle name="Comma 15 2 6" xfId="1041" xr:uid="{00000000-0005-0000-0000-000002040000}"/>
    <cellStyle name="Comma 15 2 7" xfId="1042" xr:uid="{00000000-0005-0000-0000-000003040000}"/>
    <cellStyle name="Comma 15 3" xfId="1043" xr:uid="{00000000-0005-0000-0000-000004040000}"/>
    <cellStyle name="Comma 16" xfId="1044" xr:uid="{00000000-0005-0000-0000-000005040000}"/>
    <cellStyle name="Comma 16 10" xfId="1045" xr:uid="{00000000-0005-0000-0000-000006040000}"/>
    <cellStyle name="Comma 16 11" xfId="1046" xr:uid="{00000000-0005-0000-0000-000007040000}"/>
    <cellStyle name="Comma 16 2" xfId="1047" xr:uid="{00000000-0005-0000-0000-000008040000}"/>
    <cellStyle name="Comma 16 3" xfId="1048" xr:uid="{00000000-0005-0000-0000-000009040000}"/>
    <cellStyle name="Comma 16 4" xfId="1049" xr:uid="{00000000-0005-0000-0000-00000A040000}"/>
    <cellStyle name="Comma 16 5" xfId="1050" xr:uid="{00000000-0005-0000-0000-00000B040000}"/>
    <cellStyle name="Comma 16 6" xfId="1051" xr:uid="{00000000-0005-0000-0000-00000C040000}"/>
    <cellStyle name="Comma 16 7" xfId="1052" xr:uid="{00000000-0005-0000-0000-00000D040000}"/>
    <cellStyle name="Comma 16 8" xfId="1053" xr:uid="{00000000-0005-0000-0000-00000E040000}"/>
    <cellStyle name="Comma 16 9" xfId="1054" xr:uid="{00000000-0005-0000-0000-00000F040000}"/>
    <cellStyle name="Comma 17" xfId="1055" xr:uid="{00000000-0005-0000-0000-000010040000}"/>
    <cellStyle name="Comma 17 2" xfId="1056" xr:uid="{00000000-0005-0000-0000-000011040000}"/>
    <cellStyle name="Comma 17 2 2" xfId="1057" xr:uid="{00000000-0005-0000-0000-000012040000}"/>
    <cellStyle name="Comma 18" xfId="1058" xr:uid="{00000000-0005-0000-0000-000013040000}"/>
    <cellStyle name="Comma 18 2" xfId="1059" xr:uid="{00000000-0005-0000-0000-000014040000}"/>
    <cellStyle name="Comma 18 2 2" xfId="1060" xr:uid="{00000000-0005-0000-0000-000015040000}"/>
    <cellStyle name="Comma 19" xfId="1061" xr:uid="{00000000-0005-0000-0000-000016040000}"/>
    <cellStyle name="Comma 19 10" xfId="1062" xr:uid="{00000000-0005-0000-0000-000017040000}"/>
    <cellStyle name="Comma 19 11" xfId="1063" xr:uid="{00000000-0005-0000-0000-000018040000}"/>
    <cellStyle name="Comma 19 2" xfId="1064" xr:uid="{00000000-0005-0000-0000-000019040000}"/>
    <cellStyle name="Comma 19 3" xfId="1065" xr:uid="{00000000-0005-0000-0000-00001A040000}"/>
    <cellStyle name="Comma 19 4" xfId="1066" xr:uid="{00000000-0005-0000-0000-00001B040000}"/>
    <cellStyle name="Comma 19 5" xfId="1067" xr:uid="{00000000-0005-0000-0000-00001C040000}"/>
    <cellStyle name="Comma 19 6" xfId="1068" xr:uid="{00000000-0005-0000-0000-00001D040000}"/>
    <cellStyle name="Comma 19 7" xfId="1069" xr:uid="{00000000-0005-0000-0000-00001E040000}"/>
    <cellStyle name="Comma 19 8" xfId="1070" xr:uid="{00000000-0005-0000-0000-00001F040000}"/>
    <cellStyle name="Comma 19 9" xfId="1071" xr:uid="{00000000-0005-0000-0000-000020040000}"/>
    <cellStyle name="Comma 2" xfId="1" xr:uid="{00000000-0005-0000-0000-000021040000}"/>
    <cellStyle name="Comma 2 10" xfId="1072" xr:uid="{00000000-0005-0000-0000-000022040000}"/>
    <cellStyle name="Comma 2 10 10" xfId="1073" xr:uid="{00000000-0005-0000-0000-000023040000}"/>
    <cellStyle name="Comma 2 10 2" xfId="1074" xr:uid="{00000000-0005-0000-0000-000024040000}"/>
    <cellStyle name="Comma 2 10 2 10" xfId="1075" xr:uid="{00000000-0005-0000-0000-000025040000}"/>
    <cellStyle name="Comma 2 10 2 2" xfId="1076" xr:uid="{00000000-0005-0000-0000-000026040000}"/>
    <cellStyle name="Comma 2 10 2 2 2" xfId="1077" xr:uid="{00000000-0005-0000-0000-000027040000}"/>
    <cellStyle name="Comma 2 10 2 2 2 2" xfId="1078" xr:uid="{00000000-0005-0000-0000-000028040000}"/>
    <cellStyle name="Comma 2 10 2 2 2 2 2" xfId="1079" xr:uid="{00000000-0005-0000-0000-000029040000}"/>
    <cellStyle name="Comma 2 10 2 2 2 2 3" xfId="1080" xr:uid="{00000000-0005-0000-0000-00002A040000}"/>
    <cellStyle name="Comma 2 10 2 2 2 2 4" xfId="1081" xr:uid="{00000000-0005-0000-0000-00002B040000}"/>
    <cellStyle name="Comma 2 10 2 2 2 3" xfId="1082" xr:uid="{00000000-0005-0000-0000-00002C040000}"/>
    <cellStyle name="Comma 2 10 2 2 2 4" xfId="1083" xr:uid="{00000000-0005-0000-0000-00002D040000}"/>
    <cellStyle name="Comma 2 10 2 2 2 5" xfId="1084" xr:uid="{00000000-0005-0000-0000-00002E040000}"/>
    <cellStyle name="Comma 2 10 2 2 3" xfId="1085" xr:uid="{00000000-0005-0000-0000-00002F040000}"/>
    <cellStyle name="Comma 2 10 2 2 3 2" xfId="1086" xr:uid="{00000000-0005-0000-0000-000030040000}"/>
    <cellStyle name="Comma 2 10 2 2 3 3" xfId="1087" xr:uid="{00000000-0005-0000-0000-000031040000}"/>
    <cellStyle name="Comma 2 10 2 2 3 4" xfId="1088" xr:uid="{00000000-0005-0000-0000-000032040000}"/>
    <cellStyle name="Comma 2 10 2 2 4" xfId="1089" xr:uid="{00000000-0005-0000-0000-000033040000}"/>
    <cellStyle name="Comma 2 10 2 2 5" xfId="1090" xr:uid="{00000000-0005-0000-0000-000034040000}"/>
    <cellStyle name="Comma 2 10 2 2 6" xfId="1091" xr:uid="{00000000-0005-0000-0000-000035040000}"/>
    <cellStyle name="Comma 2 10 2 3" xfId="1092" xr:uid="{00000000-0005-0000-0000-000036040000}"/>
    <cellStyle name="Comma 2 10 2 3 2" xfId="1093" xr:uid="{00000000-0005-0000-0000-000037040000}"/>
    <cellStyle name="Comma 2 10 2 3 2 2" xfId="1094" xr:uid="{00000000-0005-0000-0000-000038040000}"/>
    <cellStyle name="Comma 2 10 2 3 2 2 2" xfId="1095" xr:uid="{00000000-0005-0000-0000-000039040000}"/>
    <cellStyle name="Comma 2 10 2 3 2 2 3" xfId="1096" xr:uid="{00000000-0005-0000-0000-00003A040000}"/>
    <cellStyle name="Comma 2 10 2 3 2 2 4" xfId="1097" xr:uid="{00000000-0005-0000-0000-00003B040000}"/>
    <cellStyle name="Comma 2 10 2 3 2 3" xfId="1098" xr:uid="{00000000-0005-0000-0000-00003C040000}"/>
    <cellStyle name="Comma 2 10 2 3 2 4" xfId="1099" xr:uid="{00000000-0005-0000-0000-00003D040000}"/>
    <cellStyle name="Comma 2 10 2 3 2 5" xfId="1100" xr:uid="{00000000-0005-0000-0000-00003E040000}"/>
    <cellStyle name="Comma 2 10 2 3 3" xfId="1101" xr:uid="{00000000-0005-0000-0000-00003F040000}"/>
    <cellStyle name="Comma 2 10 2 3 3 2" xfId="1102" xr:uid="{00000000-0005-0000-0000-000040040000}"/>
    <cellStyle name="Comma 2 10 2 3 3 3" xfId="1103" xr:uid="{00000000-0005-0000-0000-000041040000}"/>
    <cellStyle name="Comma 2 10 2 3 3 4" xfId="1104" xr:uid="{00000000-0005-0000-0000-000042040000}"/>
    <cellStyle name="Comma 2 10 2 3 4" xfId="1105" xr:uid="{00000000-0005-0000-0000-000043040000}"/>
    <cellStyle name="Comma 2 10 2 3 5" xfId="1106" xr:uid="{00000000-0005-0000-0000-000044040000}"/>
    <cellStyle name="Comma 2 10 2 3 6" xfId="1107" xr:uid="{00000000-0005-0000-0000-000045040000}"/>
    <cellStyle name="Comma 2 10 2 4" xfId="1108" xr:uid="{00000000-0005-0000-0000-000046040000}"/>
    <cellStyle name="Comma 2 10 2 5" xfId="1109" xr:uid="{00000000-0005-0000-0000-000047040000}"/>
    <cellStyle name="Comma 2 10 2 5 2" xfId="1110" xr:uid="{00000000-0005-0000-0000-000048040000}"/>
    <cellStyle name="Comma 2 10 2 5 2 2" xfId="1111" xr:uid="{00000000-0005-0000-0000-000049040000}"/>
    <cellStyle name="Comma 2 10 2 5 2 3" xfId="1112" xr:uid="{00000000-0005-0000-0000-00004A040000}"/>
    <cellStyle name="Comma 2 10 2 5 2 4" xfId="1113" xr:uid="{00000000-0005-0000-0000-00004B040000}"/>
    <cellStyle name="Comma 2 10 2 5 3" xfId="1114" xr:uid="{00000000-0005-0000-0000-00004C040000}"/>
    <cellStyle name="Comma 2 10 2 5 4" xfId="1115" xr:uid="{00000000-0005-0000-0000-00004D040000}"/>
    <cellStyle name="Comma 2 10 2 5 5" xfId="1116" xr:uid="{00000000-0005-0000-0000-00004E040000}"/>
    <cellStyle name="Comma 2 10 2 6" xfId="1117" xr:uid="{00000000-0005-0000-0000-00004F040000}"/>
    <cellStyle name="Comma 2 10 2 7" xfId="1118" xr:uid="{00000000-0005-0000-0000-000050040000}"/>
    <cellStyle name="Comma 2 10 2 7 2" xfId="1119" xr:uid="{00000000-0005-0000-0000-000051040000}"/>
    <cellStyle name="Comma 2 10 2 7 3" xfId="1120" xr:uid="{00000000-0005-0000-0000-000052040000}"/>
    <cellStyle name="Comma 2 10 2 7 4" xfId="1121" xr:uid="{00000000-0005-0000-0000-000053040000}"/>
    <cellStyle name="Comma 2 10 2 8" xfId="1122" xr:uid="{00000000-0005-0000-0000-000054040000}"/>
    <cellStyle name="Comma 2 10 2 9" xfId="1123" xr:uid="{00000000-0005-0000-0000-000055040000}"/>
    <cellStyle name="Comma 2 10 3" xfId="1124" xr:uid="{00000000-0005-0000-0000-000056040000}"/>
    <cellStyle name="Comma 2 10 3 2" xfId="1125" xr:uid="{00000000-0005-0000-0000-000057040000}"/>
    <cellStyle name="Comma 2 10 3 2 2" xfId="1126" xr:uid="{00000000-0005-0000-0000-000058040000}"/>
    <cellStyle name="Comma 2 10 3 2 2 2" xfId="1127" xr:uid="{00000000-0005-0000-0000-000059040000}"/>
    <cellStyle name="Comma 2 10 3 2 2 3" xfId="1128" xr:uid="{00000000-0005-0000-0000-00005A040000}"/>
    <cellStyle name="Comma 2 10 3 2 2 4" xfId="1129" xr:uid="{00000000-0005-0000-0000-00005B040000}"/>
    <cellStyle name="Comma 2 10 3 2 3" xfId="1130" xr:uid="{00000000-0005-0000-0000-00005C040000}"/>
    <cellStyle name="Comma 2 10 3 2 4" xfId="1131" xr:uid="{00000000-0005-0000-0000-00005D040000}"/>
    <cellStyle name="Comma 2 10 3 2 5" xfId="1132" xr:uid="{00000000-0005-0000-0000-00005E040000}"/>
    <cellStyle name="Comma 2 10 3 3" xfId="1133" xr:uid="{00000000-0005-0000-0000-00005F040000}"/>
    <cellStyle name="Comma 2 10 3 3 2" xfId="1134" xr:uid="{00000000-0005-0000-0000-000060040000}"/>
    <cellStyle name="Comma 2 10 3 3 3" xfId="1135" xr:uid="{00000000-0005-0000-0000-000061040000}"/>
    <cellStyle name="Comma 2 10 3 3 4" xfId="1136" xr:uid="{00000000-0005-0000-0000-000062040000}"/>
    <cellStyle name="Comma 2 10 3 4" xfId="1137" xr:uid="{00000000-0005-0000-0000-000063040000}"/>
    <cellStyle name="Comma 2 10 3 5" xfId="1138" xr:uid="{00000000-0005-0000-0000-000064040000}"/>
    <cellStyle name="Comma 2 10 3 6" xfId="1139" xr:uid="{00000000-0005-0000-0000-000065040000}"/>
    <cellStyle name="Comma 2 10 4" xfId="1140" xr:uid="{00000000-0005-0000-0000-000066040000}"/>
    <cellStyle name="Comma 2 10 4 2" xfId="1141" xr:uid="{00000000-0005-0000-0000-000067040000}"/>
    <cellStyle name="Comma 2 10 4 2 2" xfId="1142" xr:uid="{00000000-0005-0000-0000-000068040000}"/>
    <cellStyle name="Comma 2 10 4 2 2 2" xfId="1143" xr:uid="{00000000-0005-0000-0000-000069040000}"/>
    <cellStyle name="Comma 2 10 4 2 2 3" xfId="1144" xr:uid="{00000000-0005-0000-0000-00006A040000}"/>
    <cellStyle name="Comma 2 10 4 2 2 4" xfId="1145" xr:uid="{00000000-0005-0000-0000-00006B040000}"/>
    <cellStyle name="Comma 2 10 4 2 3" xfId="1146" xr:uid="{00000000-0005-0000-0000-00006C040000}"/>
    <cellStyle name="Comma 2 10 4 2 4" xfId="1147" xr:uid="{00000000-0005-0000-0000-00006D040000}"/>
    <cellStyle name="Comma 2 10 4 2 5" xfId="1148" xr:uid="{00000000-0005-0000-0000-00006E040000}"/>
    <cellStyle name="Comma 2 10 4 3" xfId="1149" xr:uid="{00000000-0005-0000-0000-00006F040000}"/>
    <cellStyle name="Comma 2 10 4 3 2" xfId="1150" xr:uid="{00000000-0005-0000-0000-000070040000}"/>
    <cellStyle name="Comma 2 10 4 3 3" xfId="1151" xr:uid="{00000000-0005-0000-0000-000071040000}"/>
    <cellStyle name="Comma 2 10 4 3 4" xfId="1152" xr:uid="{00000000-0005-0000-0000-000072040000}"/>
    <cellStyle name="Comma 2 10 4 4" xfId="1153" xr:uid="{00000000-0005-0000-0000-000073040000}"/>
    <cellStyle name="Comma 2 10 4 5" xfId="1154" xr:uid="{00000000-0005-0000-0000-000074040000}"/>
    <cellStyle name="Comma 2 10 4 6" xfId="1155" xr:uid="{00000000-0005-0000-0000-000075040000}"/>
    <cellStyle name="Comma 2 10 5" xfId="1156" xr:uid="{00000000-0005-0000-0000-000076040000}"/>
    <cellStyle name="Comma 2 10 6" xfId="1157" xr:uid="{00000000-0005-0000-0000-000077040000}"/>
    <cellStyle name="Comma 2 10 6 2" xfId="1158" xr:uid="{00000000-0005-0000-0000-000078040000}"/>
    <cellStyle name="Comma 2 10 6 2 2" xfId="1159" xr:uid="{00000000-0005-0000-0000-000079040000}"/>
    <cellStyle name="Comma 2 10 6 2 3" xfId="1160" xr:uid="{00000000-0005-0000-0000-00007A040000}"/>
    <cellStyle name="Comma 2 10 6 2 4" xfId="1161" xr:uid="{00000000-0005-0000-0000-00007B040000}"/>
    <cellStyle name="Comma 2 10 6 3" xfId="1162" xr:uid="{00000000-0005-0000-0000-00007C040000}"/>
    <cellStyle name="Comma 2 10 6 4" xfId="1163" xr:uid="{00000000-0005-0000-0000-00007D040000}"/>
    <cellStyle name="Comma 2 10 6 5" xfId="1164" xr:uid="{00000000-0005-0000-0000-00007E040000}"/>
    <cellStyle name="Comma 2 10 7" xfId="1165" xr:uid="{00000000-0005-0000-0000-00007F040000}"/>
    <cellStyle name="Comma 2 10 7 2" xfId="1166" xr:uid="{00000000-0005-0000-0000-000080040000}"/>
    <cellStyle name="Comma 2 10 7 3" xfId="1167" xr:uid="{00000000-0005-0000-0000-000081040000}"/>
    <cellStyle name="Comma 2 10 7 4" xfId="1168" xr:uid="{00000000-0005-0000-0000-000082040000}"/>
    <cellStyle name="Comma 2 10 8" xfId="1169" xr:uid="{00000000-0005-0000-0000-000083040000}"/>
    <cellStyle name="Comma 2 10 9" xfId="1170" xr:uid="{00000000-0005-0000-0000-000084040000}"/>
    <cellStyle name="Comma 2 100" xfId="1171" xr:uid="{00000000-0005-0000-0000-000085040000}"/>
    <cellStyle name="Comma 2 101" xfId="1172" xr:uid="{00000000-0005-0000-0000-000086040000}"/>
    <cellStyle name="Comma 2 102" xfId="1173" xr:uid="{00000000-0005-0000-0000-000087040000}"/>
    <cellStyle name="Comma 2 103" xfId="1174" xr:uid="{00000000-0005-0000-0000-000088040000}"/>
    <cellStyle name="Comma 2 104" xfId="1175" xr:uid="{00000000-0005-0000-0000-000089040000}"/>
    <cellStyle name="Comma 2 105" xfId="1176" xr:uid="{00000000-0005-0000-0000-00008A040000}"/>
    <cellStyle name="Comma 2 106" xfId="1177" xr:uid="{00000000-0005-0000-0000-00008B040000}"/>
    <cellStyle name="Comma 2 107" xfId="1178" xr:uid="{00000000-0005-0000-0000-00008C040000}"/>
    <cellStyle name="Comma 2 107 2" xfId="1179" xr:uid="{00000000-0005-0000-0000-00008D040000}"/>
    <cellStyle name="Comma 2 107 3" xfId="1180" xr:uid="{00000000-0005-0000-0000-00008E040000}"/>
    <cellStyle name="Comma 2 108" xfId="1181" xr:uid="{00000000-0005-0000-0000-00008F040000}"/>
    <cellStyle name="Comma 2 109" xfId="1182" xr:uid="{00000000-0005-0000-0000-000090040000}"/>
    <cellStyle name="Comma 2 11" xfId="1183" xr:uid="{00000000-0005-0000-0000-000091040000}"/>
    <cellStyle name="Comma 2 11 2" xfId="1184" xr:uid="{00000000-0005-0000-0000-000092040000}"/>
    <cellStyle name="Comma 2 11 2 2" xfId="1185" xr:uid="{00000000-0005-0000-0000-000093040000}"/>
    <cellStyle name="Comma 2 11 2 3" xfId="1186" xr:uid="{00000000-0005-0000-0000-000094040000}"/>
    <cellStyle name="Comma 2 11 2 3 2" xfId="1187" xr:uid="{00000000-0005-0000-0000-000095040000}"/>
    <cellStyle name="Comma 2 11 2 3 2 2" xfId="1188" xr:uid="{00000000-0005-0000-0000-000096040000}"/>
    <cellStyle name="Comma 2 11 2 3 2 3" xfId="1189" xr:uid="{00000000-0005-0000-0000-000097040000}"/>
    <cellStyle name="Comma 2 11 2 3 2 4" xfId="1190" xr:uid="{00000000-0005-0000-0000-000098040000}"/>
    <cellStyle name="Comma 2 11 2 3 3" xfId="1191" xr:uid="{00000000-0005-0000-0000-000099040000}"/>
    <cellStyle name="Comma 2 11 2 3 4" xfId="1192" xr:uid="{00000000-0005-0000-0000-00009A040000}"/>
    <cellStyle name="Comma 2 11 2 3 5" xfId="1193" xr:uid="{00000000-0005-0000-0000-00009B040000}"/>
    <cellStyle name="Comma 2 11 2 4" xfId="1194" xr:uid="{00000000-0005-0000-0000-00009C040000}"/>
    <cellStyle name="Comma 2 11 2 5" xfId="1195" xr:uid="{00000000-0005-0000-0000-00009D040000}"/>
    <cellStyle name="Comma 2 11 2 5 2" xfId="1196" xr:uid="{00000000-0005-0000-0000-00009E040000}"/>
    <cellStyle name="Comma 2 11 2 5 3" xfId="1197" xr:uid="{00000000-0005-0000-0000-00009F040000}"/>
    <cellStyle name="Comma 2 11 2 5 4" xfId="1198" xr:uid="{00000000-0005-0000-0000-0000A0040000}"/>
    <cellStyle name="Comma 2 11 2 6" xfId="1199" xr:uid="{00000000-0005-0000-0000-0000A1040000}"/>
    <cellStyle name="Comma 2 11 2 7" xfId="1200" xr:uid="{00000000-0005-0000-0000-0000A2040000}"/>
    <cellStyle name="Comma 2 11 2 8" xfId="1201" xr:uid="{00000000-0005-0000-0000-0000A3040000}"/>
    <cellStyle name="Comma 2 11 3" xfId="1202" xr:uid="{00000000-0005-0000-0000-0000A4040000}"/>
    <cellStyle name="Comma 2 11 3 2" xfId="1203" xr:uid="{00000000-0005-0000-0000-0000A5040000}"/>
    <cellStyle name="Comma 2 11 3 2 2" xfId="1204" xr:uid="{00000000-0005-0000-0000-0000A6040000}"/>
    <cellStyle name="Comma 2 11 3 2 2 2" xfId="1205" xr:uid="{00000000-0005-0000-0000-0000A7040000}"/>
    <cellStyle name="Comma 2 11 3 2 2 3" xfId="1206" xr:uid="{00000000-0005-0000-0000-0000A8040000}"/>
    <cellStyle name="Comma 2 11 3 2 2 4" xfId="1207" xr:uid="{00000000-0005-0000-0000-0000A9040000}"/>
    <cellStyle name="Comma 2 11 3 2 3" xfId="1208" xr:uid="{00000000-0005-0000-0000-0000AA040000}"/>
    <cellStyle name="Comma 2 11 3 2 4" xfId="1209" xr:uid="{00000000-0005-0000-0000-0000AB040000}"/>
    <cellStyle name="Comma 2 11 3 2 5" xfId="1210" xr:uid="{00000000-0005-0000-0000-0000AC040000}"/>
    <cellStyle name="Comma 2 11 3 3" xfId="1211" xr:uid="{00000000-0005-0000-0000-0000AD040000}"/>
    <cellStyle name="Comma 2 11 3 3 2" xfId="1212" xr:uid="{00000000-0005-0000-0000-0000AE040000}"/>
    <cellStyle name="Comma 2 11 3 3 3" xfId="1213" xr:uid="{00000000-0005-0000-0000-0000AF040000}"/>
    <cellStyle name="Comma 2 11 3 3 4" xfId="1214" xr:uid="{00000000-0005-0000-0000-0000B0040000}"/>
    <cellStyle name="Comma 2 11 3 4" xfId="1215" xr:uid="{00000000-0005-0000-0000-0000B1040000}"/>
    <cellStyle name="Comma 2 11 3 5" xfId="1216" xr:uid="{00000000-0005-0000-0000-0000B2040000}"/>
    <cellStyle name="Comma 2 11 3 6" xfId="1217" xr:uid="{00000000-0005-0000-0000-0000B3040000}"/>
    <cellStyle name="Comma 2 11 4" xfId="1218" xr:uid="{00000000-0005-0000-0000-0000B4040000}"/>
    <cellStyle name="Comma 2 11 5" xfId="1219" xr:uid="{00000000-0005-0000-0000-0000B5040000}"/>
    <cellStyle name="Comma 2 11 5 2" xfId="1220" xr:uid="{00000000-0005-0000-0000-0000B6040000}"/>
    <cellStyle name="Comma 2 11 5 2 2" xfId="1221" xr:uid="{00000000-0005-0000-0000-0000B7040000}"/>
    <cellStyle name="Comma 2 11 5 2 3" xfId="1222" xr:uid="{00000000-0005-0000-0000-0000B8040000}"/>
    <cellStyle name="Comma 2 11 5 2 4" xfId="1223" xr:uid="{00000000-0005-0000-0000-0000B9040000}"/>
    <cellStyle name="Comma 2 11 5 3" xfId="1224" xr:uid="{00000000-0005-0000-0000-0000BA040000}"/>
    <cellStyle name="Comma 2 11 5 4" xfId="1225" xr:uid="{00000000-0005-0000-0000-0000BB040000}"/>
    <cellStyle name="Comma 2 11 5 5" xfId="1226" xr:uid="{00000000-0005-0000-0000-0000BC040000}"/>
    <cellStyle name="Comma 2 11 6" xfId="1227" xr:uid="{00000000-0005-0000-0000-0000BD040000}"/>
    <cellStyle name="Comma 2 11 6 2" xfId="1228" xr:uid="{00000000-0005-0000-0000-0000BE040000}"/>
    <cellStyle name="Comma 2 11 6 3" xfId="1229" xr:uid="{00000000-0005-0000-0000-0000BF040000}"/>
    <cellStyle name="Comma 2 11 6 4" xfId="1230" xr:uid="{00000000-0005-0000-0000-0000C0040000}"/>
    <cellStyle name="Comma 2 11 7" xfId="1231" xr:uid="{00000000-0005-0000-0000-0000C1040000}"/>
    <cellStyle name="Comma 2 11 8" xfId="1232" xr:uid="{00000000-0005-0000-0000-0000C2040000}"/>
    <cellStyle name="Comma 2 11 9" xfId="1233" xr:uid="{00000000-0005-0000-0000-0000C3040000}"/>
    <cellStyle name="Comma 2 110" xfId="1234" xr:uid="{00000000-0005-0000-0000-0000C4040000}"/>
    <cellStyle name="Comma 2 12" xfId="1235" xr:uid="{00000000-0005-0000-0000-0000C5040000}"/>
    <cellStyle name="Comma 2 12 2" xfId="1236" xr:uid="{00000000-0005-0000-0000-0000C6040000}"/>
    <cellStyle name="Comma 2 12 2 2" xfId="1237" xr:uid="{00000000-0005-0000-0000-0000C7040000}"/>
    <cellStyle name="Comma 2 12 2 3" xfId="1238" xr:uid="{00000000-0005-0000-0000-0000C8040000}"/>
    <cellStyle name="Comma 2 12 2 3 2" xfId="1239" xr:uid="{00000000-0005-0000-0000-0000C9040000}"/>
    <cellStyle name="Comma 2 12 2 3 2 2" xfId="1240" xr:uid="{00000000-0005-0000-0000-0000CA040000}"/>
    <cellStyle name="Comma 2 12 2 3 2 3" xfId="1241" xr:uid="{00000000-0005-0000-0000-0000CB040000}"/>
    <cellStyle name="Comma 2 12 2 3 2 4" xfId="1242" xr:uid="{00000000-0005-0000-0000-0000CC040000}"/>
    <cellStyle name="Comma 2 12 2 3 3" xfId="1243" xr:uid="{00000000-0005-0000-0000-0000CD040000}"/>
    <cellStyle name="Comma 2 12 2 3 4" xfId="1244" xr:uid="{00000000-0005-0000-0000-0000CE040000}"/>
    <cellStyle name="Comma 2 12 2 3 5" xfId="1245" xr:uid="{00000000-0005-0000-0000-0000CF040000}"/>
    <cellStyle name="Comma 2 12 2 4" xfId="1246" xr:uid="{00000000-0005-0000-0000-0000D0040000}"/>
    <cellStyle name="Comma 2 12 2 5" xfId="1247" xr:uid="{00000000-0005-0000-0000-0000D1040000}"/>
    <cellStyle name="Comma 2 12 2 5 2" xfId="1248" xr:uid="{00000000-0005-0000-0000-0000D2040000}"/>
    <cellStyle name="Comma 2 12 2 5 3" xfId="1249" xr:uid="{00000000-0005-0000-0000-0000D3040000}"/>
    <cellStyle name="Comma 2 12 2 5 4" xfId="1250" xr:uid="{00000000-0005-0000-0000-0000D4040000}"/>
    <cellStyle name="Comma 2 12 2 6" xfId="1251" xr:uid="{00000000-0005-0000-0000-0000D5040000}"/>
    <cellStyle name="Comma 2 12 2 7" xfId="1252" xr:uid="{00000000-0005-0000-0000-0000D6040000}"/>
    <cellStyle name="Comma 2 12 2 8" xfId="1253" xr:uid="{00000000-0005-0000-0000-0000D7040000}"/>
    <cellStyle name="Comma 2 12 3" xfId="1254" xr:uid="{00000000-0005-0000-0000-0000D8040000}"/>
    <cellStyle name="Comma 2 12 3 2" xfId="1255" xr:uid="{00000000-0005-0000-0000-0000D9040000}"/>
    <cellStyle name="Comma 2 12 3 3" xfId="1256" xr:uid="{00000000-0005-0000-0000-0000DA040000}"/>
    <cellStyle name="Comma 2 12 3 3 2" xfId="1257" xr:uid="{00000000-0005-0000-0000-0000DB040000}"/>
    <cellStyle name="Comma 2 12 3 3 2 2" xfId="1258" xr:uid="{00000000-0005-0000-0000-0000DC040000}"/>
    <cellStyle name="Comma 2 12 3 3 2 3" xfId="1259" xr:uid="{00000000-0005-0000-0000-0000DD040000}"/>
    <cellStyle name="Comma 2 12 3 3 2 4" xfId="1260" xr:uid="{00000000-0005-0000-0000-0000DE040000}"/>
    <cellStyle name="Comma 2 12 3 3 3" xfId="1261" xr:uid="{00000000-0005-0000-0000-0000DF040000}"/>
    <cellStyle name="Comma 2 12 3 3 4" xfId="1262" xr:uid="{00000000-0005-0000-0000-0000E0040000}"/>
    <cellStyle name="Comma 2 12 3 3 5" xfId="1263" xr:uid="{00000000-0005-0000-0000-0000E1040000}"/>
    <cellStyle name="Comma 2 12 3 4" xfId="1264" xr:uid="{00000000-0005-0000-0000-0000E2040000}"/>
    <cellStyle name="Comma 2 12 3 4 2" xfId="1265" xr:uid="{00000000-0005-0000-0000-0000E3040000}"/>
    <cellStyle name="Comma 2 12 3 4 3" xfId="1266" xr:uid="{00000000-0005-0000-0000-0000E4040000}"/>
    <cellStyle name="Comma 2 12 3 4 4" xfId="1267" xr:uid="{00000000-0005-0000-0000-0000E5040000}"/>
    <cellStyle name="Comma 2 12 3 5" xfId="1268" xr:uid="{00000000-0005-0000-0000-0000E6040000}"/>
    <cellStyle name="Comma 2 12 3 6" xfId="1269" xr:uid="{00000000-0005-0000-0000-0000E7040000}"/>
    <cellStyle name="Comma 2 12 3 7" xfId="1270" xr:uid="{00000000-0005-0000-0000-0000E8040000}"/>
    <cellStyle name="Comma 2 12 4" xfId="1271" xr:uid="{00000000-0005-0000-0000-0000E9040000}"/>
    <cellStyle name="Comma 2 12 5" xfId="1272" xr:uid="{00000000-0005-0000-0000-0000EA040000}"/>
    <cellStyle name="Comma 2 12 5 2" xfId="1273" xr:uid="{00000000-0005-0000-0000-0000EB040000}"/>
    <cellStyle name="Comma 2 12 5 2 2" xfId="1274" xr:uid="{00000000-0005-0000-0000-0000EC040000}"/>
    <cellStyle name="Comma 2 12 5 2 3" xfId="1275" xr:uid="{00000000-0005-0000-0000-0000ED040000}"/>
    <cellStyle name="Comma 2 12 5 2 4" xfId="1276" xr:uid="{00000000-0005-0000-0000-0000EE040000}"/>
    <cellStyle name="Comma 2 12 5 3" xfId="1277" xr:uid="{00000000-0005-0000-0000-0000EF040000}"/>
    <cellStyle name="Comma 2 12 5 4" xfId="1278" xr:uid="{00000000-0005-0000-0000-0000F0040000}"/>
    <cellStyle name="Comma 2 12 5 5" xfId="1279" xr:uid="{00000000-0005-0000-0000-0000F1040000}"/>
    <cellStyle name="Comma 2 12 6" xfId="1280" xr:uid="{00000000-0005-0000-0000-0000F2040000}"/>
    <cellStyle name="Comma 2 12 6 2" xfId="1281" xr:uid="{00000000-0005-0000-0000-0000F3040000}"/>
    <cellStyle name="Comma 2 12 6 3" xfId="1282" xr:uid="{00000000-0005-0000-0000-0000F4040000}"/>
    <cellStyle name="Comma 2 12 6 4" xfId="1283" xr:uid="{00000000-0005-0000-0000-0000F5040000}"/>
    <cellStyle name="Comma 2 12 7" xfId="1284" xr:uid="{00000000-0005-0000-0000-0000F6040000}"/>
    <cellStyle name="Comma 2 12 8" xfId="1285" xr:uid="{00000000-0005-0000-0000-0000F7040000}"/>
    <cellStyle name="Comma 2 12 9" xfId="1286" xr:uid="{00000000-0005-0000-0000-0000F8040000}"/>
    <cellStyle name="Comma 2 13" xfId="1287" xr:uid="{00000000-0005-0000-0000-0000F9040000}"/>
    <cellStyle name="Comma 2 13 10" xfId="1288" xr:uid="{00000000-0005-0000-0000-0000FA040000}"/>
    <cellStyle name="Comma 2 13 2" xfId="1289" xr:uid="{00000000-0005-0000-0000-0000FB040000}"/>
    <cellStyle name="Comma 2 13 2 2" xfId="1290" xr:uid="{00000000-0005-0000-0000-0000FC040000}"/>
    <cellStyle name="Comma 2 13 3" xfId="1291" xr:uid="{00000000-0005-0000-0000-0000FD040000}"/>
    <cellStyle name="Comma 2 13 4" xfId="1292" xr:uid="{00000000-0005-0000-0000-0000FE040000}"/>
    <cellStyle name="Comma 2 13 5" xfId="1293" xr:uid="{00000000-0005-0000-0000-0000FF040000}"/>
    <cellStyle name="Comma 2 13 6" xfId="1294" xr:uid="{00000000-0005-0000-0000-000000050000}"/>
    <cellStyle name="Comma 2 13 6 2" xfId="1295" xr:uid="{00000000-0005-0000-0000-000001050000}"/>
    <cellStyle name="Comma 2 13 6 2 2" xfId="1296" xr:uid="{00000000-0005-0000-0000-000002050000}"/>
    <cellStyle name="Comma 2 13 6 2 3" xfId="1297" xr:uid="{00000000-0005-0000-0000-000003050000}"/>
    <cellStyle name="Comma 2 13 6 2 4" xfId="1298" xr:uid="{00000000-0005-0000-0000-000004050000}"/>
    <cellStyle name="Comma 2 13 6 3" xfId="1299" xr:uid="{00000000-0005-0000-0000-000005050000}"/>
    <cellStyle name="Comma 2 13 6 4" xfId="1300" xr:uid="{00000000-0005-0000-0000-000006050000}"/>
    <cellStyle name="Comma 2 13 6 5" xfId="1301" xr:uid="{00000000-0005-0000-0000-000007050000}"/>
    <cellStyle name="Comma 2 13 7" xfId="1302" xr:uid="{00000000-0005-0000-0000-000008050000}"/>
    <cellStyle name="Comma 2 13 7 2" xfId="1303" xr:uid="{00000000-0005-0000-0000-000009050000}"/>
    <cellStyle name="Comma 2 13 7 3" xfId="1304" xr:uid="{00000000-0005-0000-0000-00000A050000}"/>
    <cellStyle name="Comma 2 13 7 4" xfId="1305" xr:uid="{00000000-0005-0000-0000-00000B050000}"/>
    <cellStyle name="Comma 2 13 8" xfId="1306" xr:uid="{00000000-0005-0000-0000-00000C050000}"/>
    <cellStyle name="Comma 2 13 9" xfId="1307" xr:uid="{00000000-0005-0000-0000-00000D050000}"/>
    <cellStyle name="Comma 2 14" xfId="1308" xr:uid="{00000000-0005-0000-0000-00000E050000}"/>
    <cellStyle name="Comma 2 14 2" xfId="1309" xr:uid="{00000000-0005-0000-0000-00000F050000}"/>
    <cellStyle name="Comma 2 14 2 2" xfId="1310" xr:uid="{00000000-0005-0000-0000-000010050000}"/>
    <cellStyle name="Comma 2 14 3" xfId="1311" xr:uid="{00000000-0005-0000-0000-000011050000}"/>
    <cellStyle name="Comma 2 14 3 2" xfId="1312" xr:uid="{00000000-0005-0000-0000-000012050000}"/>
    <cellStyle name="Comma 2 14 4" xfId="1313" xr:uid="{00000000-0005-0000-0000-000013050000}"/>
    <cellStyle name="Comma 2 14 5" xfId="1314" xr:uid="{00000000-0005-0000-0000-000014050000}"/>
    <cellStyle name="Comma 2 14 5 2" xfId="1315" xr:uid="{00000000-0005-0000-0000-000015050000}"/>
    <cellStyle name="Comma 2 14 5 2 2" xfId="1316" xr:uid="{00000000-0005-0000-0000-000016050000}"/>
    <cellStyle name="Comma 2 14 5 2 3" xfId="1317" xr:uid="{00000000-0005-0000-0000-000017050000}"/>
    <cellStyle name="Comma 2 14 5 2 4" xfId="1318" xr:uid="{00000000-0005-0000-0000-000018050000}"/>
    <cellStyle name="Comma 2 14 5 3" xfId="1319" xr:uid="{00000000-0005-0000-0000-000019050000}"/>
    <cellStyle name="Comma 2 14 5 4" xfId="1320" xr:uid="{00000000-0005-0000-0000-00001A050000}"/>
    <cellStyle name="Comma 2 14 5 5" xfId="1321" xr:uid="{00000000-0005-0000-0000-00001B050000}"/>
    <cellStyle name="Comma 2 14 6" xfId="1322" xr:uid="{00000000-0005-0000-0000-00001C050000}"/>
    <cellStyle name="Comma 2 14 6 2" xfId="1323" xr:uid="{00000000-0005-0000-0000-00001D050000}"/>
    <cellStyle name="Comma 2 14 6 3" xfId="1324" xr:uid="{00000000-0005-0000-0000-00001E050000}"/>
    <cellStyle name="Comma 2 14 6 4" xfId="1325" xr:uid="{00000000-0005-0000-0000-00001F050000}"/>
    <cellStyle name="Comma 2 14 7" xfId="1326" xr:uid="{00000000-0005-0000-0000-000020050000}"/>
    <cellStyle name="Comma 2 14 8" xfId="1327" xr:uid="{00000000-0005-0000-0000-000021050000}"/>
    <cellStyle name="Comma 2 14 9" xfId="1328" xr:uid="{00000000-0005-0000-0000-000022050000}"/>
    <cellStyle name="Comma 2 15" xfId="1329" xr:uid="{00000000-0005-0000-0000-000023050000}"/>
    <cellStyle name="Comma 2 15 2" xfId="1330" xr:uid="{00000000-0005-0000-0000-000024050000}"/>
    <cellStyle name="Comma 2 15 3" xfId="1331" xr:uid="{00000000-0005-0000-0000-000025050000}"/>
    <cellStyle name="Comma 2 15 3 2" xfId="1332" xr:uid="{00000000-0005-0000-0000-000026050000}"/>
    <cellStyle name="Comma 2 15 3 3" xfId="1333" xr:uid="{00000000-0005-0000-0000-000027050000}"/>
    <cellStyle name="Comma 2 15 3 4" xfId="1334" xr:uid="{00000000-0005-0000-0000-000028050000}"/>
    <cellStyle name="Comma 2 16" xfId="1335" xr:uid="{00000000-0005-0000-0000-000029050000}"/>
    <cellStyle name="Comma 2 16 2" xfId="1336" xr:uid="{00000000-0005-0000-0000-00002A050000}"/>
    <cellStyle name="Comma 2 16 2 2" xfId="1337" xr:uid="{00000000-0005-0000-0000-00002B050000}"/>
    <cellStyle name="Comma 2 17" xfId="1338" xr:uid="{00000000-0005-0000-0000-00002C050000}"/>
    <cellStyle name="Comma 2 17 2" xfId="1339" xr:uid="{00000000-0005-0000-0000-00002D050000}"/>
    <cellStyle name="Comma 2 17 3" xfId="1340" xr:uid="{00000000-0005-0000-0000-00002E050000}"/>
    <cellStyle name="Comma 2 17 3 2" xfId="1341" xr:uid="{00000000-0005-0000-0000-00002F050000}"/>
    <cellStyle name="Comma 2 17 3 3" xfId="1342" xr:uid="{00000000-0005-0000-0000-000030050000}"/>
    <cellStyle name="Comma 2 17 3 4" xfId="1343" xr:uid="{00000000-0005-0000-0000-000031050000}"/>
    <cellStyle name="Comma 2 18" xfId="1344" xr:uid="{00000000-0005-0000-0000-000032050000}"/>
    <cellStyle name="Comma 2 18 2" xfId="1345" xr:uid="{00000000-0005-0000-0000-000033050000}"/>
    <cellStyle name="Comma 2 18 3" xfId="1346" xr:uid="{00000000-0005-0000-0000-000034050000}"/>
    <cellStyle name="Comma 2 18 3 2" xfId="1347" xr:uid="{00000000-0005-0000-0000-000035050000}"/>
    <cellStyle name="Comma 2 18 3 3" xfId="1348" xr:uid="{00000000-0005-0000-0000-000036050000}"/>
    <cellStyle name="Comma 2 18 3 4" xfId="1349" xr:uid="{00000000-0005-0000-0000-000037050000}"/>
    <cellStyle name="Comma 2 19" xfId="1350" xr:uid="{00000000-0005-0000-0000-000038050000}"/>
    <cellStyle name="Comma 2 19 2" xfId="1351" xr:uid="{00000000-0005-0000-0000-000039050000}"/>
    <cellStyle name="Comma 2 19 3" xfId="1352" xr:uid="{00000000-0005-0000-0000-00003A050000}"/>
    <cellStyle name="Comma 2 19 3 2" xfId="1353" xr:uid="{00000000-0005-0000-0000-00003B050000}"/>
    <cellStyle name="Comma 2 19 3 3" xfId="1354" xr:uid="{00000000-0005-0000-0000-00003C050000}"/>
    <cellStyle name="Comma 2 19 3 4" xfId="1355" xr:uid="{00000000-0005-0000-0000-00003D050000}"/>
    <cellStyle name="Comma 2 2" xfId="1356" xr:uid="{00000000-0005-0000-0000-00003E050000}"/>
    <cellStyle name="Comma 2 2 10" xfId="1357" xr:uid="{00000000-0005-0000-0000-00003F050000}"/>
    <cellStyle name="Comma 2 2 10 2" xfId="1358" xr:uid="{00000000-0005-0000-0000-000040050000}"/>
    <cellStyle name="Comma 2 2 10 3" xfId="1359" xr:uid="{00000000-0005-0000-0000-000041050000}"/>
    <cellStyle name="Comma 2 2 10 3 2" xfId="1360" xr:uid="{00000000-0005-0000-0000-000042050000}"/>
    <cellStyle name="Comma 2 2 10 3 2 2" xfId="1361" xr:uid="{00000000-0005-0000-0000-000043050000}"/>
    <cellStyle name="Comma 2 2 10 3 2 3" xfId="1362" xr:uid="{00000000-0005-0000-0000-000044050000}"/>
    <cellStyle name="Comma 2 2 10 3 2 4" xfId="1363" xr:uid="{00000000-0005-0000-0000-000045050000}"/>
    <cellStyle name="Comma 2 2 10 3 3" xfId="1364" xr:uid="{00000000-0005-0000-0000-000046050000}"/>
    <cellStyle name="Comma 2 2 10 3 4" xfId="1365" xr:uid="{00000000-0005-0000-0000-000047050000}"/>
    <cellStyle name="Comma 2 2 10 3 5" xfId="1366" xr:uid="{00000000-0005-0000-0000-000048050000}"/>
    <cellStyle name="Comma 2 2 10 4" xfId="1367" xr:uid="{00000000-0005-0000-0000-000049050000}"/>
    <cellStyle name="Comma 2 2 10 4 2" xfId="1368" xr:uid="{00000000-0005-0000-0000-00004A050000}"/>
    <cellStyle name="Comma 2 2 10 4 3" xfId="1369" xr:uid="{00000000-0005-0000-0000-00004B050000}"/>
    <cellStyle name="Comma 2 2 10 4 4" xfId="1370" xr:uid="{00000000-0005-0000-0000-00004C050000}"/>
    <cellStyle name="Comma 2 2 10 5" xfId="1371" xr:uid="{00000000-0005-0000-0000-00004D050000}"/>
    <cellStyle name="Comma 2 2 10 5 2" xfId="1372" xr:uid="{00000000-0005-0000-0000-00004E050000}"/>
    <cellStyle name="Comma 2 2 10 5 3" xfId="1373" xr:uid="{00000000-0005-0000-0000-00004F050000}"/>
    <cellStyle name="Comma 2 2 10 5 4" xfId="1374" xr:uid="{00000000-0005-0000-0000-000050050000}"/>
    <cellStyle name="Comma 2 2 10 6" xfId="1375" xr:uid="{00000000-0005-0000-0000-000051050000}"/>
    <cellStyle name="Comma 2 2 10 7" xfId="1376" xr:uid="{00000000-0005-0000-0000-000052050000}"/>
    <cellStyle name="Comma 2 2 10 8" xfId="1377" xr:uid="{00000000-0005-0000-0000-000053050000}"/>
    <cellStyle name="Comma 2 2 11" xfId="1378" xr:uid="{00000000-0005-0000-0000-000054050000}"/>
    <cellStyle name="Comma 2 2 11 2" xfId="1379" xr:uid="{00000000-0005-0000-0000-000055050000}"/>
    <cellStyle name="Comma 2 2 11 3" xfId="1380" xr:uid="{00000000-0005-0000-0000-000056050000}"/>
    <cellStyle name="Comma 2 2 11 3 2" xfId="1381" xr:uid="{00000000-0005-0000-0000-000057050000}"/>
    <cellStyle name="Comma 2 2 11 3 2 2" xfId="1382" xr:uid="{00000000-0005-0000-0000-000058050000}"/>
    <cellStyle name="Comma 2 2 11 3 2 3" xfId="1383" xr:uid="{00000000-0005-0000-0000-000059050000}"/>
    <cellStyle name="Comma 2 2 11 3 2 4" xfId="1384" xr:uid="{00000000-0005-0000-0000-00005A050000}"/>
    <cellStyle name="Comma 2 2 11 3 3" xfId="1385" xr:uid="{00000000-0005-0000-0000-00005B050000}"/>
    <cellStyle name="Comma 2 2 11 3 4" xfId="1386" xr:uid="{00000000-0005-0000-0000-00005C050000}"/>
    <cellStyle name="Comma 2 2 11 3 5" xfId="1387" xr:uid="{00000000-0005-0000-0000-00005D050000}"/>
    <cellStyle name="Comma 2 2 11 4" xfId="1388" xr:uid="{00000000-0005-0000-0000-00005E050000}"/>
    <cellStyle name="Comma 2 2 11 4 2" xfId="1389" xr:uid="{00000000-0005-0000-0000-00005F050000}"/>
    <cellStyle name="Comma 2 2 11 4 3" xfId="1390" xr:uid="{00000000-0005-0000-0000-000060050000}"/>
    <cellStyle name="Comma 2 2 11 4 4" xfId="1391" xr:uid="{00000000-0005-0000-0000-000061050000}"/>
    <cellStyle name="Comma 2 2 11 5" xfId="1392" xr:uid="{00000000-0005-0000-0000-000062050000}"/>
    <cellStyle name="Comma 2 2 11 5 2" xfId="1393" xr:uid="{00000000-0005-0000-0000-000063050000}"/>
    <cellStyle name="Comma 2 2 11 5 3" xfId="1394" xr:uid="{00000000-0005-0000-0000-000064050000}"/>
    <cellStyle name="Comma 2 2 11 5 4" xfId="1395" xr:uid="{00000000-0005-0000-0000-000065050000}"/>
    <cellStyle name="Comma 2 2 11 6" xfId="1396" xr:uid="{00000000-0005-0000-0000-000066050000}"/>
    <cellStyle name="Comma 2 2 11 7" xfId="1397" xr:uid="{00000000-0005-0000-0000-000067050000}"/>
    <cellStyle name="Comma 2 2 11 8" xfId="1398" xr:uid="{00000000-0005-0000-0000-000068050000}"/>
    <cellStyle name="Comma 2 2 12" xfId="1399" xr:uid="{00000000-0005-0000-0000-000069050000}"/>
    <cellStyle name="Comma 2 2 12 2" xfId="1400" xr:uid="{00000000-0005-0000-0000-00006A050000}"/>
    <cellStyle name="Comma 2 2 12 2 2" xfId="1401" xr:uid="{00000000-0005-0000-0000-00006B050000}"/>
    <cellStyle name="Comma 2 2 12 2 3" xfId="1402" xr:uid="{00000000-0005-0000-0000-00006C050000}"/>
    <cellStyle name="Comma 2 2 12 2 4" xfId="1403" xr:uid="{00000000-0005-0000-0000-00006D050000}"/>
    <cellStyle name="Comma 2 2 13" xfId="1404" xr:uid="{00000000-0005-0000-0000-00006E050000}"/>
    <cellStyle name="Comma 2 2 13 2" xfId="1405" xr:uid="{00000000-0005-0000-0000-00006F050000}"/>
    <cellStyle name="Comma 2 2 13 2 2" xfId="1406" xr:uid="{00000000-0005-0000-0000-000070050000}"/>
    <cellStyle name="Comma 2 2 13 2 3" xfId="1407" xr:uid="{00000000-0005-0000-0000-000071050000}"/>
    <cellStyle name="Comma 2 2 13 2 4" xfId="1408" xr:uid="{00000000-0005-0000-0000-000072050000}"/>
    <cellStyle name="Comma 2 2 14" xfId="1409" xr:uid="{00000000-0005-0000-0000-000073050000}"/>
    <cellStyle name="Comma 2 2 14 2" xfId="1410" xr:uid="{00000000-0005-0000-0000-000074050000}"/>
    <cellStyle name="Comma 2 2 14 2 2" xfId="1411" xr:uid="{00000000-0005-0000-0000-000075050000}"/>
    <cellStyle name="Comma 2 2 14 2 3" xfId="1412" xr:uid="{00000000-0005-0000-0000-000076050000}"/>
    <cellStyle name="Comma 2 2 14 2 4" xfId="1413" xr:uid="{00000000-0005-0000-0000-000077050000}"/>
    <cellStyle name="Comma 2 2 15" xfId="1414" xr:uid="{00000000-0005-0000-0000-000078050000}"/>
    <cellStyle name="Comma 2 2 15 2" xfId="1415" xr:uid="{00000000-0005-0000-0000-000079050000}"/>
    <cellStyle name="Comma 2 2 15 2 2" xfId="1416" xr:uid="{00000000-0005-0000-0000-00007A050000}"/>
    <cellStyle name="Comma 2 2 15 2 3" xfId="1417" xr:uid="{00000000-0005-0000-0000-00007B050000}"/>
    <cellStyle name="Comma 2 2 15 2 4" xfId="1418" xr:uid="{00000000-0005-0000-0000-00007C050000}"/>
    <cellStyle name="Comma 2 2 16" xfId="1419" xr:uid="{00000000-0005-0000-0000-00007D050000}"/>
    <cellStyle name="Comma 2 2 16 2" xfId="1420" xr:uid="{00000000-0005-0000-0000-00007E050000}"/>
    <cellStyle name="Comma 2 2 16 2 2" xfId="1421" xr:uid="{00000000-0005-0000-0000-00007F050000}"/>
    <cellStyle name="Comma 2 2 16 2 3" xfId="1422" xr:uid="{00000000-0005-0000-0000-000080050000}"/>
    <cellStyle name="Comma 2 2 16 2 4" xfId="1423" xr:uid="{00000000-0005-0000-0000-000081050000}"/>
    <cellStyle name="Comma 2 2 17" xfId="1424" xr:uid="{00000000-0005-0000-0000-000082050000}"/>
    <cellStyle name="Comma 2 2 17 2" xfId="1425" xr:uid="{00000000-0005-0000-0000-000083050000}"/>
    <cellStyle name="Comma 2 2 17 2 2" xfId="1426" xr:uid="{00000000-0005-0000-0000-000084050000}"/>
    <cellStyle name="Comma 2 2 17 2 3" xfId="1427" xr:uid="{00000000-0005-0000-0000-000085050000}"/>
    <cellStyle name="Comma 2 2 17 2 4" xfId="1428" xr:uid="{00000000-0005-0000-0000-000086050000}"/>
    <cellStyle name="Comma 2 2 18" xfId="1429" xr:uid="{00000000-0005-0000-0000-000087050000}"/>
    <cellStyle name="Comma 2 2 18 2" xfId="1430" xr:uid="{00000000-0005-0000-0000-000088050000}"/>
    <cellStyle name="Comma 2 2 18 3" xfId="1431" xr:uid="{00000000-0005-0000-0000-000089050000}"/>
    <cellStyle name="Comma 2 2 18 3 2" xfId="1432" xr:uid="{00000000-0005-0000-0000-00008A050000}"/>
    <cellStyle name="Comma 2 2 18 3 3" xfId="1433" xr:uid="{00000000-0005-0000-0000-00008B050000}"/>
    <cellStyle name="Comma 2 2 18 3 4" xfId="1434" xr:uid="{00000000-0005-0000-0000-00008C050000}"/>
    <cellStyle name="Comma 2 2 18 4" xfId="1435" xr:uid="{00000000-0005-0000-0000-00008D050000}"/>
    <cellStyle name="Comma 2 2 18 5" xfId="1436" xr:uid="{00000000-0005-0000-0000-00008E050000}"/>
    <cellStyle name="Comma 2 2 18 6" xfId="1437" xr:uid="{00000000-0005-0000-0000-00008F050000}"/>
    <cellStyle name="Comma 2 2 19" xfId="1438" xr:uid="{00000000-0005-0000-0000-000090050000}"/>
    <cellStyle name="Comma 2 2 2" xfId="1439" xr:uid="{00000000-0005-0000-0000-000091050000}"/>
    <cellStyle name="Comma 2 2 2 10" xfId="1440" xr:uid="{00000000-0005-0000-0000-000092050000}"/>
    <cellStyle name="Comma 2 2 2 10 2" xfId="1441" xr:uid="{00000000-0005-0000-0000-000093050000}"/>
    <cellStyle name="Comma 2 2 2 10 3" xfId="1442" xr:uid="{00000000-0005-0000-0000-000094050000}"/>
    <cellStyle name="Comma 2 2 2 10 3 2" xfId="1443" xr:uid="{00000000-0005-0000-0000-000095050000}"/>
    <cellStyle name="Comma 2 2 2 10 3 2 2" xfId="1444" xr:uid="{00000000-0005-0000-0000-000096050000}"/>
    <cellStyle name="Comma 2 2 2 10 3 2 3" xfId="1445" xr:uid="{00000000-0005-0000-0000-000097050000}"/>
    <cellStyle name="Comma 2 2 2 10 3 2 4" xfId="1446" xr:uid="{00000000-0005-0000-0000-000098050000}"/>
    <cellStyle name="Comma 2 2 2 10 3 3" xfId="1447" xr:uid="{00000000-0005-0000-0000-000099050000}"/>
    <cellStyle name="Comma 2 2 2 10 3 4" xfId="1448" xr:uid="{00000000-0005-0000-0000-00009A050000}"/>
    <cellStyle name="Comma 2 2 2 10 3 5" xfId="1449" xr:uid="{00000000-0005-0000-0000-00009B050000}"/>
    <cellStyle name="Comma 2 2 2 10 4" xfId="1450" xr:uid="{00000000-0005-0000-0000-00009C050000}"/>
    <cellStyle name="Comma 2 2 2 10 4 2" xfId="1451" xr:uid="{00000000-0005-0000-0000-00009D050000}"/>
    <cellStyle name="Comma 2 2 2 10 4 3" xfId="1452" xr:uid="{00000000-0005-0000-0000-00009E050000}"/>
    <cellStyle name="Comma 2 2 2 10 4 4" xfId="1453" xr:uid="{00000000-0005-0000-0000-00009F050000}"/>
    <cellStyle name="Comma 2 2 2 10 5" xfId="1454" xr:uid="{00000000-0005-0000-0000-0000A0050000}"/>
    <cellStyle name="Comma 2 2 2 10 6" xfId="1455" xr:uid="{00000000-0005-0000-0000-0000A1050000}"/>
    <cellStyle name="Comma 2 2 2 10 7" xfId="1456" xr:uid="{00000000-0005-0000-0000-0000A2050000}"/>
    <cellStyle name="Comma 2 2 2 11" xfId="1457" xr:uid="{00000000-0005-0000-0000-0000A3050000}"/>
    <cellStyle name="Comma 2 2 2 12" xfId="1458" xr:uid="{00000000-0005-0000-0000-0000A4050000}"/>
    <cellStyle name="Comma 2 2 2 13" xfId="1459" xr:uid="{00000000-0005-0000-0000-0000A5050000}"/>
    <cellStyle name="Comma 2 2 2 14" xfId="1460" xr:uid="{00000000-0005-0000-0000-0000A6050000}"/>
    <cellStyle name="Comma 2 2 2 15" xfId="1461" xr:uid="{00000000-0005-0000-0000-0000A7050000}"/>
    <cellStyle name="Comma 2 2 2 15 2" xfId="1462" xr:uid="{00000000-0005-0000-0000-0000A8050000}"/>
    <cellStyle name="Comma 2 2 2 16" xfId="1463" xr:uid="{00000000-0005-0000-0000-0000A9050000}"/>
    <cellStyle name="Comma 2 2 2 16 2" xfId="1464" xr:uid="{00000000-0005-0000-0000-0000AA050000}"/>
    <cellStyle name="Comma 2 2 2 17" xfId="1465" xr:uid="{00000000-0005-0000-0000-0000AB050000}"/>
    <cellStyle name="Comma 2 2 2 17 2" xfId="1466" xr:uid="{00000000-0005-0000-0000-0000AC050000}"/>
    <cellStyle name="Comma 2 2 2 18" xfId="1467" xr:uid="{00000000-0005-0000-0000-0000AD050000}"/>
    <cellStyle name="Comma 2 2 2 18 2" xfId="1468" xr:uid="{00000000-0005-0000-0000-0000AE050000}"/>
    <cellStyle name="Comma 2 2 2 18 3" xfId="1469" xr:uid="{00000000-0005-0000-0000-0000AF050000}"/>
    <cellStyle name="Comma 2 2 2 18 3 2" xfId="1470" xr:uid="{00000000-0005-0000-0000-0000B0050000}"/>
    <cellStyle name="Comma 2 2 2 18 3 3" xfId="1471" xr:uid="{00000000-0005-0000-0000-0000B1050000}"/>
    <cellStyle name="Comma 2 2 2 18 3 4" xfId="1472" xr:uid="{00000000-0005-0000-0000-0000B2050000}"/>
    <cellStyle name="Comma 2 2 2 18 4" xfId="1473" xr:uid="{00000000-0005-0000-0000-0000B3050000}"/>
    <cellStyle name="Comma 2 2 2 18 5" xfId="1474" xr:uid="{00000000-0005-0000-0000-0000B4050000}"/>
    <cellStyle name="Comma 2 2 2 18 6" xfId="1475" xr:uid="{00000000-0005-0000-0000-0000B5050000}"/>
    <cellStyle name="Comma 2 2 2 19" xfId="1476" xr:uid="{00000000-0005-0000-0000-0000B6050000}"/>
    <cellStyle name="Comma 2 2 2 19 2" xfId="1477" xr:uid="{00000000-0005-0000-0000-0000B7050000}"/>
    <cellStyle name="Comma 2 2 2 19 3" xfId="1478" xr:uid="{00000000-0005-0000-0000-0000B8050000}"/>
    <cellStyle name="Comma 2 2 2 19 4" xfId="1479" xr:uid="{00000000-0005-0000-0000-0000B9050000}"/>
    <cellStyle name="Comma 2 2 2 2" xfId="1480" xr:uid="{00000000-0005-0000-0000-0000BA050000}"/>
    <cellStyle name="Comma 2 2 2 2 10" xfId="1481" xr:uid="{00000000-0005-0000-0000-0000BB050000}"/>
    <cellStyle name="Comma 2 2 2 2 10 2" xfId="1482" xr:uid="{00000000-0005-0000-0000-0000BC050000}"/>
    <cellStyle name="Comma 2 2 2 2 10 2 2" xfId="1483" xr:uid="{00000000-0005-0000-0000-0000BD050000}"/>
    <cellStyle name="Comma 2 2 2 2 10 2 3" xfId="1484" xr:uid="{00000000-0005-0000-0000-0000BE050000}"/>
    <cellStyle name="Comma 2 2 2 2 10 2 4" xfId="1485" xr:uid="{00000000-0005-0000-0000-0000BF050000}"/>
    <cellStyle name="Comma 2 2 2 2 11" xfId="1486" xr:uid="{00000000-0005-0000-0000-0000C0050000}"/>
    <cellStyle name="Comma 2 2 2 2 11 2" xfId="1487" xr:uid="{00000000-0005-0000-0000-0000C1050000}"/>
    <cellStyle name="Comma 2 2 2 2 11 2 2" xfId="1488" xr:uid="{00000000-0005-0000-0000-0000C2050000}"/>
    <cellStyle name="Comma 2 2 2 2 11 2 3" xfId="1489" xr:uid="{00000000-0005-0000-0000-0000C3050000}"/>
    <cellStyle name="Comma 2 2 2 2 11 2 4" xfId="1490" xr:uid="{00000000-0005-0000-0000-0000C4050000}"/>
    <cellStyle name="Comma 2 2 2 2 12" xfId="1491" xr:uid="{00000000-0005-0000-0000-0000C5050000}"/>
    <cellStyle name="Comma 2 2 2 2 12 2" xfId="1492" xr:uid="{00000000-0005-0000-0000-0000C6050000}"/>
    <cellStyle name="Comma 2 2 2 2 12 2 2" xfId="1493" xr:uid="{00000000-0005-0000-0000-0000C7050000}"/>
    <cellStyle name="Comma 2 2 2 2 12 2 3" xfId="1494" xr:uid="{00000000-0005-0000-0000-0000C8050000}"/>
    <cellStyle name="Comma 2 2 2 2 12 2 4" xfId="1495" xr:uid="{00000000-0005-0000-0000-0000C9050000}"/>
    <cellStyle name="Comma 2 2 2 2 13" xfId="1496" xr:uid="{00000000-0005-0000-0000-0000CA050000}"/>
    <cellStyle name="Comma 2 2 2 2 13 2" xfId="1497" xr:uid="{00000000-0005-0000-0000-0000CB050000}"/>
    <cellStyle name="Comma 2 2 2 2 13 2 2" xfId="1498" xr:uid="{00000000-0005-0000-0000-0000CC050000}"/>
    <cellStyle name="Comma 2 2 2 2 13 2 3" xfId="1499" xr:uid="{00000000-0005-0000-0000-0000CD050000}"/>
    <cellStyle name="Comma 2 2 2 2 13 2 4" xfId="1500" xr:uid="{00000000-0005-0000-0000-0000CE050000}"/>
    <cellStyle name="Comma 2 2 2 2 14" xfId="1501" xr:uid="{00000000-0005-0000-0000-0000CF050000}"/>
    <cellStyle name="Comma 2 2 2 2 14 2" xfId="1502" xr:uid="{00000000-0005-0000-0000-0000D0050000}"/>
    <cellStyle name="Comma 2 2 2 2 14 2 2" xfId="1503" xr:uid="{00000000-0005-0000-0000-0000D1050000}"/>
    <cellStyle name="Comma 2 2 2 2 14 2 3" xfId="1504" xr:uid="{00000000-0005-0000-0000-0000D2050000}"/>
    <cellStyle name="Comma 2 2 2 2 14 2 4" xfId="1505" xr:uid="{00000000-0005-0000-0000-0000D3050000}"/>
    <cellStyle name="Comma 2 2 2 2 15" xfId="1506" xr:uid="{00000000-0005-0000-0000-0000D4050000}"/>
    <cellStyle name="Comma 2 2 2 2 15 2" xfId="1507" xr:uid="{00000000-0005-0000-0000-0000D5050000}"/>
    <cellStyle name="Comma 2 2 2 2 15 2 2" xfId="1508" xr:uid="{00000000-0005-0000-0000-0000D6050000}"/>
    <cellStyle name="Comma 2 2 2 2 15 2 3" xfId="1509" xr:uid="{00000000-0005-0000-0000-0000D7050000}"/>
    <cellStyle name="Comma 2 2 2 2 15 2 4" xfId="1510" xr:uid="{00000000-0005-0000-0000-0000D8050000}"/>
    <cellStyle name="Comma 2 2 2 2 15 3" xfId="1511" xr:uid="{00000000-0005-0000-0000-0000D9050000}"/>
    <cellStyle name="Comma 2 2 2 2 15 3 2" xfId="1512" xr:uid="{00000000-0005-0000-0000-0000DA050000}"/>
    <cellStyle name="Comma 2 2 2 2 15 3 3" xfId="1513" xr:uid="{00000000-0005-0000-0000-0000DB050000}"/>
    <cellStyle name="Comma 2 2 2 2 15 3 4" xfId="1514" xr:uid="{00000000-0005-0000-0000-0000DC050000}"/>
    <cellStyle name="Comma 2 2 2 2 15 4" xfId="1515" xr:uid="{00000000-0005-0000-0000-0000DD050000}"/>
    <cellStyle name="Comma 2 2 2 2 15 5" xfId="1516" xr:uid="{00000000-0005-0000-0000-0000DE050000}"/>
    <cellStyle name="Comma 2 2 2 2 15 6" xfId="1517" xr:uid="{00000000-0005-0000-0000-0000DF050000}"/>
    <cellStyle name="Comma 2 2 2 2 16" xfId="1518" xr:uid="{00000000-0005-0000-0000-0000E0050000}"/>
    <cellStyle name="Comma 2 2 2 2 17" xfId="1519" xr:uid="{00000000-0005-0000-0000-0000E1050000}"/>
    <cellStyle name="Comma 2 2 2 2 17 2" xfId="1520" xr:uid="{00000000-0005-0000-0000-0000E2050000}"/>
    <cellStyle name="Comma 2 2 2 2 17 3" xfId="1521" xr:uid="{00000000-0005-0000-0000-0000E3050000}"/>
    <cellStyle name="Comma 2 2 2 2 17 4" xfId="1522" xr:uid="{00000000-0005-0000-0000-0000E4050000}"/>
    <cellStyle name="Comma 2 2 2 2 18" xfId="1523" xr:uid="{00000000-0005-0000-0000-0000E5050000}"/>
    <cellStyle name="Comma 2 2 2 2 19" xfId="1524" xr:uid="{00000000-0005-0000-0000-0000E6050000}"/>
    <cellStyle name="Comma 2 2 2 2 2" xfId="1525" xr:uid="{00000000-0005-0000-0000-0000E7050000}"/>
    <cellStyle name="Comma 2 2 2 2 2 10" xfId="1526" xr:uid="{00000000-0005-0000-0000-0000E8050000}"/>
    <cellStyle name="Comma 2 2 2 2 2 11" xfId="1527" xr:uid="{00000000-0005-0000-0000-0000E9050000}"/>
    <cellStyle name="Comma 2 2 2 2 2 12" xfId="1528" xr:uid="{00000000-0005-0000-0000-0000EA050000}"/>
    <cellStyle name="Comma 2 2 2 2 2 13" xfId="1529" xr:uid="{00000000-0005-0000-0000-0000EB050000}"/>
    <cellStyle name="Comma 2 2 2 2 2 13 2" xfId="1530" xr:uid="{00000000-0005-0000-0000-0000EC050000}"/>
    <cellStyle name="Comma 2 2 2 2 2 14" xfId="1531" xr:uid="{00000000-0005-0000-0000-0000ED050000}"/>
    <cellStyle name="Comma 2 2 2 2 2 14 2" xfId="1532" xr:uid="{00000000-0005-0000-0000-0000EE050000}"/>
    <cellStyle name="Comma 2 2 2 2 2 15" xfId="1533" xr:uid="{00000000-0005-0000-0000-0000EF050000}"/>
    <cellStyle name="Comma 2 2 2 2 2 15 2" xfId="1534" xr:uid="{00000000-0005-0000-0000-0000F0050000}"/>
    <cellStyle name="Comma 2 2 2 2 2 15 3" xfId="1535" xr:uid="{00000000-0005-0000-0000-0000F1050000}"/>
    <cellStyle name="Comma 2 2 2 2 2 15 3 2" xfId="1536" xr:uid="{00000000-0005-0000-0000-0000F2050000}"/>
    <cellStyle name="Comma 2 2 2 2 2 15 3 3" xfId="1537" xr:uid="{00000000-0005-0000-0000-0000F3050000}"/>
    <cellStyle name="Comma 2 2 2 2 2 15 3 4" xfId="1538" xr:uid="{00000000-0005-0000-0000-0000F4050000}"/>
    <cellStyle name="Comma 2 2 2 2 2 15 4" xfId="1539" xr:uid="{00000000-0005-0000-0000-0000F5050000}"/>
    <cellStyle name="Comma 2 2 2 2 2 15 5" xfId="1540" xr:uid="{00000000-0005-0000-0000-0000F6050000}"/>
    <cellStyle name="Comma 2 2 2 2 2 15 6" xfId="1541" xr:uid="{00000000-0005-0000-0000-0000F7050000}"/>
    <cellStyle name="Comma 2 2 2 2 2 16" xfId="1542" xr:uid="{00000000-0005-0000-0000-0000F8050000}"/>
    <cellStyle name="Comma 2 2 2 2 2 16 2" xfId="1543" xr:uid="{00000000-0005-0000-0000-0000F9050000}"/>
    <cellStyle name="Comma 2 2 2 2 2 16 3" xfId="1544" xr:uid="{00000000-0005-0000-0000-0000FA050000}"/>
    <cellStyle name="Comma 2 2 2 2 2 16 4" xfId="1545" xr:uid="{00000000-0005-0000-0000-0000FB050000}"/>
    <cellStyle name="Comma 2 2 2 2 2 17" xfId="1546" xr:uid="{00000000-0005-0000-0000-0000FC050000}"/>
    <cellStyle name="Comma 2 2 2 2 2 17 2" xfId="1547" xr:uid="{00000000-0005-0000-0000-0000FD050000}"/>
    <cellStyle name="Comma 2 2 2 2 2 17 3" xfId="1548" xr:uid="{00000000-0005-0000-0000-0000FE050000}"/>
    <cellStyle name="Comma 2 2 2 2 2 17 4" xfId="1549" xr:uid="{00000000-0005-0000-0000-0000FF050000}"/>
    <cellStyle name="Comma 2 2 2 2 2 18" xfId="1550" xr:uid="{00000000-0005-0000-0000-000000060000}"/>
    <cellStyle name="Comma 2 2 2 2 2 19" xfId="1551" xr:uid="{00000000-0005-0000-0000-000001060000}"/>
    <cellStyle name="Comma 2 2 2 2 2 2" xfId="1552" xr:uid="{00000000-0005-0000-0000-000002060000}"/>
    <cellStyle name="Comma 2 2 2 2 2 2 2" xfId="1553" xr:uid="{00000000-0005-0000-0000-000003060000}"/>
    <cellStyle name="Comma 2 2 2 2 2 2 2 2" xfId="1554" xr:uid="{00000000-0005-0000-0000-000004060000}"/>
    <cellStyle name="Comma 2 2 2 2 2 2 2 3" xfId="1555" xr:uid="{00000000-0005-0000-0000-000005060000}"/>
    <cellStyle name="Comma 2 2 2 2 2 2 2 4" xfId="1556" xr:uid="{00000000-0005-0000-0000-000006060000}"/>
    <cellStyle name="Comma 2 2 2 2 2 2 2 5" xfId="1557" xr:uid="{00000000-0005-0000-0000-000007060000}"/>
    <cellStyle name="Comma 2 2 2 2 2 2 2 5 2" xfId="1558" xr:uid="{00000000-0005-0000-0000-000008060000}"/>
    <cellStyle name="Comma 2 2 2 2 2 2 2 5 3" xfId="1559" xr:uid="{00000000-0005-0000-0000-000009060000}"/>
    <cellStyle name="Comma 2 2 2 2 2 2 2 5 4" xfId="1560" xr:uid="{00000000-0005-0000-0000-00000A060000}"/>
    <cellStyle name="Comma 2 2 2 2 2 2 3" xfId="1561" xr:uid="{00000000-0005-0000-0000-00000B060000}"/>
    <cellStyle name="Comma 2 2 2 2 2 2 3 2" xfId="1562" xr:uid="{00000000-0005-0000-0000-00000C060000}"/>
    <cellStyle name="Comma 2 2 2 2 2 2 3 2 2" xfId="1563" xr:uid="{00000000-0005-0000-0000-00000D060000}"/>
    <cellStyle name="Comma 2 2 2 2 2 2 3 2 3" xfId="1564" xr:uid="{00000000-0005-0000-0000-00000E060000}"/>
    <cellStyle name="Comma 2 2 2 2 2 2 3 2 4" xfId="1565" xr:uid="{00000000-0005-0000-0000-00000F060000}"/>
    <cellStyle name="Comma 2 2 2 2 2 2 4" xfId="1566" xr:uid="{00000000-0005-0000-0000-000010060000}"/>
    <cellStyle name="Comma 2 2 2 2 2 2 4 2" xfId="1567" xr:uid="{00000000-0005-0000-0000-000011060000}"/>
    <cellStyle name="Comma 2 2 2 2 2 2 4 2 2" xfId="1568" xr:uid="{00000000-0005-0000-0000-000012060000}"/>
    <cellStyle name="Comma 2 2 2 2 2 2 4 2 3" xfId="1569" xr:uid="{00000000-0005-0000-0000-000013060000}"/>
    <cellStyle name="Comma 2 2 2 2 2 2 4 2 4" xfId="1570" xr:uid="{00000000-0005-0000-0000-000014060000}"/>
    <cellStyle name="Comma 2 2 2 2 2 2 5" xfId="1571" xr:uid="{00000000-0005-0000-0000-000015060000}"/>
    <cellStyle name="Comma 2 2 2 2 2 20" xfId="1572" xr:uid="{00000000-0005-0000-0000-000016060000}"/>
    <cellStyle name="Comma 2 2 2 2 2 3" xfId="1573" xr:uid="{00000000-0005-0000-0000-000017060000}"/>
    <cellStyle name="Comma 2 2 2 2 2 3 2" xfId="1574" xr:uid="{00000000-0005-0000-0000-000018060000}"/>
    <cellStyle name="Comma 2 2 2 2 2 3 2 2" xfId="1575" xr:uid="{00000000-0005-0000-0000-000019060000}"/>
    <cellStyle name="Comma 2 2 2 2 2 3 2 2 2" xfId="1576" xr:uid="{00000000-0005-0000-0000-00001A060000}"/>
    <cellStyle name="Comma 2 2 2 2 2 3 2 2 2 2" xfId="1577" xr:uid="{00000000-0005-0000-0000-00001B060000}"/>
    <cellStyle name="Comma 2 2 2 2 2 3 2 2 2 3" xfId="1578" xr:uid="{00000000-0005-0000-0000-00001C060000}"/>
    <cellStyle name="Comma 2 2 2 2 2 3 2 2 2 4" xfId="1579" xr:uid="{00000000-0005-0000-0000-00001D060000}"/>
    <cellStyle name="Comma 2 2 2 2 2 3 2 2 3" xfId="1580" xr:uid="{00000000-0005-0000-0000-00001E060000}"/>
    <cellStyle name="Comma 2 2 2 2 2 3 2 2 4" xfId="1581" xr:uid="{00000000-0005-0000-0000-00001F060000}"/>
    <cellStyle name="Comma 2 2 2 2 2 3 2 2 5" xfId="1582" xr:uid="{00000000-0005-0000-0000-000020060000}"/>
    <cellStyle name="Comma 2 2 2 2 2 3 2 3" xfId="1583" xr:uid="{00000000-0005-0000-0000-000021060000}"/>
    <cellStyle name="Comma 2 2 2 2 2 3 2 3 2" xfId="1584" xr:uid="{00000000-0005-0000-0000-000022060000}"/>
    <cellStyle name="Comma 2 2 2 2 2 3 2 3 3" xfId="1585" xr:uid="{00000000-0005-0000-0000-000023060000}"/>
    <cellStyle name="Comma 2 2 2 2 2 3 2 3 4" xfId="1586" xr:uid="{00000000-0005-0000-0000-000024060000}"/>
    <cellStyle name="Comma 2 2 2 2 2 3 2 4" xfId="1587" xr:uid="{00000000-0005-0000-0000-000025060000}"/>
    <cellStyle name="Comma 2 2 2 2 2 3 2 5" xfId="1588" xr:uid="{00000000-0005-0000-0000-000026060000}"/>
    <cellStyle name="Comma 2 2 2 2 2 3 2 6" xfId="1589" xr:uid="{00000000-0005-0000-0000-000027060000}"/>
    <cellStyle name="Comma 2 2 2 2 2 3 3" xfId="1590" xr:uid="{00000000-0005-0000-0000-000028060000}"/>
    <cellStyle name="Comma 2 2 2 2 2 3 3 2" xfId="1591" xr:uid="{00000000-0005-0000-0000-000029060000}"/>
    <cellStyle name="Comma 2 2 2 2 2 3 3 2 2" xfId="1592" xr:uid="{00000000-0005-0000-0000-00002A060000}"/>
    <cellStyle name="Comma 2 2 2 2 2 3 3 2 2 2" xfId="1593" xr:uid="{00000000-0005-0000-0000-00002B060000}"/>
    <cellStyle name="Comma 2 2 2 2 2 3 3 2 2 3" xfId="1594" xr:uid="{00000000-0005-0000-0000-00002C060000}"/>
    <cellStyle name="Comma 2 2 2 2 2 3 3 2 2 4" xfId="1595" xr:uid="{00000000-0005-0000-0000-00002D060000}"/>
    <cellStyle name="Comma 2 2 2 2 2 3 3 2 3" xfId="1596" xr:uid="{00000000-0005-0000-0000-00002E060000}"/>
    <cellStyle name="Comma 2 2 2 2 2 3 3 2 4" xfId="1597" xr:uid="{00000000-0005-0000-0000-00002F060000}"/>
    <cellStyle name="Comma 2 2 2 2 2 3 3 2 5" xfId="1598" xr:uid="{00000000-0005-0000-0000-000030060000}"/>
    <cellStyle name="Comma 2 2 2 2 2 3 3 3" xfId="1599" xr:uid="{00000000-0005-0000-0000-000031060000}"/>
    <cellStyle name="Comma 2 2 2 2 2 3 3 3 2" xfId="1600" xr:uid="{00000000-0005-0000-0000-000032060000}"/>
    <cellStyle name="Comma 2 2 2 2 2 3 3 3 3" xfId="1601" xr:uid="{00000000-0005-0000-0000-000033060000}"/>
    <cellStyle name="Comma 2 2 2 2 2 3 3 3 4" xfId="1602" xr:uid="{00000000-0005-0000-0000-000034060000}"/>
    <cellStyle name="Comma 2 2 2 2 2 3 3 4" xfId="1603" xr:uid="{00000000-0005-0000-0000-000035060000}"/>
    <cellStyle name="Comma 2 2 2 2 2 3 3 5" xfId="1604" xr:uid="{00000000-0005-0000-0000-000036060000}"/>
    <cellStyle name="Comma 2 2 2 2 2 3 3 6" xfId="1605" xr:uid="{00000000-0005-0000-0000-000037060000}"/>
    <cellStyle name="Comma 2 2 2 2 2 3 4" xfId="1606" xr:uid="{00000000-0005-0000-0000-000038060000}"/>
    <cellStyle name="Comma 2 2 2 2 2 3 5" xfId="1607" xr:uid="{00000000-0005-0000-0000-000039060000}"/>
    <cellStyle name="Comma 2 2 2 2 2 3 5 2" xfId="1608" xr:uid="{00000000-0005-0000-0000-00003A060000}"/>
    <cellStyle name="Comma 2 2 2 2 2 3 5 2 2" xfId="1609" xr:uid="{00000000-0005-0000-0000-00003B060000}"/>
    <cellStyle name="Comma 2 2 2 2 2 3 5 2 3" xfId="1610" xr:uid="{00000000-0005-0000-0000-00003C060000}"/>
    <cellStyle name="Comma 2 2 2 2 2 3 5 2 4" xfId="1611" xr:uid="{00000000-0005-0000-0000-00003D060000}"/>
    <cellStyle name="Comma 2 2 2 2 2 3 5 3" xfId="1612" xr:uid="{00000000-0005-0000-0000-00003E060000}"/>
    <cellStyle name="Comma 2 2 2 2 2 3 5 4" xfId="1613" xr:uid="{00000000-0005-0000-0000-00003F060000}"/>
    <cellStyle name="Comma 2 2 2 2 2 3 5 5" xfId="1614" xr:uid="{00000000-0005-0000-0000-000040060000}"/>
    <cellStyle name="Comma 2 2 2 2 2 3 6" xfId="1615" xr:uid="{00000000-0005-0000-0000-000041060000}"/>
    <cellStyle name="Comma 2 2 2 2 2 3 6 2" xfId="1616" xr:uid="{00000000-0005-0000-0000-000042060000}"/>
    <cellStyle name="Comma 2 2 2 2 2 3 6 3" xfId="1617" xr:uid="{00000000-0005-0000-0000-000043060000}"/>
    <cellStyle name="Comma 2 2 2 2 2 3 6 4" xfId="1618" xr:uid="{00000000-0005-0000-0000-000044060000}"/>
    <cellStyle name="Comma 2 2 2 2 2 3 7" xfId="1619" xr:uid="{00000000-0005-0000-0000-000045060000}"/>
    <cellStyle name="Comma 2 2 2 2 2 3 8" xfId="1620" xr:uid="{00000000-0005-0000-0000-000046060000}"/>
    <cellStyle name="Comma 2 2 2 2 2 3 9" xfId="1621" xr:uid="{00000000-0005-0000-0000-000047060000}"/>
    <cellStyle name="Comma 2 2 2 2 2 4" xfId="1622" xr:uid="{00000000-0005-0000-0000-000048060000}"/>
    <cellStyle name="Comma 2 2 2 2 2 4 2" xfId="1623" xr:uid="{00000000-0005-0000-0000-000049060000}"/>
    <cellStyle name="Comma 2 2 2 2 2 4 3" xfId="1624" xr:uid="{00000000-0005-0000-0000-00004A060000}"/>
    <cellStyle name="Comma 2 2 2 2 2 4 3 2" xfId="1625" xr:uid="{00000000-0005-0000-0000-00004B060000}"/>
    <cellStyle name="Comma 2 2 2 2 2 4 3 2 2" xfId="1626" xr:uid="{00000000-0005-0000-0000-00004C060000}"/>
    <cellStyle name="Comma 2 2 2 2 2 4 3 2 3" xfId="1627" xr:uid="{00000000-0005-0000-0000-00004D060000}"/>
    <cellStyle name="Comma 2 2 2 2 2 4 3 2 4" xfId="1628" xr:uid="{00000000-0005-0000-0000-00004E060000}"/>
    <cellStyle name="Comma 2 2 2 2 2 4 3 3" xfId="1629" xr:uid="{00000000-0005-0000-0000-00004F060000}"/>
    <cellStyle name="Comma 2 2 2 2 2 4 3 4" xfId="1630" xr:uid="{00000000-0005-0000-0000-000050060000}"/>
    <cellStyle name="Comma 2 2 2 2 2 4 3 5" xfId="1631" xr:uid="{00000000-0005-0000-0000-000051060000}"/>
    <cellStyle name="Comma 2 2 2 2 2 4 4" xfId="1632" xr:uid="{00000000-0005-0000-0000-000052060000}"/>
    <cellStyle name="Comma 2 2 2 2 2 4 4 2" xfId="1633" xr:uid="{00000000-0005-0000-0000-000053060000}"/>
    <cellStyle name="Comma 2 2 2 2 2 4 4 3" xfId="1634" xr:uid="{00000000-0005-0000-0000-000054060000}"/>
    <cellStyle name="Comma 2 2 2 2 2 4 4 4" xfId="1635" xr:uid="{00000000-0005-0000-0000-000055060000}"/>
    <cellStyle name="Comma 2 2 2 2 2 4 5" xfId="1636" xr:uid="{00000000-0005-0000-0000-000056060000}"/>
    <cellStyle name="Comma 2 2 2 2 2 4 6" xfId="1637" xr:uid="{00000000-0005-0000-0000-000057060000}"/>
    <cellStyle name="Comma 2 2 2 2 2 4 7" xfId="1638" xr:uid="{00000000-0005-0000-0000-000058060000}"/>
    <cellStyle name="Comma 2 2 2 2 2 5" xfId="1639" xr:uid="{00000000-0005-0000-0000-000059060000}"/>
    <cellStyle name="Comma 2 2 2 2 2 5 2" xfId="1640" xr:uid="{00000000-0005-0000-0000-00005A060000}"/>
    <cellStyle name="Comma 2 2 2 2 2 5 3" xfId="1641" xr:uid="{00000000-0005-0000-0000-00005B060000}"/>
    <cellStyle name="Comma 2 2 2 2 2 5 3 2" xfId="1642" xr:uid="{00000000-0005-0000-0000-00005C060000}"/>
    <cellStyle name="Comma 2 2 2 2 2 5 3 2 2" xfId="1643" xr:uid="{00000000-0005-0000-0000-00005D060000}"/>
    <cellStyle name="Comma 2 2 2 2 2 5 3 2 3" xfId="1644" xr:uid="{00000000-0005-0000-0000-00005E060000}"/>
    <cellStyle name="Comma 2 2 2 2 2 5 3 2 4" xfId="1645" xr:uid="{00000000-0005-0000-0000-00005F060000}"/>
    <cellStyle name="Comma 2 2 2 2 2 5 3 3" xfId="1646" xr:uid="{00000000-0005-0000-0000-000060060000}"/>
    <cellStyle name="Comma 2 2 2 2 2 5 3 4" xfId="1647" xr:uid="{00000000-0005-0000-0000-000061060000}"/>
    <cellStyle name="Comma 2 2 2 2 2 5 3 5" xfId="1648" xr:uid="{00000000-0005-0000-0000-000062060000}"/>
    <cellStyle name="Comma 2 2 2 2 2 5 4" xfId="1649" xr:uid="{00000000-0005-0000-0000-000063060000}"/>
    <cellStyle name="Comma 2 2 2 2 2 5 4 2" xfId="1650" xr:uid="{00000000-0005-0000-0000-000064060000}"/>
    <cellStyle name="Comma 2 2 2 2 2 5 4 3" xfId="1651" xr:uid="{00000000-0005-0000-0000-000065060000}"/>
    <cellStyle name="Comma 2 2 2 2 2 5 4 4" xfId="1652" xr:uid="{00000000-0005-0000-0000-000066060000}"/>
    <cellStyle name="Comma 2 2 2 2 2 5 5" xfId="1653" xr:uid="{00000000-0005-0000-0000-000067060000}"/>
    <cellStyle name="Comma 2 2 2 2 2 5 6" xfId="1654" xr:uid="{00000000-0005-0000-0000-000068060000}"/>
    <cellStyle name="Comma 2 2 2 2 2 5 7" xfId="1655" xr:uid="{00000000-0005-0000-0000-000069060000}"/>
    <cellStyle name="Comma 2 2 2 2 2 6" xfId="1656" xr:uid="{00000000-0005-0000-0000-00006A060000}"/>
    <cellStyle name="Comma 2 2 2 2 2 7" xfId="1657" xr:uid="{00000000-0005-0000-0000-00006B060000}"/>
    <cellStyle name="Comma 2 2 2 2 2 8" xfId="1658" xr:uid="{00000000-0005-0000-0000-00006C060000}"/>
    <cellStyle name="Comma 2 2 2 2 2 9" xfId="1659" xr:uid="{00000000-0005-0000-0000-00006D060000}"/>
    <cellStyle name="Comma 2 2 2 2 20" xfId="1660" xr:uid="{00000000-0005-0000-0000-00006E060000}"/>
    <cellStyle name="Comma 2 2 2 2 3" xfId="1661" xr:uid="{00000000-0005-0000-0000-00006F060000}"/>
    <cellStyle name="Comma 2 2 2 2 3 10" xfId="1662" xr:uid="{00000000-0005-0000-0000-000070060000}"/>
    <cellStyle name="Comma 2 2 2 2 3 11" xfId="1663" xr:uid="{00000000-0005-0000-0000-000071060000}"/>
    <cellStyle name="Comma 2 2 2 2 3 2" xfId="1664" xr:uid="{00000000-0005-0000-0000-000072060000}"/>
    <cellStyle name="Comma 2 2 2 2 3 2 2" xfId="1665" xr:uid="{00000000-0005-0000-0000-000073060000}"/>
    <cellStyle name="Comma 2 2 2 2 3 2 2 2" xfId="1666" xr:uid="{00000000-0005-0000-0000-000074060000}"/>
    <cellStyle name="Comma 2 2 2 2 3 2 2 2 2" xfId="1667" xr:uid="{00000000-0005-0000-0000-000075060000}"/>
    <cellStyle name="Comma 2 2 2 2 3 2 2 2 2 2" xfId="1668" xr:uid="{00000000-0005-0000-0000-000076060000}"/>
    <cellStyle name="Comma 2 2 2 2 3 2 2 2 2 3" xfId="1669" xr:uid="{00000000-0005-0000-0000-000077060000}"/>
    <cellStyle name="Comma 2 2 2 2 3 2 2 2 2 4" xfId="1670" xr:uid="{00000000-0005-0000-0000-000078060000}"/>
    <cellStyle name="Comma 2 2 2 2 3 2 2 2 3" xfId="1671" xr:uid="{00000000-0005-0000-0000-000079060000}"/>
    <cellStyle name="Comma 2 2 2 2 3 2 2 2 4" xfId="1672" xr:uid="{00000000-0005-0000-0000-00007A060000}"/>
    <cellStyle name="Comma 2 2 2 2 3 2 2 2 5" xfId="1673" xr:uid="{00000000-0005-0000-0000-00007B060000}"/>
    <cellStyle name="Comma 2 2 2 2 3 2 2 3" xfId="1674" xr:uid="{00000000-0005-0000-0000-00007C060000}"/>
    <cellStyle name="Comma 2 2 2 2 3 2 2 3 2" xfId="1675" xr:uid="{00000000-0005-0000-0000-00007D060000}"/>
    <cellStyle name="Comma 2 2 2 2 3 2 2 3 3" xfId="1676" xr:uid="{00000000-0005-0000-0000-00007E060000}"/>
    <cellStyle name="Comma 2 2 2 2 3 2 2 3 4" xfId="1677" xr:uid="{00000000-0005-0000-0000-00007F060000}"/>
    <cellStyle name="Comma 2 2 2 2 3 2 2 4" xfId="1678" xr:uid="{00000000-0005-0000-0000-000080060000}"/>
    <cellStyle name="Comma 2 2 2 2 3 2 2 4 2" xfId="1679" xr:uid="{00000000-0005-0000-0000-000081060000}"/>
    <cellStyle name="Comma 2 2 2 2 3 2 2 4 3" xfId="1680" xr:uid="{00000000-0005-0000-0000-000082060000}"/>
    <cellStyle name="Comma 2 2 2 2 3 2 2 4 4" xfId="1681" xr:uid="{00000000-0005-0000-0000-000083060000}"/>
    <cellStyle name="Comma 2 2 2 2 3 2 2 5" xfId="1682" xr:uid="{00000000-0005-0000-0000-000084060000}"/>
    <cellStyle name="Comma 2 2 2 2 3 2 2 6" xfId="1683" xr:uid="{00000000-0005-0000-0000-000085060000}"/>
    <cellStyle name="Comma 2 2 2 2 3 2 2 7" xfId="1684" xr:uid="{00000000-0005-0000-0000-000086060000}"/>
    <cellStyle name="Comma 2 2 2 2 3 2 3" xfId="1685" xr:uid="{00000000-0005-0000-0000-000087060000}"/>
    <cellStyle name="Comma 2 2 2 2 3 2 3 2" xfId="1686" xr:uid="{00000000-0005-0000-0000-000088060000}"/>
    <cellStyle name="Comma 2 2 2 2 3 2 3 2 2" xfId="1687" xr:uid="{00000000-0005-0000-0000-000089060000}"/>
    <cellStyle name="Comma 2 2 2 2 3 2 3 2 2 2" xfId="1688" xr:uid="{00000000-0005-0000-0000-00008A060000}"/>
    <cellStyle name="Comma 2 2 2 2 3 2 3 2 2 3" xfId="1689" xr:uid="{00000000-0005-0000-0000-00008B060000}"/>
    <cellStyle name="Comma 2 2 2 2 3 2 3 2 2 4" xfId="1690" xr:uid="{00000000-0005-0000-0000-00008C060000}"/>
    <cellStyle name="Comma 2 2 2 2 3 2 3 2 3" xfId="1691" xr:uid="{00000000-0005-0000-0000-00008D060000}"/>
    <cellStyle name="Comma 2 2 2 2 3 2 3 2 4" xfId="1692" xr:uid="{00000000-0005-0000-0000-00008E060000}"/>
    <cellStyle name="Comma 2 2 2 2 3 2 3 2 5" xfId="1693" xr:uid="{00000000-0005-0000-0000-00008F060000}"/>
    <cellStyle name="Comma 2 2 2 2 3 2 3 3" xfId="1694" xr:uid="{00000000-0005-0000-0000-000090060000}"/>
    <cellStyle name="Comma 2 2 2 2 3 2 3 3 2" xfId="1695" xr:uid="{00000000-0005-0000-0000-000091060000}"/>
    <cellStyle name="Comma 2 2 2 2 3 2 3 3 3" xfId="1696" xr:uid="{00000000-0005-0000-0000-000092060000}"/>
    <cellStyle name="Comma 2 2 2 2 3 2 3 3 4" xfId="1697" xr:uid="{00000000-0005-0000-0000-000093060000}"/>
    <cellStyle name="Comma 2 2 2 2 3 2 3 4" xfId="1698" xr:uid="{00000000-0005-0000-0000-000094060000}"/>
    <cellStyle name="Comma 2 2 2 2 3 2 3 4 2" xfId="1699" xr:uid="{00000000-0005-0000-0000-000095060000}"/>
    <cellStyle name="Comma 2 2 2 2 3 2 3 4 3" xfId="1700" xr:uid="{00000000-0005-0000-0000-000096060000}"/>
    <cellStyle name="Comma 2 2 2 2 3 2 3 4 4" xfId="1701" xr:uid="{00000000-0005-0000-0000-000097060000}"/>
    <cellStyle name="Comma 2 2 2 2 3 2 3 5" xfId="1702" xr:uid="{00000000-0005-0000-0000-000098060000}"/>
    <cellStyle name="Comma 2 2 2 2 3 2 3 6" xfId="1703" xr:uid="{00000000-0005-0000-0000-000099060000}"/>
    <cellStyle name="Comma 2 2 2 2 3 2 3 7" xfId="1704" xr:uid="{00000000-0005-0000-0000-00009A060000}"/>
    <cellStyle name="Comma 2 2 2 2 3 2 4" xfId="1705" xr:uid="{00000000-0005-0000-0000-00009B060000}"/>
    <cellStyle name="Comma 2 2 2 2 3 2 4 2" xfId="1706" xr:uid="{00000000-0005-0000-0000-00009C060000}"/>
    <cellStyle name="Comma 2 2 2 2 3 2 4 2 2" xfId="1707" xr:uid="{00000000-0005-0000-0000-00009D060000}"/>
    <cellStyle name="Comma 2 2 2 2 3 2 4 2 3" xfId="1708" xr:uid="{00000000-0005-0000-0000-00009E060000}"/>
    <cellStyle name="Comma 2 2 2 2 3 2 4 2 4" xfId="1709" xr:uid="{00000000-0005-0000-0000-00009F060000}"/>
    <cellStyle name="Comma 2 2 2 2 3 2 4 3" xfId="1710" xr:uid="{00000000-0005-0000-0000-0000A0060000}"/>
    <cellStyle name="Comma 2 2 2 2 3 2 4 3 2" xfId="1711" xr:uid="{00000000-0005-0000-0000-0000A1060000}"/>
    <cellStyle name="Comma 2 2 2 2 3 2 4 3 3" xfId="1712" xr:uid="{00000000-0005-0000-0000-0000A2060000}"/>
    <cellStyle name="Comma 2 2 2 2 3 2 4 3 4" xfId="1713" xr:uid="{00000000-0005-0000-0000-0000A3060000}"/>
    <cellStyle name="Comma 2 2 2 2 3 2 4 4" xfId="1714" xr:uid="{00000000-0005-0000-0000-0000A4060000}"/>
    <cellStyle name="Comma 2 2 2 2 3 2 4 5" xfId="1715" xr:uid="{00000000-0005-0000-0000-0000A5060000}"/>
    <cellStyle name="Comma 2 2 2 2 3 2 4 6" xfId="1716" xr:uid="{00000000-0005-0000-0000-0000A6060000}"/>
    <cellStyle name="Comma 2 2 2 2 3 2 5" xfId="1717" xr:uid="{00000000-0005-0000-0000-0000A7060000}"/>
    <cellStyle name="Comma 2 2 2 2 3 2 6" xfId="1718" xr:uid="{00000000-0005-0000-0000-0000A8060000}"/>
    <cellStyle name="Comma 2 2 2 2 3 2 6 2" xfId="1719" xr:uid="{00000000-0005-0000-0000-0000A9060000}"/>
    <cellStyle name="Comma 2 2 2 2 3 2 6 3" xfId="1720" xr:uid="{00000000-0005-0000-0000-0000AA060000}"/>
    <cellStyle name="Comma 2 2 2 2 3 2 6 4" xfId="1721" xr:uid="{00000000-0005-0000-0000-0000AB060000}"/>
    <cellStyle name="Comma 2 2 2 2 3 2 7" xfId="1722" xr:uid="{00000000-0005-0000-0000-0000AC060000}"/>
    <cellStyle name="Comma 2 2 2 2 3 2 8" xfId="1723" xr:uid="{00000000-0005-0000-0000-0000AD060000}"/>
    <cellStyle name="Comma 2 2 2 2 3 2 9" xfId="1724" xr:uid="{00000000-0005-0000-0000-0000AE060000}"/>
    <cellStyle name="Comma 2 2 2 2 3 3" xfId="1725" xr:uid="{00000000-0005-0000-0000-0000AF060000}"/>
    <cellStyle name="Comma 2 2 2 2 3 3 2" xfId="1726" xr:uid="{00000000-0005-0000-0000-0000B0060000}"/>
    <cellStyle name="Comma 2 2 2 2 3 3 2 2" xfId="1727" xr:uid="{00000000-0005-0000-0000-0000B1060000}"/>
    <cellStyle name="Comma 2 2 2 2 3 3 2 2 2" xfId="1728" xr:uid="{00000000-0005-0000-0000-0000B2060000}"/>
    <cellStyle name="Comma 2 2 2 2 3 3 2 2 3" xfId="1729" xr:uid="{00000000-0005-0000-0000-0000B3060000}"/>
    <cellStyle name="Comma 2 2 2 2 3 3 2 2 4" xfId="1730" xr:uid="{00000000-0005-0000-0000-0000B4060000}"/>
    <cellStyle name="Comma 2 2 2 2 3 3 2 3" xfId="1731" xr:uid="{00000000-0005-0000-0000-0000B5060000}"/>
    <cellStyle name="Comma 2 2 2 2 3 3 2 4" xfId="1732" xr:uid="{00000000-0005-0000-0000-0000B6060000}"/>
    <cellStyle name="Comma 2 2 2 2 3 3 2 5" xfId="1733" xr:uid="{00000000-0005-0000-0000-0000B7060000}"/>
    <cellStyle name="Comma 2 2 2 2 3 3 3" xfId="1734" xr:uid="{00000000-0005-0000-0000-0000B8060000}"/>
    <cellStyle name="Comma 2 2 2 2 3 3 4" xfId="1735" xr:uid="{00000000-0005-0000-0000-0000B9060000}"/>
    <cellStyle name="Comma 2 2 2 2 3 3 4 2" xfId="1736" xr:uid="{00000000-0005-0000-0000-0000BA060000}"/>
    <cellStyle name="Comma 2 2 2 2 3 3 4 3" xfId="1737" xr:uid="{00000000-0005-0000-0000-0000BB060000}"/>
    <cellStyle name="Comma 2 2 2 2 3 3 4 4" xfId="1738" xr:uid="{00000000-0005-0000-0000-0000BC060000}"/>
    <cellStyle name="Comma 2 2 2 2 3 3 5" xfId="1739" xr:uid="{00000000-0005-0000-0000-0000BD060000}"/>
    <cellStyle name="Comma 2 2 2 2 3 3 6" xfId="1740" xr:uid="{00000000-0005-0000-0000-0000BE060000}"/>
    <cellStyle name="Comma 2 2 2 2 3 3 7" xfId="1741" xr:uid="{00000000-0005-0000-0000-0000BF060000}"/>
    <cellStyle name="Comma 2 2 2 2 3 4" xfId="1742" xr:uid="{00000000-0005-0000-0000-0000C0060000}"/>
    <cellStyle name="Comma 2 2 2 2 3 4 2" xfId="1743" xr:uid="{00000000-0005-0000-0000-0000C1060000}"/>
    <cellStyle name="Comma 2 2 2 2 3 4 2 2" xfId="1744" xr:uid="{00000000-0005-0000-0000-0000C2060000}"/>
    <cellStyle name="Comma 2 2 2 2 3 4 2 2 2" xfId="1745" xr:uid="{00000000-0005-0000-0000-0000C3060000}"/>
    <cellStyle name="Comma 2 2 2 2 3 4 2 2 3" xfId="1746" xr:uid="{00000000-0005-0000-0000-0000C4060000}"/>
    <cellStyle name="Comma 2 2 2 2 3 4 2 2 4" xfId="1747" xr:uid="{00000000-0005-0000-0000-0000C5060000}"/>
    <cellStyle name="Comma 2 2 2 2 3 4 2 3" xfId="1748" xr:uid="{00000000-0005-0000-0000-0000C6060000}"/>
    <cellStyle name="Comma 2 2 2 2 3 4 2 4" xfId="1749" xr:uid="{00000000-0005-0000-0000-0000C7060000}"/>
    <cellStyle name="Comma 2 2 2 2 3 4 2 5" xfId="1750" xr:uid="{00000000-0005-0000-0000-0000C8060000}"/>
    <cellStyle name="Comma 2 2 2 2 3 4 3" xfId="1751" xr:uid="{00000000-0005-0000-0000-0000C9060000}"/>
    <cellStyle name="Comma 2 2 2 2 3 4 4" xfId="1752" xr:uid="{00000000-0005-0000-0000-0000CA060000}"/>
    <cellStyle name="Comma 2 2 2 2 3 4 4 2" xfId="1753" xr:uid="{00000000-0005-0000-0000-0000CB060000}"/>
    <cellStyle name="Comma 2 2 2 2 3 4 4 3" xfId="1754" xr:uid="{00000000-0005-0000-0000-0000CC060000}"/>
    <cellStyle name="Comma 2 2 2 2 3 4 4 4" xfId="1755" xr:uid="{00000000-0005-0000-0000-0000CD060000}"/>
    <cellStyle name="Comma 2 2 2 2 3 4 5" xfId="1756" xr:uid="{00000000-0005-0000-0000-0000CE060000}"/>
    <cellStyle name="Comma 2 2 2 2 3 4 6" xfId="1757" xr:uid="{00000000-0005-0000-0000-0000CF060000}"/>
    <cellStyle name="Comma 2 2 2 2 3 4 7" xfId="1758" xr:uid="{00000000-0005-0000-0000-0000D0060000}"/>
    <cellStyle name="Comma 2 2 2 2 3 5" xfId="1759" xr:uid="{00000000-0005-0000-0000-0000D1060000}"/>
    <cellStyle name="Comma 2 2 2 2 3 6" xfId="1760" xr:uid="{00000000-0005-0000-0000-0000D2060000}"/>
    <cellStyle name="Comma 2 2 2 2 3 6 2" xfId="1761" xr:uid="{00000000-0005-0000-0000-0000D3060000}"/>
    <cellStyle name="Comma 2 2 2 2 3 6 2 2" xfId="1762" xr:uid="{00000000-0005-0000-0000-0000D4060000}"/>
    <cellStyle name="Comma 2 2 2 2 3 6 2 3" xfId="1763" xr:uid="{00000000-0005-0000-0000-0000D5060000}"/>
    <cellStyle name="Comma 2 2 2 2 3 6 2 4" xfId="1764" xr:uid="{00000000-0005-0000-0000-0000D6060000}"/>
    <cellStyle name="Comma 2 2 2 2 3 6 3" xfId="1765" xr:uid="{00000000-0005-0000-0000-0000D7060000}"/>
    <cellStyle name="Comma 2 2 2 2 3 6 4" xfId="1766" xr:uid="{00000000-0005-0000-0000-0000D8060000}"/>
    <cellStyle name="Comma 2 2 2 2 3 6 5" xfId="1767" xr:uid="{00000000-0005-0000-0000-0000D9060000}"/>
    <cellStyle name="Comma 2 2 2 2 3 7" xfId="1768" xr:uid="{00000000-0005-0000-0000-0000DA060000}"/>
    <cellStyle name="Comma 2 2 2 2 3 7 2" xfId="1769" xr:uid="{00000000-0005-0000-0000-0000DB060000}"/>
    <cellStyle name="Comma 2 2 2 2 3 7 3" xfId="1770" xr:uid="{00000000-0005-0000-0000-0000DC060000}"/>
    <cellStyle name="Comma 2 2 2 2 3 7 4" xfId="1771" xr:uid="{00000000-0005-0000-0000-0000DD060000}"/>
    <cellStyle name="Comma 2 2 2 2 3 8" xfId="1772" xr:uid="{00000000-0005-0000-0000-0000DE060000}"/>
    <cellStyle name="Comma 2 2 2 2 3 8 2" xfId="1773" xr:uid="{00000000-0005-0000-0000-0000DF060000}"/>
    <cellStyle name="Comma 2 2 2 2 3 8 3" xfId="1774" xr:uid="{00000000-0005-0000-0000-0000E0060000}"/>
    <cellStyle name="Comma 2 2 2 2 3 8 4" xfId="1775" xr:uid="{00000000-0005-0000-0000-0000E1060000}"/>
    <cellStyle name="Comma 2 2 2 2 3 9" xfId="1776" xr:uid="{00000000-0005-0000-0000-0000E2060000}"/>
    <cellStyle name="Comma 2 2 2 2 4" xfId="1777" xr:uid="{00000000-0005-0000-0000-0000E3060000}"/>
    <cellStyle name="Comma 2 2 2 2 4 2" xfId="1778" xr:uid="{00000000-0005-0000-0000-0000E4060000}"/>
    <cellStyle name="Comma 2 2 2 2 4 3" xfId="1779" xr:uid="{00000000-0005-0000-0000-0000E5060000}"/>
    <cellStyle name="Comma 2 2 2 2 4 3 2" xfId="1780" xr:uid="{00000000-0005-0000-0000-0000E6060000}"/>
    <cellStyle name="Comma 2 2 2 2 4 3 3" xfId="1781" xr:uid="{00000000-0005-0000-0000-0000E7060000}"/>
    <cellStyle name="Comma 2 2 2 2 4 3 4" xfId="1782" xr:uid="{00000000-0005-0000-0000-0000E8060000}"/>
    <cellStyle name="Comma 2 2 2 2 5" xfId="1783" xr:uid="{00000000-0005-0000-0000-0000E9060000}"/>
    <cellStyle name="Comma 2 2 2 2 5 10" xfId="1784" xr:uid="{00000000-0005-0000-0000-0000EA060000}"/>
    <cellStyle name="Comma 2 2 2 2 5 11" xfId="1785" xr:uid="{00000000-0005-0000-0000-0000EB060000}"/>
    <cellStyle name="Comma 2 2 2 2 5 2" xfId="1786" xr:uid="{00000000-0005-0000-0000-0000EC060000}"/>
    <cellStyle name="Comma 2 2 2 2 5 2 2" xfId="1787" xr:uid="{00000000-0005-0000-0000-0000ED060000}"/>
    <cellStyle name="Comma 2 2 2 2 5 2 2 2" xfId="1788" xr:uid="{00000000-0005-0000-0000-0000EE060000}"/>
    <cellStyle name="Comma 2 2 2 2 5 2 2 2 2" xfId="1789" xr:uid="{00000000-0005-0000-0000-0000EF060000}"/>
    <cellStyle name="Comma 2 2 2 2 5 2 2 2 2 2" xfId="1790" xr:uid="{00000000-0005-0000-0000-0000F0060000}"/>
    <cellStyle name="Comma 2 2 2 2 5 2 2 2 2 3" xfId="1791" xr:uid="{00000000-0005-0000-0000-0000F1060000}"/>
    <cellStyle name="Comma 2 2 2 2 5 2 2 2 2 4" xfId="1792" xr:uid="{00000000-0005-0000-0000-0000F2060000}"/>
    <cellStyle name="Comma 2 2 2 2 5 2 2 2 3" xfId="1793" xr:uid="{00000000-0005-0000-0000-0000F3060000}"/>
    <cellStyle name="Comma 2 2 2 2 5 2 2 2 4" xfId="1794" xr:uid="{00000000-0005-0000-0000-0000F4060000}"/>
    <cellStyle name="Comma 2 2 2 2 5 2 2 2 5" xfId="1795" xr:uid="{00000000-0005-0000-0000-0000F5060000}"/>
    <cellStyle name="Comma 2 2 2 2 5 2 2 3" xfId="1796" xr:uid="{00000000-0005-0000-0000-0000F6060000}"/>
    <cellStyle name="Comma 2 2 2 2 5 2 2 3 2" xfId="1797" xr:uid="{00000000-0005-0000-0000-0000F7060000}"/>
    <cellStyle name="Comma 2 2 2 2 5 2 2 3 3" xfId="1798" xr:uid="{00000000-0005-0000-0000-0000F8060000}"/>
    <cellStyle name="Comma 2 2 2 2 5 2 2 3 4" xfId="1799" xr:uid="{00000000-0005-0000-0000-0000F9060000}"/>
    <cellStyle name="Comma 2 2 2 2 5 2 2 4" xfId="1800" xr:uid="{00000000-0005-0000-0000-0000FA060000}"/>
    <cellStyle name="Comma 2 2 2 2 5 2 2 5" xfId="1801" xr:uid="{00000000-0005-0000-0000-0000FB060000}"/>
    <cellStyle name="Comma 2 2 2 2 5 2 2 6" xfId="1802" xr:uid="{00000000-0005-0000-0000-0000FC060000}"/>
    <cellStyle name="Comma 2 2 2 2 5 2 3" xfId="1803" xr:uid="{00000000-0005-0000-0000-0000FD060000}"/>
    <cellStyle name="Comma 2 2 2 2 5 2 3 2" xfId="1804" xr:uid="{00000000-0005-0000-0000-0000FE060000}"/>
    <cellStyle name="Comma 2 2 2 2 5 2 3 2 2" xfId="1805" xr:uid="{00000000-0005-0000-0000-0000FF060000}"/>
    <cellStyle name="Comma 2 2 2 2 5 2 3 2 2 2" xfId="1806" xr:uid="{00000000-0005-0000-0000-000000070000}"/>
    <cellStyle name="Comma 2 2 2 2 5 2 3 2 2 3" xfId="1807" xr:uid="{00000000-0005-0000-0000-000001070000}"/>
    <cellStyle name="Comma 2 2 2 2 5 2 3 2 2 4" xfId="1808" xr:uid="{00000000-0005-0000-0000-000002070000}"/>
    <cellStyle name="Comma 2 2 2 2 5 2 3 2 3" xfId="1809" xr:uid="{00000000-0005-0000-0000-000003070000}"/>
    <cellStyle name="Comma 2 2 2 2 5 2 3 2 4" xfId="1810" xr:uid="{00000000-0005-0000-0000-000004070000}"/>
    <cellStyle name="Comma 2 2 2 2 5 2 3 2 5" xfId="1811" xr:uid="{00000000-0005-0000-0000-000005070000}"/>
    <cellStyle name="Comma 2 2 2 2 5 2 3 3" xfId="1812" xr:uid="{00000000-0005-0000-0000-000006070000}"/>
    <cellStyle name="Comma 2 2 2 2 5 2 3 3 2" xfId="1813" xr:uid="{00000000-0005-0000-0000-000007070000}"/>
    <cellStyle name="Comma 2 2 2 2 5 2 3 3 3" xfId="1814" xr:uid="{00000000-0005-0000-0000-000008070000}"/>
    <cellStyle name="Comma 2 2 2 2 5 2 3 3 4" xfId="1815" xr:uid="{00000000-0005-0000-0000-000009070000}"/>
    <cellStyle name="Comma 2 2 2 2 5 2 3 4" xfId="1816" xr:uid="{00000000-0005-0000-0000-00000A070000}"/>
    <cellStyle name="Comma 2 2 2 2 5 2 3 5" xfId="1817" xr:uid="{00000000-0005-0000-0000-00000B070000}"/>
    <cellStyle name="Comma 2 2 2 2 5 2 3 6" xfId="1818" xr:uid="{00000000-0005-0000-0000-00000C070000}"/>
    <cellStyle name="Comma 2 2 2 2 5 2 4" xfId="1819" xr:uid="{00000000-0005-0000-0000-00000D070000}"/>
    <cellStyle name="Comma 2 2 2 2 5 2 4 2" xfId="1820" xr:uid="{00000000-0005-0000-0000-00000E070000}"/>
    <cellStyle name="Comma 2 2 2 2 5 2 4 2 2" xfId="1821" xr:uid="{00000000-0005-0000-0000-00000F070000}"/>
    <cellStyle name="Comma 2 2 2 2 5 2 4 2 3" xfId="1822" xr:uid="{00000000-0005-0000-0000-000010070000}"/>
    <cellStyle name="Comma 2 2 2 2 5 2 4 2 4" xfId="1823" xr:uid="{00000000-0005-0000-0000-000011070000}"/>
    <cellStyle name="Comma 2 2 2 2 5 2 4 3" xfId="1824" xr:uid="{00000000-0005-0000-0000-000012070000}"/>
    <cellStyle name="Comma 2 2 2 2 5 2 4 4" xfId="1825" xr:uid="{00000000-0005-0000-0000-000013070000}"/>
    <cellStyle name="Comma 2 2 2 2 5 2 4 5" xfId="1826" xr:uid="{00000000-0005-0000-0000-000014070000}"/>
    <cellStyle name="Comma 2 2 2 2 5 2 5" xfId="1827" xr:uid="{00000000-0005-0000-0000-000015070000}"/>
    <cellStyle name="Comma 2 2 2 2 5 2 5 2" xfId="1828" xr:uid="{00000000-0005-0000-0000-000016070000}"/>
    <cellStyle name="Comma 2 2 2 2 5 2 5 3" xfId="1829" xr:uid="{00000000-0005-0000-0000-000017070000}"/>
    <cellStyle name="Comma 2 2 2 2 5 2 5 4" xfId="1830" xr:uid="{00000000-0005-0000-0000-000018070000}"/>
    <cellStyle name="Comma 2 2 2 2 5 2 6" xfId="1831" xr:uid="{00000000-0005-0000-0000-000019070000}"/>
    <cellStyle name="Comma 2 2 2 2 5 2 7" xfId="1832" xr:uid="{00000000-0005-0000-0000-00001A070000}"/>
    <cellStyle name="Comma 2 2 2 2 5 2 8" xfId="1833" xr:uid="{00000000-0005-0000-0000-00001B070000}"/>
    <cellStyle name="Comma 2 2 2 2 5 3" xfId="1834" xr:uid="{00000000-0005-0000-0000-00001C070000}"/>
    <cellStyle name="Comma 2 2 2 2 5 3 2" xfId="1835" xr:uid="{00000000-0005-0000-0000-00001D070000}"/>
    <cellStyle name="Comma 2 2 2 2 5 3 2 2" xfId="1836" xr:uid="{00000000-0005-0000-0000-00001E070000}"/>
    <cellStyle name="Comma 2 2 2 2 5 3 2 2 2" xfId="1837" xr:uid="{00000000-0005-0000-0000-00001F070000}"/>
    <cellStyle name="Comma 2 2 2 2 5 3 2 2 3" xfId="1838" xr:uid="{00000000-0005-0000-0000-000020070000}"/>
    <cellStyle name="Comma 2 2 2 2 5 3 2 2 4" xfId="1839" xr:uid="{00000000-0005-0000-0000-000021070000}"/>
    <cellStyle name="Comma 2 2 2 2 5 3 2 3" xfId="1840" xr:uid="{00000000-0005-0000-0000-000022070000}"/>
    <cellStyle name="Comma 2 2 2 2 5 3 2 4" xfId="1841" xr:uid="{00000000-0005-0000-0000-000023070000}"/>
    <cellStyle name="Comma 2 2 2 2 5 3 2 5" xfId="1842" xr:uid="{00000000-0005-0000-0000-000024070000}"/>
    <cellStyle name="Comma 2 2 2 2 5 3 3" xfId="1843" xr:uid="{00000000-0005-0000-0000-000025070000}"/>
    <cellStyle name="Comma 2 2 2 2 5 3 3 2" xfId="1844" xr:uid="{00000000-0005-0000-0000-000026070000}"/>
    <cellStyle name="Comma 2 2 2 2 5 3 3 3" xfId="1845" xr:uid="{00000000-0005-0000-0000-000027070000}"/>
    <cellStyle name="Comma 2 2 2 2 5 3 3 4" xfId="1846" xr:uid="{00000000-0005-0000-0000-000028070000}"/>
    <cellStyle name="Comma 2 2 2 2 5 3 4" xfId="1847" xr:uid="{00000000-0005-0000-0000-000029070000}"/>
    <cellStyle name="Comma 2 2 2 2 5 3 5" xfId="1848" xr:uid="{00000000-0005-0000-0000-00002A070000}"/>
    <cellStyle name="Comma 2 2 2 2 5 3 6" xfId="1849" xr:uid="{00000000-0005-0000-0000-00002B070000}"/>
    <cellStyle name="Comma 2 2 2 2 5 4" xfId="1850" xr:uid="{00000000-0005-0000-0000-00002C070000}"/>
    <cellStyle name="Comma 2 2 2 2 5 4 2" xfId="1851" xr:uid="{00000000-0005-0000-0000-00002D070000}"/>
    <cellStyle name="Comma 2 2 2 2 5 4 2 2" xfId="1852" xr:uid="{00000000-0005-0000-0000-00002E070000}"/>
    <cellStyle name="Comma 2 2 2 2 5 4 2 2 2" xfId="1853" xr:uid="{00000000-0005-0000-0000-00002F070000}"/>
    <cellStyle name="Comma 2 2 2 2 5 4 2 2 3" xfId="1854" xr:uid="{00000000-0005-0000-0000-000030070000}"/>
    <cellStyle name="Comma 2 2 2 2 5 4 2 2 4" xfId="1855" xr:uid="{00000000-0005-0000-0000-000031070000}"/>
    <cellStyle name="Comma 2 2 2 2 5 4 2 3" xfId="1856" xr:uid="{00000000-0005-0000-0000-000032070000}"/>
    <cellStyle name="Comma 2 2 2 2 5 4 2 4" xfId="1857" xr:uid="{00000000-0005-0000-0000-000033070000}"/>
    <cellStyle name="Comma 2 2 2 2 5 4 2 5" xfId="1858" xr:uid="{00000000-0005-0000-0000-000034070000}"/>
    <cellStyle name="Comma 2 2 2 2 5 4 3" xfId="1859" xr:uid="{00000000-0005-0000-0000-000035070000}"/>
    <cellStyle name="Comma 2 2 2 2 5 4 3 2" xfId="1860" xr:uid="{00000000-0005-0000-0000-000036070000}"/>
    <cellStyle name="Comma 2 2 2 2 5 4 3 3" xfId="1861" xr:uid="{00000000-0005-0000-0000-000037070000}"/>
    <cellStyle name="Comma 2 2 2 2 5 4 3 4" xfId="1862" xr:uid="{00000000-0005-0000-0000-000038070000}"/>
    <cellStyle name="Comma 2 2 2 2 5 4 4" xfId="1863" xr:uid="{00000000-0005-0000-0000-000039070000}"/>
    <cellStyle name="Comma 2 2 2 2 5 4 5" xfId="1864" xr:uid="{00000000-0005-0000-0000-00003A070000}"/>
    <cellStyle name="Comma 2 2 2 2 5 4 6" xfId="1865" xr:uid="{00000000-0005-0000-0000-00003B070000}"/>
    <cellStyle name="Comma 2 2 2 2 5 5" xfId="1866" xr:uid="{00000000-0005-0000-0000-00003C070000}"/>
    <cellStyle name="Comma 2 2 2 2 5 6" xfId="1867" xr:uid="{00000000-0005-0000-0000-00003D070000}"/>
    <cellStyle name="Comma 2 2 2 2 5 6 2" xfId="1868" xr:uid="{00000000-0005-0000-0000-00003E070000}"/>
    <cellStyle name="Comma 2 2 2 2 5 6 2 2" xfId="1869" xr:uid="{00000000-0005-0000-0000-00003F070000}"/>
    <cellStyle name="Comma 2 2 2 2 5 6 2 3" xfId="1870" xr:uid="{00000000-0005-0000-0000-000040070000}"/>
    <cellStyle name="Comma 2 2 2 2 5 6 2 4" xfId="1871" xr:uid="{00000000-0005-0000-0000-000041070000}"/>
    <cellStyle name="Comma 2 2 2 2 5 6 3" xfId="1872" xr:uid="{00000000-0005-0000-0000-000042070000}"/>
    <cellStyle name="Comma 2 2 2 2 5 6 4" xfId="1873" xr:uid="{00000000-0005-0000-0000-000043070000}"/>
    <cellStyle name="Comma 2 2 2 2 5 6 5" xfId="1874" xr:uid="{00000000-0005-0000-0000-000044070000}"/>
    <cellStyle name="Comma 2 2 2 2 5 7" xfId="1875" xr:uid="{00000000-0005-0000-0000-000045070000}"/>
    <cellStyle name="Comma 2 2 2 2 5 7 2" xfId="1876" xr:uid="{00000000-0005-0000-0000-000046070000}"/>
    <cellStyle name="Comma 2 2 2 2 5 7 3" xfId="1877" xr:uid="{00000000-0005-0000-0000-000047070000}"/>
    <cellStyle name="Comma 2 2 2 2 5 7 4" xfId="1878" xr:uid="{00000000-0005-0000-0000-000048070000}"/>
    <cellStyle name="Comma 2 2 2 2 5 8" xfId="1879" xr:uid="{00000000-0005-0000-0000-000049070000}"/>
    <cellStyle name="Comma 2 2 2 2 5 8 2" xfId="1880" xr:uid="{00000000-0005-0000-0000-00004A070000}"/>
    <cellStyle name="Comma 2 2 2 2 5 8 3" xfId="1881" xr:uid="{00000000-0005-0000-0000-00004B070000}"/>
    <cellStyle name="Comma 2 2 2 2 5 8 4" xfId="1882" xr:uid="{00000000-0005-0000-0000-00004C070000}"/>
    <cellStyle name="Comma 2 2 2 2 5 9" xfId="1883" xr:uid="{00000000-0005-0000-0000-00004D070000}"/>
    <cellStyle name="Comma 2 2 2 2 6" xfId="1884" xr:uid="{00000000-0005-0000-0000-00004E070000}"/>
    <cellStyle name="Comma 2 2 2 2 6 10" xfId="1885" xr:uid="{00000000-0005-0000-0000-00004F070000}"/>
    <cellStyle name="Comma 2 2 2 2 6 2" xfId="1886" xr:uid="{00000000-0005-0000-0000-000050070000}"/>
    <cellStyle name="Comma 2 2 2 2 6 2 2" xfId="1887" xr:uid="{00000000-0005-0000-0000-000051070000}"/>
    <cellStyle name="Comma 2 2 2 2 6 2 2 2" xfId="1888" xr:uid="{00000000-0005-0000-0000-000052070000}"/>
    <cellStyle name="Comma 2 2 2 2 6 2 2 2 2" xfId="1889" xr:uid="{00000000-0005-0000-0000-000053070000}"/>
    <cellStyle name="Comma 2 2 2 2 6 2 2 2 3" xfId="1890" xr:uid="{00000000-0005-0000-0000-000054070000}"/>
    <cellStyle name="Comma 2 2 2 2 6 2 2 2 4" xfId="1891" xr:uid="{00000000-0005-0000-0000-000055070000}"/>
    <cellStyle name="Comma 2 2 2 2 6 2 2 3" xfId="1892" xr:uid="{00000000-0005-0000-0000-000056070000}"/>
    <cellStyle name="Comma 2 2 2 2 6 2 2 4" xfId="1893" xr:uid="{00000000-0005-0000-0000-000057070000}"/>
    <cellStyle name="Comma 2 2 2 2 6 2 2 5" xfId="1894" xr:uid="{00000000-0005-0000-0000-000058070000}"/>
    <cellStyle name="Comma 2 2 2 2 6 2 3" xfId="1895" xr:uid="{00000000-0005-0000-0000-000059070000}"/>
    <cellStyle name="Comma 2 2 2 2 6 2 3 2" xfId="1896" xr:uid="{00000000-0005-0000-0000-00005A070000}"/>
    <cellStyle name="Comma 2 2 2 2 6 2 3 3" xfId="1897" xr:uid="{00000000-0005-0000-0000-00005B070000}"/>
    <cellStyle name="Comma 2 2 2 2 6 2 3 4" xfId="1898" xr:uid="{00000000-0005-0000-0000-00005C070000}"/>
    <cellStyle name="Comma 2 2 2 2 6 2 4" xfId="1899" xr:uid="{00000000-0005-0000-0000-00005D070000}"/>
    <cellStyle name="Comma 2 2 2 2 6 2 5" xfId="1900" xr:uid="{00000000-0005-0000-0000-00005E070000}"/>
    <cellStyle name="Comma 2 2 2 2 6 2 6" xfId="1901" xr:uid="{00000000-0005-0000-0000-00005F070000}"/>
    <cellStyle name="Comma 2 2 2 2 6 3" xfId="1902" xr:uid="{00000000-0005-0000-0000-000060070000}"/>
    <cellStyle name="Comma 2 2 2 2 6 3 2" xfId="1903" xr:uid="{00000000-0005-0000-0000-000061070000}"/>
    <cellStyle name="Comma 2 2 2 2 6 3 2 2" xfId="1904" xr:uid="{00000000-0005-0000-0000-000062070000}"/>
    <cellStyle name="Comma 2 2 2 2 6 3 2 2 2" xfId="1905" xr:uid="{00000000-0005-0000-0000-000063070000}"/>
    <cellStyle name="Comma 2 2 2 2 6 3 2 2 3" xfId="1906" xr:uid="{00000000-0005-0000-0000-000064070000}"/>
    <cellStyle name="Comma 2 2 2 2 6 3 2 2 4" xfId="1907" xr:uid="{00000000-0005-0000-0000-000065070000}"/>
    <cellStyle name="Comma 2 2 2 2 6 3 2 3" xfId="1908" xr:uid="{00000000-0005-0000-0000-000066070000}"/>
    <cellStyle name="Comma 2 2 2 2 6 3 2 4" xfId="1909" xr:uid="{00000000-0005-0000-0000-000067070000}"/>
    <cellStyle name="Comma 2 2 2 2 6 3 2 5" xfId="1910" xr:uid="{00000000-0005-0000-0000-000068070000}"/>
    <cellStyle name="Comma 2 2 2 2 6 3 3" xfId="1911" xr:uid="{00000000-0005-0000-0000-000069070000}"/>
    <cellStyle name="Comma 2 2 2 2 6 3 3 2" xfId="1912" xr:uid="{00000000-0005-0000-0000-00006A070000}"/>
    <cellStyle name="Comma 2 2 2 2 6 3 3 3" xfId="1913" xr:uid="{00000000-0005-0000-0000-00006B070000}"/>
    <cellStyle name="Comma 2 2 2 2 6 3 3 4" xfId="1914" xr:uid="{00000000-0005-0000-0000-00006C070000}"/>
    <cellStyle name="Comma 2 2 2 2 6 3 4" xfId="1915" xr:uid="{00000000-0005-0000-0000-00006D070000}"/>
    <cellStyle name="Comma 2 2 2 2 6 3 5" xfId="1916" xr:uid="{00000000-0005-0000-0000-00006E070000}"/>
    <cellStyle name="Comma 2 2 2 2 6 3 6" xfId="1917" xr:uid="{00000000-0005-0000-0000-00006F070000}"/>
    <cellStyle name="Comma 2 2 2 2 6 4" xfId="1918" xr:uid="{00000000-0005-0000-0000-000070070000}"/>
    <cellStyle name="Comma 2 2 2 2 6 5" xfId="1919" xr:uid="{00000000-0005-0000-0000-000071070000}"/>
    <cellStyle name="Comma 2 2 2 2 6 5 2" xfId="1920" xr:uid="{00000000-0005-0000-0000-000072070000}"/>
    <cellStyle name="Comma 2 2 2 2 6 5 2 2" xfId="1921" xr:uid="{00000000-0005-0000-0000-000073070000}"/>
    <cellStyle name="Comma 2 2 2 2 6 5 2 3" xfId="1922" xr:uid="{00000000-0005-0000-0000-000074070000}"/>
    <cellStyle name="Comma 2 2 2 2 6 5 2 4" xfId="1923" xr:uid="{00000000-0005-0000-0000-000075070000}"/>
    <cellStyle name="Comma 2 2 2 2 6 5 3" xfId="1924" xr:uid="{00000000-0005-0000-0000-000076070000}"/>
    <cellStyle name="Comma 2 2 2 2 6 5 4" xfId="1925" xr:uid="{00000000-0005-0000-0000-000077070000}"/>
    <cellStyle name="Comma 2 2 2 2 6 5 5" xfId="1926" xr:uid="{00000000-0005-0000-0000-000078070000}"/>
    <cellStyle name="Comma 2 2 2 2 6 6" xfId="1927" xr:uid="{00000000-0005-0000-0000-000079070000}"/>
    <cellStyle name="Comma 2 2 2 2 6 6 2" xfId="1928" xr:uid="{00000000-0005-0000-0000-00007A070000}"/>
    <cellStyle name="Comma 2 2 2 2 6 6 3" xfId="1929" xr:uid="{00000000-0005-0000-0000-00007B070000}"/>
    <cellStyle name="Comma 2 2 2 2 6 6 4" xfId="1930" xr:uid="{00000000-0005-0000-0000-00007C070000}"/>
    <cellStyle name="Comma 2 2 2 2 6 7" xfId="1931" xr:uid="{00000000-0005-0000-0000-00007D070000}"/>
    <cellStyle name="Comma 2 2 2 2 6 7 2" xfId="1932" xr:uid="{00000000-0005-0000-0000-00007E070000}"/>
    <cellStyle name="Comma 2 2 2 2 6 7 3" xfId="1933" xr:uid="{00000000-0005-0000-0000-00007F070000}"/>
    <cellStyle name="Comma 2 2 2 2 6 7 4" xfId="1934" xr:uid="{00000000-0005-0000-0000-000080070000}"/>
    <cellStyle name="Comma 2 2 2 2 6 8" xfId="1935" xr:uid="{00000000-0005-0000-0000-000081070000}"/>
    <cellStyle name="Comma 2 2 2 2 6 9" xfId="1936" xr:uid="{00000000-0005-0000-0000-000082070000}"/>
    <cellStyle name="Comma 2 2 2 2 7" xfId="1937" xr:uid="{00000000-0005-0000-0000-000083070000}"/>
    <cellStyle name="Comma 2 2 2 2 7 10" xfId="1938" xr:uid="{00000000-0005-0000-0000-000084070000}"/>
    <cellStyle name="Comma 2 2 2 2 7 2" xfId="1939" xr:uid="{00000000-0005-0000-0000-000085070000}"/>
    <cellStyle name="Comma 2 2 2 2 7 2 2" xfId="1940" xr:uid="{00000000-0005-0000-0000-000086070000}"/>
    <cellStyle name="Comma 2 2 2 2 7 2 2 2" xfId="1941" xr:uid="{00000000-0005-0000-0000-000087070000}"/>
    <cellStyle name="Comma 2 2 2 2 7 2 2 2 2" xfId="1942" xr:uid="{00000000-0005-0000-0000-000088070000}"/>
    <cellStyle name="Comma 2 2 2 2 7 2 2 2 3" xfId="1943" xr:uid="{00000000-0005-0000-0000-000089070000}"/>
    <cellStyle name="Comma 2 2 2 2 7 2 2 2 4" xfId="1944" xr:uid="{00000000-0005-0000-0000-00008A070000}"/>
    <cellStyle name="Comma 2 2 2 2 7 2 2 3" xfId="1945" xr:uid="{00000000-0005-0000-0000-00008B070000}"/>
    <cellStyle name="Comma 2 2 2 2 7 2 2 4" xfId="1946" xr:uid="{00000000-0005-0000-0000-00008C070000}"/>
    <cellStyle name="Comma 2 2 2 2 7 2 2 5" xfId="1947" xr:uid="{00000000-0005-0000-0000-00008D070000}"/>
    <cellStyle name="Comma 2 2 2 2 7 2 3" xfId="1948" xr:uid="{00000000-0005-0000-0000-00008E070000}"/>
    <cellStyle name="Comma 2 2 2 2 7 2 3 2" xfId="1949" xr:uid="{00000000-0005-0000-0000-00008F070000}"/>
    <cellStyle name="Comma 2 2 2 2 7 2 3 3" xfId="1950" xr:uid="{00000000-0005-0000-0000-000090070000}"/>
    <cellStyle name="Comma 2 2 2 2 7 2 3 4" xfId="1951" xr:uid="{00000000-0005-0000-0000-000091070000}"/>
    <cellStyle name="Comma 2 2 2 2 7 2 4" xfId="1952" xr:uid="{00000000-0005-0000-0000-000092070000}"/>
    <cellStyle name="Comma 2 2 2 2 7 2 5" xfId="1953" xr:uid="{00000000-0005-0000-0000-000093070000}"/>
    <cellStyle name="Comma 2 2 2 2 7 2 6" xfId="1954" xr:uid="{00000000-0005-0000-0000-000094070000}"/>
    <cellStyle name="Comma 2 2 2 2 7 3" xfId="1955" xr:uid="{00000000-0005-0000-0000-000095070000}"/>
    <cellStyle name="Comma 2 2 2 2 7 3 2" xfId="1956" xr:uid="{00000000-0005-0000-0000-000096070000}"/>
    <cellStyle name="Comma 2 2 2 2 7 3 2 2" xfId="1957" xr:uid="{00000000-0005-0000-0000-000097070000}"/>
    <cellStyle name="Comma 2 2 2 2 7 3 2 2 2" xfId="1958" xr:uid="{00000000-0005-0000-0000-000098070000}"/>
    <cellStyle name="Comma 2 2 2 2 7 3 2 2 3" xfId="1959" xr:uid="{00000000-0005-0000-0000-000099070000}"/>
    <cellStyle name="Comma 2 2 2 2 7 3 2 2 4" xfId="1960" xr:uid="{00000000-0005-0000-0000-00009A070000}"/>
    <cellStyle name="Comma 2 2 2 2 7 3 2 3" xfId="1961" xr:uid="{00000000-0005-0000-0000-00009B070000}"/>
    <cellStyle name="Comma 2 2 2 2 7 3 2 4" xfId="1962" xr:uid="{00000000-0005-0000-0000-00009C070000}"/>
    <cellStyle name="Comma 2 2 2 2 7 3 2 5" xfId="1963" xr:uid="{00000000-0005-0000-0000-00009D070000}"/>
    <cellStyle name="Comma 2 2 2 2 7 3 3" xfId="1964" xr:uid="{00000000-0005-0000-0000-00009E070000}"/>
    <cellStyle name="Comma 2 2 2 2 7 3 3 2" xfId="1965" xr:uid="{00000000-0005-0000-0000-00009F070000}"/>
    <cellStyle name="Comma 2 2 2 2 7 3 3 3" xfId="1966" xr:uid="{00000000-0005-0000-0000-0000A0070000}"/>
    <cellStyle name="Comma 2 2 2 2 7 3 3 4" xfId="1967" xr:uid="{00000000-0005-0000-0000-0000A1070000}"/>
    <cellStyle name="Comma 2 2 2 2 7 3 4" xfId="1968" xr:uid="{00000000-0005-0000-0000-0000A2070000}"/>
    <cellStyle name="Comma 2 2 2 2 7 3 5" xfId="1969" xr:uid="{00000000-0005-0000-0000-0000A3070000}"/>
    <cellStyle name="Comma 2 2 2 2 7 3 6" xfId="1970" xr:uid="{00000000-0005-0000-0000-0000A4070000}"/>
    <cellStyle name="Comma 2 2 2 2 7 4" xfId="1971" xr:uid="{00000000-0005-0000-0000-0000A5070000}"/>
    <cellStyle name="Comma 2 2 2 2 7 5" xfId="1972" xr:uid="{00000000-0005-0000-0000-0000A6070000}"/>
    <cellStyle name="Comma 2 2 2 2 7 5 2" xfId="1973" xr:uid="{00000000-0005-0000-0000-0000A7070000}"/>
    <cellStyle name="Comma 2 2 2 2 7 5 2 2" xfId="1974" xr:uid="{00000000-0005-0000-0000-0000A8070000}"/>
    <cellStyle name="Comma 2 2 2 2 7 5 2 3" xfId="1975" xr:uid="{00000000-0005-0000-0000-0000A9070000}"/>
    <cellStyle name="Comma 2 2 2 2 7 5 2 4" xfId="1976" xr:uid="{00000000-0005-0000-0000-0000AA070000}"/>
    <cellStyle name="Comma 2 2 2 2 7 5 3" xfId="1977" xr:uid="{00000000-0005-0000-0000-0000AB070000}"/>
    <cellStyle name="Comma 2 2 2 2 7 5 4" xfId="1978" xr:uid="{00000000-0005-0000-0000-0000AC070000}"/>
    <cellStyle name="Comma 2 2 2 2 7 5 5" xfId="1979" xr:uid="{00000000-0005-0000-0000-0000AD070000}"/>
    <cellStyle name="Comma 2 2 2 2 7 6" xfId="1980" xr:uid="{00000000-0005-0000-0000-0000AE070000}"/>
    <cellStyle name="Comma 2 2 2 2 7 6 2" xfId="1981" xr:uid="{00000000-0005-0000-0000-0000AF070000}"/>
    <cellStyle name="Comma 2 2 2 2 7 6 3" xfId="1982" xr:uid="{00000000-0005-0000-0000-0000B0070000}"/>
    <cellStyle name="Comma 2 2 2 2 7 6 4" xfId="1983" xr:uid="{00000000-0005-0000-0000-0000B1070000}"/>
    <cellStyle name="Comma 2 2 2 2 7 7" xfId="1984" xr:uid="{00000000-0005-0000-0000-0000B2070000}"/>
    <cellStyle name="Comma 2 2 2 2 7 7 2" xfId="1985" xr:uid="{00000000-0005-0000-0000-0000B3070000}"/>
    <cellStyle name="Comma 2 2 2 2 7 7 3" xfId="1986" xr:uid="{00000000-0005-0000-0000-0000B4070000}"/>
    <cellStyle name="Comma 2 2 2 2 7 7 4" xfId="1987" xr:uid="{00000000-0005-0000-0000-0000B5070000}"/>
    <cellStyle name="Comma 2 2 2 2 7 8" xfId="1988" xr:uid="{00000000-0005-0000-0000-0000B6070000}"/>
    <cellStyle name="Comma 2 2 2 2 7 9" xfId="1989" xr:uid="{00000000-0005-0000-0000-0000B7070000}"/>
    <cellStyle name="Comma 2 2 2 2 8" xfId="1990" xr:uid="{00000000-0005-0000-0000-0000B8070000}"/>
    <cellStyle name="Comma 2 2 2 2 8 2" xfId="1991" xr:uid="{00000000-0005-0000-0000-0000B9070000}"/>
    <cellStyle name="Comma 2 2 2 2 8 3" xfId="1992" xr:uid="{00000000-0005-0000-0000-0000BA070000}"/>
    <cellStyle name="Comma 2 2 2 2 8 3 2" xfId="1993" xr:uid="{00000000-0005-0000-0000-0000BB070000}"/>
    <cellStyle name="Comma 2 2 2 2 8 3 2 2" xfId="1994" xr:uid="{00000000-0005-0000-0000-0000BC070000}"/>
    <cellStyle name="Comma 2 2 2 2 8 3 2 3" xfId="1995" xr:uid="{00000000-0005-0000-0000-0000BD070000}"/>
    <cellStyle name="Comma 2 2 2 2 8 3 2 4" xfId="1996" xr:uid="{00000000-0005-0000-0000-0000BE070000}"/>
    <cellStyle name="Comma 2 2 2 2 8 3 3" xfId="1997" xr:uid="{00000000-0005-0000-0000-0000BF070000}"/>
    <cellStyle name="Comma 2 2 2 2 8 3 4" xfId="1998" xr:uid="{00000000-0005-0000-0000-0000C0070000}"/>
    <cellStyle name="Comma 2 2 2 2 8 3 5" xfId="1999" xr:uid="{00000000-0005-0000-0000-0000C1070000}"/>
    <cellStyle name="Comma 2 2 2 2 8 4" xfId="2000" xr:uid="{00000000-0005-0000-0000-0000C2070000}"/>
    <cellStyle name="Comma 2 2 2 2 8 4 2" xfId="2001" xr:uid="{00000000-0005-0000-0000-0000C3070000}"/>
    <cellStyle name="Comma 2 2 2 2 8 4 3" xfId="2002" xr:uid="{00000000-0005-0000-0000-0000C4070000}"/>
    <cellStyle name="Comma 2 2 2 2 8 4 4" xfId="2003" xr:uid="{00000000-0005-0000-0000-0000C5070000}"/>
    <cellStyle name="Comma 2 2 2 2 8 5" xfId="2004" xr:uid="{00000000-0005-0000-0000-0000C6070000}"/>
    <cellStyle name="Comma 2 2 2 2 8 5 2" xfId="2005" xr:uid="{00000000-0005-0000-0000-0000C7070000}"/>
    <cellStyle name="Comma 2 2 2 2 8 5 3" xfId="2006" xr:uid="{00000000-0005-0000-0000-0000C8070000}"/>
    <cellStyle name="Comma 2 2 2 2 8 5 4" xfId="2007" xr:uid="{00000000-0005-0000-0000-0000C9070000}"/>
    <cellStyle name="Comma 2 2 2 2 8 6" xfId="2008" xr:uid="{00000000-0005-0000-0000-0000CA070000}"/>
    <cellStyle name="Comma 2 2 2 2 8 7" xfId="2009" xr:uid="{00000000-0005-0000-0000-0000CB070000}"/>
    <cellStyle name="Comma 2 2 2 2 8 8" xfId="2010" xr:uid="{00000000-0005-0000-0000-0000CC070000}"/>
    <cellStyle name="Comma 2 2 2 2 9" xfId="2011" xr:uid="{00000000-0005-0000-0000-0000CD070000}"/>
    <cellStyle name="Comma 2 2 2 2 9 2" xfId="2012" xr:uid="{00000000-0005-0000-0000-0000CE070000}"/>
    <cellStyle name="Comma 2 2 2 2 9 3" xfId="2013" xr:uid="{00000000-0005-0000-0000-0000CF070000}"/>
    <cellStyle name="Comma 2 2 2 2 9 3 2" xfId="2014" xr:uid="{00000000-0005-0000-0000-0000D0070000}"/>
    <cellStyle name="Comma 2 2 2 2 9 3 2 2" xfId="2015" xr:uid="{00000000-0005-0000-0000-0000D1070000}"/>
    <cellStyle name="Comma 2 2 2 2 9 3 2 3" xfId="2016" xr:uid="{00000000-0005-0000-0000-0000D2070000}"/>
    <cellStyle name="Comma 2 2 2 2 9 3 2 4" xfId="2017" xr:uid="{00000000-0005-0000-0000-0000D3070000}"/>
    <cellStyle name="Comma 2 2 2 2 9 3 3" xfId="2018" xr:uid="{00000000-0005-0000-0000-0000D4070000}"/>
    <cellStyle name="Comma 2 2 2 2 9 3 4" xfId="2019" xr:uid="{00000000-0005-0000-0000-0000D5070000}"/>
    <cellStyle name="Comma 2 2 2 2 9 3 5" xfId="2020" xr:uid="{00000000-0005-0000-0000-0000D6070000}"/>
    <cellStyle name="Comma 2 2 2 2 9 4" xfId="2021" xr:uid="{00000000-0005-0000-0000-0000D7070000}"/>
    <cellStyle name="Comma 2 2 2 2 9 4 2" xfId="2022" xr:uid="{00000000-0005-0000-0000-0000D8070000}"/>
    <cellStyle name="Comma 2 2 2 2 9 4 3" xfId="2023" xr:uid="{00000000-0005-0000-0000-0000D9070000}"/>
    <cellStyle name="Comma 2 2 2 2 9 4 4" xfId="2024" xr:uid="{00000000-0005-0000-0000-0000DA070000}"/>
    <cellStyle name="Comma 2 2 2 2 9 5" xfId="2025" xr:uid="{00000000-0005-0000-0000-0000DB070000}"/>
    <cellStyle name="Comma 2 2 2 2 9 5 2" xfId="2026" xr:uid="{00000000-0005-0000-0000-0000DC070000}"/>
    <cellStyle name="Comma 2 2 2 2 9 5 3" xfId="2027" xr:uid="{00000000-0005-0000-0000-0000DD070000}"/>
    <cellStyle name="Comma 2 2 2 2 9 5 4" xfId="2028" xr:uid="{00000000-0005-0000-0000-0000DE070000}"/>
    <cellStyle name="Comma 2 2 2 2 9 6" xfId="2029" xr:uid="{00000000-0005-0000-0000-0000DF070000}"/>
    <cellStyle name="Comma 2 2 2 2 9 7" xfId="2030" xr:uid="{00000000-0005-0000-0000-0000E0070000}"/>
    <cellStyle name="Comma 2 2 2 2 9 8" xfId="2031" xr:uid="{00000000-0005-0000-0000-0000E1070000}"/>
    <cellStyle name="Comma 2 2 2 20" xfId="2032" xr:uid="{00000000-0005-0000-0000-0000E2070000}"/>
    <cellStyle name="Comma 2 2 2 20 2" xfId="2033" xr:uid="{00000000-0005-0000-0000-0000E3070000}"/>
    <cellStyle name="Comma 2 2 2 20 3" xfId="2034" xr:uid="{00000000-0005-0000-0000-0000E4070000}"/>
    <cellStyle name="Comma 2 2 2 20 4" xfId="2035" xr:uid="{00000000-0005-0000-0000-0000E5070000}"/>
    <cellStyle name="Comma 2 2 2 21" xfId="2036" xr:uid="{00000000-0005-0000-0000-0000E6070000}"/>
    <cellStyle name="Comma 2 2 2 22" xfId="2037" xr:uid="{00000000-0005-0000-0000-0000E7070000}"/>
    <cellStyle name="Comma 2 2 2 23" xfId="2038" xr:uid="{00000000-0005-0000-0000-0000E8070000}"/>
    <cellStyle name="Comma 2 2 2 3" xfId="2039" xr:uid="{00000000-0005-0000-0000-0000E9070000}"/>
    <cellStyle name="Comma 2 2 2 3 10" xfId="2040" xr:uid="{00000000-0005-0000-0000-0000EA070000}"/>
    <cellStyle name="Comma 2 2 2 3 2" xfId="2041" xr:uid="{00000000-0005-0000-0000-0000EB070000}"/>
    <cellStyle name="Comma 2 2 2 3 2 2" xfId="2042" xr:uid="{00000000-0005-0000-0000-0000EC070000}"/>
    <cellStyle name="Comma 2 2 2 3 2 2 2" xfId="2043" xr:uid="{00000000-0005-0000-0000-0000ED070000}"/>
    <cellStyle name="Comma 2 2 2 3 2 2 2 2" xfId="2044" xr:uid="{00000000-0005-0000-0000-0000EE070000}"/>
    <cellStyle name="Comma 2 2 2 3 2 2 2 2 2" xfId="2045" xr:uid="{00000000-0005-0000-0000-0000EF070000}"/>
    <cellStyle name="Comma 2 2 2 3 2 2 2 2 3" xfId="2046" xr:uid="{00000000-0005-0000-0000-0000F0070000}"/>
    <cellStyle name="Comma 2 2 2 3 2 2 2 2 4" xfId="2047" xr:uid="{00000000-0005-0000-0000-0000F1070000}"/>
    <cellStyle name="Comma 2 2 2 3 2 2 2 3" xfId="2048" xr:uid="{00000000-0005-0000-0000-0000F2070000}"/>
    <cellStyle name="Comma 2 2 2 3 2 2 2 4" xfId="2049" xr:uid="{00000000-0005-0000-0000-0000F3070000}"/>
    <cellStyle name="Comma 2 2 2 3 2 2 2 5" xfId="2050" xr:uid="{00000000-0005-0000-0000-0000F4070000}"/>
    <cellStyle name="Comma 2 2 2 3 2 2 3" xfId="2051" xr:uid="{00000000-0005-0000-0000-0000F5070000}"/>
    <cellStyle name="Comma 2 2 2 3 2 2 4" xfId="2052" xr:uid="{00000000-0005-0000-0000-0000F6070000}"/>
    <cellStyle name="Comma 2 2 2 3 2 2 4 2" xfId="2053" xr:uid="{00000000-0005-0000-0000-0000F7070000}"/>
    <cellStyle name="Comma 2 2 2 3 2 2 4 3" xfId="2054" xr:uid="{00000000-0005-0000-0000-0000F8070000}"/>
    <cellStyle name="Comma 2 2 2 3 2 2 4 4" xfId="2055" xr:uid="{00000000-0005-0000-0000-0000F9070000}"/>
    <cellStyle name="Comma 2 2 2 3 2 2 5" xfId="2056" xr:uid="{00000000-0005-0000-0000-0000FA070000}"/>
    <cellStyle name="Comma 2 2 2 3 2 2 6" xfId="2057" xr:uid="{00000000-0005-0000-0000-0000FB070000}"/>
    <cellStyle name="Comma 2 2 2 3 2 2 7" xfId="2058" xr:uid="{00000000-0005-0000-0000-0000FC070000}"/>
    <cellStyle name="Comma 2 2 2 3 2 3" xfId="2059" xr:uid="{00000000-0005-0000-0000-0000FD070000}"/>
    <cellStyle name="Comma 2 2 2 3 2 3 2" xfId="2060" xr:uid="{00000000-0005-0000-0000-0000FE070000}"/>
    <cellStyle name="Comma 2 2 2 3 2 3 2 2" xfId="2061" xr:uid="{00000000-0005-0000-0000-0000FF070000}"/>
    <cellStyle name="Comma 2 2 2 3 2 3 2 2 2" xfId="2062" xr:uid="{00000000-0005-0000-0000-000000080000}"/>
    <cellStyle name="Comma 2 2 2 3 2 3 2 2 3" xfId="2063" xr:uid="{00000000-0005-0000-0000-000001080000}"/>
    <cellStyle name="Comma 2 2 2 3 2 3 2 2 4" xfId="2064" xr:uid="{00000000-0005-0000-0000-000002080000}"/>
    <cellStyle name="Comma 2 2 2 3 2 3 2 3" xfId="2065" xr:uid="{00000000-0005-0000-0000-000003080000}"/>
    <cellStyle name="Comma 2 2 2 3 2 3 2 4" xfId="2066" xr:uid="{00000000-0005-0000-0000-000004080000}"/>
    <cellStyle name="Comma 2 2 2 3 2 3 2 5" xfId="2067" xr:uid="{00000000-0005-0000-0000-000005080000}"/>
    <cellStyle name="Comma 2 2 2 3 2 3 3" xfId="2068" xr:uid="{00000000-0005-0000-0000-000006080000}"/>
    <cellStyle name="Comma 2 2 2 3 2 3 4" xfId="2069" xr:uid="{00000000-0005-0000-0000-000007080000}"/>
    <cellStyle name="Comma 2 2 2 3 2 3 4 2" xfId="2070" xr:uid="{00000000-0005-0000-0000-000008080000}"/>
    <cellStyle name="Comma 2 2 2 3 2 3 4 3" xfId="2071" xr:uid="{00000000-0005-0000-0000-000009080000}"/>
    <cellStyle name="Comma 2 2 2 3 2 3 4 4" xfId="2072" xr:uid="{00000000-0005-0000-0000-00000A080000}"/>
    <cellStyle name="Comma 2 2 2 3 2 3 5" xfId="2073" xr:uid="{00000000-0005-0000-0000-00000B080000}"/>
    <cellStyle name="Comma 2 2 2 3 2 3 6" xfId="2074" xr:uid="{00000000-0005-0000-0000-00000C080000}"/>
    <cellStyle name="Comma 2 2 2 3 2 3 7" xfId="2075" xr:uid="{00000000-0005-0000-0000-00000D080000}"/>
    <cellStyle name="Comma 2 2 2 3 2 4" xfId="2076" xr:uid="{00000000-0005-0000-0000-00000E080000}"/>
    <cellStyle name="Comma 2 2 2 3 2 4 2" xfId="2077" xr:uid="{00000000-0005-0000-0000-00000F080000}"/>
    <cellStyle name="Comma 2 2 2 3 2 4 3" xfId="2078" xr:uid="{00000000-0005-0000-0000-000010080000}"/>
    <cellStyle name="Comma 2 2 2 3 2 4 3 2" xfId="2079" xr:uid="{00000000-0005-0000-0000-000011080000}"/>
    <cellStyle name="Comma 2 2 2 3 2 4 3 3" xfId="2080" xr:uid="{00000000-0005-0000-0000-000012080000}"/>
    <cellStyle name="Comma 2 2 2 3 2 4 3 4" xfId="2081" xr:uid="{00000000-0005-0000-0000-000013080000}"/>
    <cellStyle name="Comma 2 2 2 3 2 4 4" xfId="2082" xr:uid="{00000000-0005-0000-0000-000014080000}"/>
    <cellStyle name="Comma 2 2 2 3 2 4 5" xfId="2083" xr:uid="{00000000-0005-0000-0000-000015080000}"/>
    <cellStyle name="Comma 2 2 2 3 2 4 6" xfId="2084" xr:uid="{00000000-0005-0000-0000-000016080000}"/>
    <cellStyle name="Comma 2 2 2 3 2 5" xfId="2085" xr:uid="{00000000-0005-0000-0000-000017080000}"/>
    <cellStyle name="Comma 2 2 2 3 2 5 2" xfId="2086" xr:uid="{00000000-0005-0000-0000-000018080000}"/>
    <cellStyle name="Comma 2 2 2 3 2 5 3" xfId="2087" xr:uid="{00000000-0005-0000-0000-000019080000}"/>
    <cellStyle name="Comma 2 2 2 3 2 5 4" xfId="2088" xr:uid="{00000000-0005-0000-0000-00001A080000}"/>
    <cellStyle name="Comma 2 2 2 3 2 6" xfId="2089" xr:uid="{00000000-0005-0000-0000-00001B080000}"/>
    <cellStyle name="Comma 2 2 2 3 2 6 2" xfId="2090" xr:uid="{00000000-0005-0000-0000-00001C080000}"/>
    <cellStyle name="Comma 2 2 2 3 2 6 3" xfId="2091" xr:uid="{00000000-0005-0000-0000-00001D080000}"/>
    <cellStyle name="Comma 2 2 2 3 2 6 4" xfId="2092" xr:uid="{00000000-0005-0000-0000-00001E080000}"/>
    <cellStyle name="Comma 2 2 2 3 2 7" xfId="2093" xr:uid="{00000000-0005-0000-0000-00001F080000}"/>
    <cellStyle name="Comma 2 2 2 3 2 8" xfId="2094" xr:uid="{00000000-0005-0000-0000-000020080000}"/>
    <cellStyle name="Comma 2 2 2 3 2 9" xfId="2095" xr:uid="{00000000-0005-0000-0000-000021080000}"/>
    <cellStyle name="Comma 2 2 2 3 3" xfId="2096" xr:uid="{00000000-0005-0000-0000-000022080000}"/>
    <cellStyle name="Comma 2 2 2 3 3 2" xfId="2097" xr:uid="{00000000-0005-0000-0000-000023080000}"/>
    <cellStyle name="Comma 2 2 2 3 3 2 2" xfId="2098" xr:uid="{00000000-0005-0000-0000-000024080000}"/>
    <cellStyle name="Comma 2 2 2 3 3 2 2 2" xfId="2099" xr:uid="{00000000-0005-0000-0000-000025080000}"/>
    <cellStyle name="Comma 2 2 2 3 3 2 2 3" xfId="2100" xr:uid="{00000000-0005-0000-0000-000026080000}"/>
    <cellStyle name="Comma 2 2 2 3 3 2 2 4" xfId="2101" xr:uid="{00000000-0005-0000-0000-000027080000}"/>
    <cellStyle name="Comma 2 2 2 3 3 2 3" xfId="2102" xr:uid="{00000000-0005-0000-0000-000028080000}"/>
    <cellStyle name="Comma 2 2 2 3 3 2 4" xfId="2103" xr:uid="{00000000-0005-0000-0000-000029080000}"/>
    <cellStyle name="Comma 2 2 2 3 3 2 5" xfId="2104" xr:uid="{00000000-0005-0000-0000-00002A080000}"/>
    <cellStyle name="Comma 2 2 2 3 3 3" xfId="2105" xr:uid="{00000000-0005-0000-0000-00002B080000}"/>
    <cellStyle name="Comma 2 2 2 3 3 3 2" xfId="2106" xr:uid="{00000000-0005-0000-0000-00002C080000}"/>
    <cellStyle name="Comma 2 2 2 3 3 3 3" xfId="2107" xr:uid="{00000000-0005-0000-0000-00002D080000}"/>
    <cellStyle name="Comma 2 2 2 3 3 3 4" xfId="2108" xr:uid="{00000000-0005-0000-0000-00002E080000}"/>
    <cellStyle name="Comma 2 2 2 3 3 4" xfId="2109" xr:uid="{00000000-0005-0000-0000-00002F080000}"/>
    <cellStyle name="Comma 2 2 2 3 3 4 2" xfId="2110" xr:uid="{00000000-0005-0000-0000-000030080000}"/>
    <cellStyle name="Comma 2 2 2 3 3 4 3" xfId="2111" xr:uid="{00000000-0005-0000-0000-000031080000}"/>
    <cellStyle name="Comma 2 2 2 3 3 4 4" xfId="2112" xr:uid="{00000000-0005-0000-0000-000032080000}"/>
    <cellStyle name="Comma 2 2 2 3 3 5" xfId="2113" xr:uid="{00000000-0005-0000-0000-000033080000}"/>
    <cellStyle name="Comma 2 2 2 3 3 6" xfId="2114" xr:uid="{00000000-0005-0000-0000-000034080000}"/>
    <cellStyle name="Comma 2 2 2 3 3 7" xfId="2115" xr:uid="{00000000-0005-0000-0000-000035080000}"/>
    <cellStyle name="Comma 2 2 2 3 4" xfId="2116" xr:uid="{00000000-0005-0000-0000-000036080000}"/>
    <cellStyle name="Comma 2 2 2 3 4 2" xfId="2117" xr:uid="{00000000-0005-0000-0000-000037080000}"/>
    <cellStyle name="Comma 2 2 2 3 4 2 2" xfId="2118" xr:uid="{00000000-0005-0000-0000-000038080000}"/>
    <cellStyle name="Comma 2 2 2 3 4 2 2 2" xfId="2119" xr:uid="{00000000-0005-0000-0000-000039080000}"/>
    <cellStyle name="Comma 2 2 2 3 4 2 2 3" xfId="2120" xr:uid="{00000000-0005-0000-0000-00003A080000}"/>
    <cellStyle name="Comma 2 2 2 3 4 2 2 4" xfId="2121" xr:uid="{00000000-0005-0000-0000-00003B080000}"/>
    <cellStyle name="Comma 2 2 2 3 4 2 3" xfId="2122" xr:uid="{00000000-0005-0000-0000-00003C080000}"/>
    <cellStyle name="Comma 2 2 2 3 4 2 4" xfId="2123" xr:uid="{00000000-0005-0000-0000-00003D080000}"/>
    <cellStyle name="Comma 2 2 2 3 4 2 5" xfId="2124" xr:uid="{00000000-0005-0000-0000-00003E080000}"/>
    <cellStyle name="Comma 2 2 2 3 4 3" xfId="2125" xr:uid="{00000000-0005-0000-0000-00003F080000}"/>
    <cellStyle name="Comma 2 2 2 3 4 3 2" xfId="2126" xr:uid="{00000000-0005-0000-0000-000040080000}"/>
    <cellStyle name="Comma 2 2 2 3 4 3 3" xfId="2127" xr:uid="{00000000-0005-0000-0000-000041080000}"/>
    <cellStyle name="Comma 2 2 2 3 4 3 4" xfId="2128" xr:uid="{00000000-0005-0000-0000-000042080000}"/>
    <cellStyle name="Comma 2 2 2 3 4 4" xfId="2129" xr:uid="{00000000-0005-0000-0000-000043080000}"/>
    <cellStyle name="Comma 2 2 2 3 4 4 2" xfId="2130" xr:uid="{00000000-0005-0000-0000-000044080000}"/>
    <cellStyle name="Comma 2 2 2 3 4 4 3" xfId="2131" xr:uid="{00000000-0005-0000-0000-000045080000}"/>
    <cellStyle name="Comma 2 2 2 3 4 4 4" xfId="2132" xr:uid="{00000000-0005-0000-0000-000046080000}"/>
    <cellStyle name="Comma 2 2 2 3 4 5" xfId="2133" xr:uid="{00000000-0005-0000-0000-000047080000}"/>
    <cellStyle name="Comma 2 2 2 3 4 6" xfId="2134" xr:uid="{00000000-0005-0000-0000-000048080000}"/>
    <cellStyle name="Comma 2 2 2 3 4 7" xfId="2135" xr:uid="{00000000-0005-0000-0000-000049080000}"/>
    <cellStyle name="Comma 2 2 2 3 5" xfId="2136" xr:uid="{00000000-0005-0000-0000-00004A080000}"/>
    <cellStyle name="Comma 2 2 2 3 5 2" xfId="2137" xr:uid="{00000000-0005-0000-0000-00004B080000}"/>
    <cellStyle name="Comma 2 2 2 3 6" xfId="2138" xr:uid="{00000000-0005-0000-0000-00004C080000}"/>
    <cellStyle name="Comma 2 2 2 3 6 2" xfId="2139" xr:uid="{00000000-0005-0000-0000-00004D080000}"/>
    <cellStyle name="Comma 2 2 2 3 6 2 2" xfId="2140" xr:uid="{00000000-0005-0000-0000-00004E080000}"/>
    <cellStyle name="Comma 2 2 2 3 6 2 3" xfId="2141" xr:uid="{00000000-0005-0000-0000-00004F080000}"/>
    <cellStyle name="Comma 2 2 2 3 6 2 4" xfId="2142" xr:uid="{00000000-0005-0000-0000-000050080000}"/>
    <cellStyle name="Comma 2 2 2 3 6 3" xfId="2143" xr:uid="{00000000-0005-0000-0000-000051080000}"/>
    <cellStyle name="Comma 2 2 2 3 6 4" xfId="2144" xr:uid="{00000000-0005-0000-0000-000052080000}"/>
    <cellStyle name="Comma 2 2 2 3 6 5" xfId="2145" xr:uid="{00000000-0005-0000-0000-000053080000}"/>
    <cellStyle name="Comma 2 2 2 3 7" xfId="2146" xr:uid="{00000000-0005-0000-0000-000054080000}"/>
    <cellStyle name="Comma 2 2 2 3 7 2" xfId="2147" xr:uid="{00000000-0005-0000-0000-000055080000}"/>
    <cellStyle name="Comma 2 2 2 3 7 3" xfId="2148" xr:uid="{00000000-0005-0000-0000-000056080000}"/>
    <cellStyle name="Comma 2 2 2 3 7 4" xfId="2149" xr:uid="{00000000-0005-0000-0000-000057080000}"/>
    <cellStyle name="Comma 2 2 2 3 8" xfId="2150" xr:uid="{00000000-0005-0000-0000-000058080000}"/>
    <cellStyle name="Comma 2 2 2 3 9" xfId="2151" xr:uid="{00000000-0005-0000-0000-000059080000}"/>
    <cellStyle name="Comma 2 2 2 4" xfId="2152" xr:uid="{00000000-0005-0000-0000-00005A080000}"/>
    <cellStyle name="Comma 2 2 2 4 10" xfId="2153" xr:uid="{00000000-0005-0000-0000-00005B080000}"/>
    <cellStyle name="Comma 2 2 2 4 2" xfId="2154" xr:uid="{00000000-0005-0000-0000-00005C080000}"/>
    <cellStyle name="Comma 2 2 2 4 2 2" xfId="2155" xr:uid="{00000000-0005-0000-0000-00005D080000}"/>
    <cellStyle name="Comma 2 2 2 4 2 2 2" xfId="2156" xr:uid="{00000000-0005-0000-0000-00005E080000}"/>
    <cellStyle name="Comma 2 2 2 4 2 2 2 2" xfId="2157" xr:uid="{00000000-0005-0000-0000-00005F080000}"/>
    <cellStyle name="Comma 2 2 2 4 2 2 2 2 2" xfId="2158" xr:uid="{00000000-0005-0000-0000-000060080000}"/>
    <cellStyle name="Comma 2 2 2 4 2 2 2 2 3" xfId="2159" xr:uid="{00000000-0005-0000-0000-000061080000}"/>
    <cellStyle name="Comma 2 2 2 4 2 2 2 2 4" xfId="2160" xr:uid="{00000000-0005-0000-0000-000062080000}"/>
    <cellStyle name="Comma 2 2 2 4 2 2 2 3" xfId="2161" xr:uid="{00000000-0005-0000-0000-000063080000}"/>
    <cellStyle name="Comma 2 2 2 4 2 2 2 4" xfId="2162" xr:uid="{00000000-0005-0000-0000-000064080000}"/>
    <cellStyle name="Comma 2 2 2 4 2 2 2 5" xfId="2163" xr:uid="{00000000-0005-0000-0000-000065080000}"/>
    <cellStyle name="Comma 2 2 2 4 2 2 3" xfId="2164" xr:uid="{00000000-0005-0000-0000-000066080000}"/>
    <cellStyle name="Comma 2 2 2 4 2 2 3 2" xfId="2165" xr:uid="{00000000-0005-0000-0000-000067080000}"/>
    <cellStyle name="Comma 2 2 2 4 2 2 3 3" xfId="2166" xr:uid="{00000000-0005-0000-0000-000068080000}"/>
    <cellStyle name="Comma 2 2 2 4 2 2 3 4" xfId="2167" xr:uid="{00000000-0005-0000-0000-000069080000}"/>
    <cellStyle name="Comma 2 2 2 4 2 2 4" xfId="2168" xr:uid="{00000000-0005-0000-0000-00006A080000}"/>
    <cellStyle name="Comma 2 2 2 4 2 2 5" xfId="2169" xr:uid="{00000000-0005-0000-0000-00006B080000}"/>
    <cellStyle name="Comma 2 2 2 4 2 2 6" xfId="2170" xr:uid="{00000000-0005-0000-0000-00006C080000}"/>
    <cellStyle name="Comma 2 2 2 4 2 3" xfId="2171" xr:uid="{00000000-0005-0000-0000-00006D080000}"/>
    <cellStyle name="Comma 2 2 2 4 2 3 2" xfId="2172" xr:uid="{00000000-0005-0000-0000-00006E080000}"/>
    <cellStyle name="Comma 2 2 2 4 2 3 2 2" xfId="2173" xr:uid="{00000000-0005-0000-0000-00006F080000}"/>
    <cellStyle name="Comma 2 2 2 4 2 3 2 2 2" xfId="2174" xr:uid="{00000000-0005-0000-0000-000070080000}"/>
    <cellStyle name="Comma 2 2 2 4 2 3 2 2 3" xfId="2175" xr:uid="{00000000-0005-0000-0000-000071080000}"/>
    <cellStyle name="Comma 2 2 2 4 2 3 2 2 4" xfId="2176" xr:uid="{00000000-0005-0000-0000-000072080000}"/>
    <cellStyle name="Comma 2 2 2 4 2 3 2 3" xfId="2177" xr:uid="{00000000-0005-0000-0000-000073080000}"/>
    <cellStyle name="Comma 2 2 2 4 2 3 2 4" xfId="2178" xr:uid="{00000000-0005-0000-0000-000074080000}"/>
    <cellStyle name="Comma 2 2 2 4 2 3 2 5" xfId="2179" xr:uid="{00000000-0005-0000-0000-000075080000}"/>
    <cellStyle name="Comma 2 2 2 4 2 3 3" xfId="2180" xr:uid="{00000000-0005-0000-0000-000076080000}"/>
    <cellStyle name="Comma 2 2 2 4 2 3 3 2" xfId="2181" xr:uid="{00000000-0005-0000-0000-000077080000}"/>
    <cellStyle name="Comma 2 2 2 4 2 3 3 3" xfId="2182" xr:uid="{00000000-0005-0000-0000-000078080000}"/>
    <cellStyle name="Comma 2 2 2 4 2 3 3 4" xfId="2183" xr:uid="{00000000-0005-0000-0000-000079080000}"/>
    <cellStyle name="Comma 2 2 2 4 2 3 4" xfId="2184" xr:uid="{00000000-0005-0000-0000-00007A080000}"/>
    <cellStyle name="Comma 2 2 2 4 2 3 5" xfId="2185" xr:uid="{00000000-0005-0000-0000-00007B080000}"/>
    <cellStyle name="Comma 2 2 2 4 2 3 6" xfId="2186" xr:uid="{00000000-0005-0000-0000-00007C080000}"/>
    <cellStyle name="Comma 2 2 2 4 2 4" xfId="2187" xr:uid="{00000000-0005-0000-0000-00007D080000}"/>
    <cellStyle name="Comma 2 2 2 4 2 4 2" xfId="2188" xr:uid="{00000000-0005-0000-0000-00007E080000}"/>
    <cellStyle name="Comma 2 2 2 4 2 4 2 2" xfId="2189" xr:uid="{00000000-0005-0000-0000-00007F080000}"/>
    <cellStyle name="Comma 2 2 2 4 2 4 2 3" xfId="2190" xr:uid="{00000000-0005-0000-0000-000080080000}"/>
    <cellStyle name="Comma 2 2 2 4 2 4 2 4" xfId="2191" xr:uid="{00000000-0005-0000-0000-000081080000}"/>
    <cellStyle name="Comma 2 2 2 4 2 4 3" xfId="2192" xr:uid="{00000000-0005-0000-0000-000082080000}"/>
    <cellStyle name="Comma 2 2 2 4 2 4 4" xfId="2193" xr:uid="{00000000-0005-0000-0000-000083080000}"/>
    <cellStyle name="Comma 2 2 2 4 2 4 5" xfId="2194" xr:uid="{00000000-0005-0000-0000-000084080000}"/>
    <cellStyle name="Comma 2 2 2 4 2 5" xfId="2195" xr:uid="{00000000-0005-0000-0000-000085080000}"/>
    <cellStyle name="Comma 2 2 2 4 2 5 2" xfId="2196" xr:uid="{00000000-0005-0000-0000-000086080000}"/>
    <cellStyle name="Comma 2 2 2 4 2 5 3" xfId="2197" xr:uid="{00000000-0005-0000-0000-000087080000}"/>
    <cellStyle name="Comma 2 2 2 4 2 5 4" xfId="2198" xr:uid="{00000000-0005-0000-0000-000088080000}"/>
    <cellStyle name="Comma 2 2 2 4 2 6" xfId="2199" xr:uid="{00000000-0005-0000-0000-000089080000}"/>
    <cellStyle name="Comma 2 2 2 4 2 7" xfId="2200" xr:uid="{00000000-0005-0000-0000-00008A080000}"/>
    <cellStyle name="Comma 2 2 2 4 2 8" xfId="2201" xr:uid="{00000000-0005-0000-0000-00008B080000}"/>
    <cellStyle name="Comma 2 2 2 4 3" xfId="2202" xr:uid="{00000000-0005-0000-0000-00008C080000}"/>
    <cellStyle name="Comma 2 2 2 4 3 2" xfId="2203" xr:uid="{00000000-0005-0000-0000-00008D080000}"/>
    <cellStyle name="Comma 2 2 2 4 3 2 2" xfId="2204" xr:uid="{00000000-0005-0000-0000-00008E080000}"/>
    <cellStyle name="Comma 2 2 2 4 3 2 2 2" xfId="2205" xr:uid="{00000000-0005-0000-0000-00008F080000}"/>
    <cellStyle name="Comma 2 2 2 4 3 2 2 3" xfId="2206" xr:uid="{00000000-0005-0000-0000-000090080000}"/>
    <cellStyle name="Comma 2 2 2 4 3 2 2 4" xfId="2207" xr:uid="{00000000-0005-0000-0000-000091080000}"/>
    <cellStyle name="Comma 2 2 2 4 3 2 3" xfId="2208" xr:uid="{00000000-0005-0000-0000-000092080000}"/>
    <cellStyle name="Comma 2 2 2 4 3 2 4" xfId="2209" xr:uid="{00000000-0005-0000-0000-000093080000}"/>
    <cellStyle name="Comma 2 2 2 4 3 2 5" xfId="2210" xr:uid="{00000000-0005-0000-0000-000094080000}"/>
    <cellStyle name="Comma 2 2 2 4 3 3" xfId="2211" xr:uid="{00000000-0005-0000-0000-000095080000}"/>
    <cellStyle name="Comma 2 2 2 4 3 3 2" xfId="2212" xr:uid="{00000000-0005-0000-0000-000096080000}"/>
    <cellStyle name="Comma 2 2 2 4 3 3 3" xfId="2213" xr:uid="{00000000-0005-0000-0000-000097080000}"/>
    <cellStyle name="Comma 2 2 2 4 3 3 4" xfId="2214" xr:uid="{00000000-0005-0000-0000-000098080000}"/>
    <cellStyle name="Comma 2 2 2 4 3 4" xfId="2215" xr:uid="{00000000-0005-0000-0000-000099080000}"/>
    <cellStyle name="Comma 2 2 2 4 3 5" xfId="2216" xr:uid="{00000000-0005-0000-0000-00009A080000}"/>
    <cellStyle name="Comma 2 2 2 4 3 6" xfId="2217" xr:uid="{00000000-0005-0000-0000-00009B080000}"/>
    <cellStyle name="Comma 2 2 2 4 4" xfId="2218" xr:uid="{00000000-0005-0000-0000-00009C080000}"/>
    <cellStyle name="Comma 2 2 2 4 4 2" xfId="2219" xr:uid="{00000000-0005-0000-0000-00009D080000}"/>
    <cellStyle name="Comma 2 2 2 4 4 2 2" xfId="2220" xr:uid="{00000000-0005-0000-0000-00009E080000}"/>
    <cellStyle name="Comma 2 2 2 4 4 2 2 2" xfId="2221" xr:uid="{00000000-0005-0000-0000-00009F080000}"/>
    <cellStyle name="Comma 2 2 2 4 4 2 2 3" xfId="2222" xr:uid="{00000000-0005-0000-0000-0000A0080000}"/>
    <cellStyle name="Comma 2 2 2 4 4 2 2 4" xfId="2223" xr:uid="{00000000-0005-0000-0000-0000A1080000}"/>
    <cellStyle name="Comma 2 2 2 4 4 2 3" xfId="2224" xr:uid="{00000000-0005-0000-0000-0000A2080000}"/>
    <cellStyle name="Comma 2 2 2 4 4 2 4" xfId="2225" xr:uid="{00000000-0005-0000-0000-0000A3080000}"/>
    <cellStyle name="Comma 2 2 2 4 4 2 5" xfId="2226" xr:uid="{00000000-0005-0000-0000-0000A4080000}"/>
    <cellStyle name="Comma 2 2 2 4 4 3" xfId="2227" xr:uid="{00000000-0005-0000-0000-0000A5080000}"/>
    <cellStyle name="Comma 2 2 2 4 4 3 2" xfId="2228" xr:uid="{00000000-0005-0000-0000-0000A6080000}"/>
    <cellStyle name="Comma 2 2 2 4 4 3 3" xfId="2229" xr:uid="{00000000-0005-0000-0000-0000A7080000}"/>
    <cellStyle name="Comma 2 2 2 4 4 3 4" xfId="2230" xr:uid="{00000000-0005-0000-0000-0000A8080000}"/>
    <cellStyle name="Comma 2 2 2 4 4 4" xfId="2231" xr:uid="{00000000-0005-0000-0000-0000A9080000}"/>
    <cellStyle name="Comma 2 2 2 4 4 5" xfId="2232" xr:uid="{00000000-0005-0000-0000-0000AA080000}"/>
    <cellStyle name="Comma 2 2 2 4 4 6" xfId="2233" xr:uid="{00000000-0005-0000-0000-0000AB080000}"/>
    <cellStyle name="Comma 2 2 2 4 5" xfId="2234" xr:uid="{00000000-0005-0000-0000-0000AC080000}"/>
    <cellStyle name="Comma 2 2 2 4 6" xfId="2235" xr:uid="{00000000-0005-0000-0000-0000AD080000}"/>
    <cellStyle name="Comma 2 2 2 4 6 2" xfId="2236" xr:uid="{00000000-0005-0000-0000-0000AE080000}"/>
    <cellStyle name="Comma 2 2 2 4 6 2 2" xfId="2237" xr:uid="{00000000-0005-0000-0000-0000AF080000}"/>
    <cellStyle name="Comma 2 2 2 4 6 2 3" xfId="2238" xr:uid="{00000000-0005-0000-0000-0000B0080000}"/>
    <cellStyle name="Comma 2 2 2 4 6 2 4" xfId="2239" xr:uid="{00000000-0005-0000-0000-0000B1080000}"/>
    <cellStyle name="Comma 2 2 2 4 6 3" xfId="2240" xr:uid="{00000000-0005-0000-0000-0000B2080000}"/>
    <cellStyle name="Comma 2 2 2 4 6 4" xfId="2241" xr:uid="{00000000-0005-0000-0000-0000B3080000}"/>
    <cellStyle name="Comma 2 2 2 4 6 5" xfId="2242" xr:uid="{00000000-0005-0000-0000-0000B4080000}"/>
    <cellStyle name="Comma 2 2 2 4 7" xfId="2243" xr:uid="{00000000-0005-0000-0000-0000B5080000}"/>
    <cellStyle name="Comma 2 2 2 4 7 2" xfId="2244" xr:uid="{00000000-0005-0000-0000-0000B6080000}"/>
    <cellStyle name="Comma 2 2 2 4 7 3" xfId="2245" xr:uid="{00000000-0005-0000-0000-0000B7080000}"/>
    <cellStyle name="Comma 2 2 2 4 7 4" xfId="2246" xr:uid="{00000000-0005-0000-0000-0000B8080000}"/>
    <cellStyle name="Comma 2 2 2 4 8" xfId="2247" xr:uid="{00000000-0005-0000-0000-0000B9080000}"/>
    <cellStyle name="Comma 2 2 2 4 9" xfId="2248" xr:uid="{00000000-0005-0000-0000-0000BA080000}"/>
    <cellStyle name="Comma 2 2 2 5" xfId="2249" xr:uid="{00000000-0005-0000-0000-0000BB080000}"/>
    <cellStyle name="Comma 2 2 2 5 2" xfId="2250" xr:uid="{00000000-0005-0000-0000-0000BC080000}"/>
    <cellStyle name="Comma 2 2 2 6" xfId="2251" xr:uid="{00000000-0005-0000-0000-0000BD080000}"/>
    <cellStyle name="Comma 2 2 2 6 10" xfId="2252" xr:uid="{00000000-0005-0000-0000-0000BE080000}"/>
    <cellStyle name="Comma 2 2 2 6 2" xfId="2253" xr:uid="{00000000-0005-0000-0000-0000BF080000}"/>
    <cellStyle name="Comma 2 2 2 6 2 2" xfId="2254" xr:uid="{00000000-0005-0000-0000-0000C0080000}"/>
    <cellStyle name="Comma 2 2 2 6 2 2 2" xfId="2255" xr:uid="{00000000-0005-0000-0000-0000C1080000}"/>
    <cellStyle name="Comma 2 2 2 6 2 2 2 2" xfId="2256" xr:uid="{00000000-0005-0000-0000-0000C2080000}"/>
    <cellStyle name="Comma 2 2 2 6 2 2 2 2 2" xfId="2257" xr:uid="{00000000-0005-0000-0000-0000C3080000}"/>
    <cellStyle name="Comma 2 2 2 6 2 2 2 2 3" xfId="2258" xr:uid="{00000000-0005-0000-0000-0000C4080000}"/>
    <cellStyle name="Comma 2 2 2 6 2 2 2 2 4" xfId="2259" xr:uid="{00000000-0005-0000-0000-0000C5080000}"/>
    <cellStyle name="Comma 2 2 2 6 2 2 2 3" xfId="2260" xr:uid="{00000000-0005-0000-0000-0000C6080000}"/>
    <cellStyle name="Comma 2 2 2 6 2 2 2 4" xfId="2261" xr:uid="{00000000-0005-0000-0000-0000C7080000}"/>
    <cellStyle name="Comma 2 2 2 6 2 2 2 5" xfId="2262" xr:uid="{00000000-0005-0000-0000-0000C8080000}"/>
    <cellStyle name="Comma 2 2 2 6 2 2 3" xfId="2263" xr:uid="{00000000-0005-0000-0000-0000C9080000}"/>
    <cellStyle name="Comma 2 2 2 6 2 2 3 2" xfId="2264" xr:uid="{00000000-0005-0000-0000-0000CA080000}"/>
    <cellStyle name="Comma 2 2 2 6 2 2 3 3" xfId="2265" xr:uid="{00000000-0005-0000-0000-0000CB080000}"/>
    <cellStyle name="Comma 2 2 2 6 2 2 3 4" xfId="2266" xr:uid="{00000000-0005-0000-0000-0000CC080000}"/>
    <cellStyle name="Comma 2 2 2 6 2 2 4" xfId="2267" xr:uid="{00000000-0005-0000-0000-0000CD080000}"/>
    <cellStyle name="Comma 2 2 2 6 2 2 5" xfId="2268" xr:uid="{00000000-0005-0000-0000-0000CE080000}"/>
    <cellStyle name="Comma 2 2 2 6 2 2 6" xfId="2269" xr:uid="{00000000-0005-0000-0000-0000CF080000}"/>
    <cellStyle name="Comma 2 2 2 6 2 3" xfId="2270" xr:uid="{00000000-0005-0000-0000-0000D0080000}"/>
    <cellStyle name="Comma 2 2 2 6 2 3 2" xfId="2271" xr:uid="{00000000-0005-0000-0000-0000D1080000}"/>
    <cellStyle name="Comma 2 2 2 6 2 3 2 2" xfId="2272" xr:uid="{00000000-0005-0000-0000-0000D2080000}"/>
    <cellStyle name="Comma 2 2 2 6 2 3 2 2 2" xfId="2273" xr:uid="{00000000-0005-0000-0000-0000D3080000}"/>
    <cellStyle name="Comma 2 2 2 6 2 3 2 2 3" xfId="2274" xr:uid="{00000000-0005-0000-0000-0000D4080000}"/>
    <cellStyle name="Comma 2 2 2 6 2 3 2 2 4" xfId="2275" xr:uid="{00000000-0005-0000-0000-0000D5080000}"/>
    <cellStyle name="Comma 2 2 2 6 2 3 2 3" xfId="2276" xr:uid="{00000000-0005-0000-0000-0000D6080000}"/>
    <cellStyle name="Comma 2 2 2 6 2 3 2 4" xfId="2277" xr:uid="{00000000-0005-0000-0000-0000D7080000}"/>
    <cellStyle name="Comma 2 2 2 6 2 3 2 5" xfId="2278" xr:uid="{00000000-0005-0000-0000-0000D8080000}"/>
    <cellStyle name="Comma 2 2 2 6 2 3 3" xfId="2279" xr:uid="{00000000-0005-0000-0000-0000D9080000}"/>
    <cellStyle name="Comma 2 2 2 6 2 3 3 2" xfId="2280" xr:uid="{00000000-0005-0000-0000-0000DA080000}"/>
    <cellStyle name="Comma 2 2 2 6 2 3 3 3" xfId="2281" xr:uid="{00000000-0005-0000-0000-0000DB080000}"/>
    <cellStyle name="Comma 2 2 2 6 2 3 3 4" xfId="2282" xr:uid="{00000000-0005-0000-0000-0000DC080000}"/>
    <cellStyle name="Comma 2 2 2 6 2 3 4" xfId="2283" xr:uid="{00000000-0005-0000-0000-0000DD080000}"/>
    <cellStyle name="Comma 2 2 2 6 2 3 5" xfId="2284" xr:uid="{00000000-0005-0000-0000-0000DE080000}"/>
    <cellStyle name="Comma 2 2 2 6 2 3 6" xfId="2285" xr:uid="{00000000-0005-0000-0000-0000DF080000}"/>
    <cellStyle name="Comma 2 2 2 6 2 4" xfId="2286" xr:uid="{00000000-0005-0000-0000-0000E0080000}"/>
    <cellStyle name="Comma 2 2 2 6 2 4 2" xfId="2287" xr:uid="{00000000-0005-0000-0000-0000E1080000}"/>
    <cellStyle name="Comma 2 2 2 6 2 4 2 2" xfId="2288" xr:uid="{00000000-0005-0000-0000-0000E2080000}"/>
    <cellStyle name="Comma 2 2 2 6 2 4 2 3" xfId="2289" xr:uid="{00000000-0005-0000-0000-0000E3080000}"/>
    <cellStyle name="Comma 2 2 2 6 2 4 2 4" xfId="2290" xr:uid="{00000000-0005-0000-0000-0000E4080000}"/>
    <cellStyle name="Comma 2 2 2 6 2 4 3" xfId="2291" xr:uid="{00000000-0005-0000-0000-0000E5080000}"/>
    <cellStyle name="Comma 2 2 2 6 2 4 4" xfId="2292" xr:uid="{00000000-0005-0000-0000-0000E6080000}"/>
    <cellStyle name="Comma 2 2 2 6 2 4 5" xfId="2293" xr:uid="{00000000-0005-0000-0000-0000E7080000}"/>
    <cellStyle name="Comma 2 2 2 6 2 5" xfId="2294" xr:uid="{00000000-0005-0000-0000-0000E8080000}"/>
    <cellStyle name="Comma 2 2 2 6 2 5 2" xfId="2295" xr:uid="{00000000-0005-0000-0000-0000E9080000}"/>
    <cellStyle name="Comma 2 2 2 6 2 5 3" xfId="2296" xr:uid="{00000000-0005-0000-0000-0000EA080000}"/>
    <cellStyle name="Comma 2 2 2 6 2 5 4" xfId="2297" xr:uid="{00000000-0005-0000-0000-0000EB080000}"/>
    <cellStyle name="Comma 2 2 2 6 2 6" xfId="2298" xr:uid="{00000000-0005-0000-0000-0000EC080000}"/>
    <cellStyle name="Comma 2 2 2 6 2 7" xfId="2299" xr:uid="{00000000-0005-0000-0000-0000ED080000}"/>
    <cellStyle name="Comma 2 2 2 6 2 8" xfId="2300" xr:uid="{00000000-0005-0000-0000-0000EE080000}"/>
    <cellStyle name="Comma 2 2 2 6 3" xfId="2301" xr:uid="{00000000-0005-0000-0000-0000EF080000}"/>
    <cellStyle name="Comma 2 2 2 6 3 2" xfId="2302" xr:uid="{00000000-0005-0000-0000-0000F0080000}"/>
    <cellStyle name="Comma 2 2 2 6 3 2 2" xfId="2303" xr:uid="{00000000-0005-0000-0000-0000F1080000}"/>
    <cellStyle name="Comma 2 2 2 6 3 2 2 2" xfId="2304" xr:uid="{00000000-0005-0000-0000-0000F2080000}"/>
    <cellStyle name="Comma 2 2 2 6 3 2 2 3" xfId="2305" xr:uid="{00000000-0005-0000-0000-0000F3080000}"/>
    <cellStyle name="Comma 2 2 2 6 3 2 2 4" xfId="2306" xr:uid="{00000000-0005-0000-0000-0000F4080000}"/>
    <cellStyle name="Comma 2 2 2 6 3 2 3" xfId="2307" xr:uid="{00000000-0005-0000-0000-0000F5080000}"/>
    <cellStyle name="Comma 2 2 2 6 3 2 4" xfId="2308" xr:uid="{00000000-0005-0000-0000-0000F6080000}"/>
    <cellStyle name="Comma 2 2 2 6 3 2 5" xfId="2309" xr:uid="{00000000-0005-0000-0000-0000F7080000}"/>
    <cellStyle name="Comma 2 2 2 6 3 3" xfId="2310" xr:uid="{00000000-0005-0000-0000-0000F8080000}"/>
    <cellStyle name="Comma 2 2 2 6 3 3 2" xfId="2311" xr:uid="{00000000-0005-0000-0000-0000F9080000}"/>
    <cellStyle name="Comma 2 2 2 6 3 3 3" xfId="2312" xr:uid="{00000000-0005-0000-0000-0000FA080000}"/>
    <cellStyle name="Comma 2 2 2 6 3 3 4" xfId="2313" xr:uid="{00000000-0005-0000-0000-0000FB080000}"/>
    <cellStyle name="Comma 2 2 2 6 3 4" xfId="2314" xr:uid="{00000000-0005-0000-0000-0000FC080000}"/>
    <cellStyle name="Comma 2 2 2 6 3 5" xfId="2315" xr:uid="{00000000-0005-0000-0000-0000FD080000}"/>
    <cellStyle name="Comma 2 2 2 6 3 6" xfId="2316" xr:uid="{00000000-0005-0000-0000-0000FE080000}"/>
    <cellStyle name="Comma 2 2 2 6 4" xfId="2317" xr:uid="{00000000-0005-0000-0000-0000FF080000}"/>
    <cellStyle name="Comma 2 2 2 6 4 2" xfId="2318" xr:uid="{00000000-0005-0000-0000-000000090000}"/>
    <cellStyle name="Comma 2 2 2 6 4 2 2" xfId="2319" xr:uid="{00000000-0005-0000-0000-000001090000}"/>
    <cellStyle name="Comma 2 2 2 6 4 2 2 2" xfId="2320" xr:uid="{00000000-0005-0000-0000-000002090000}"/>
    <cellStyle name="Comma 2 2 2 6 4 2 2 3" xfId="2321" xr:uid="{00000000-0005-0000-0000-000003090000}"/>
    <cellStyle name="Comma 2 2 2 6 4 2 2 4" xfId="2322" xr:uid="{00000000-0005-0000-0000-000004090000}"/>
    <cellStyle name="Comma 2 2 2 6 4 2 3" xfId="2323" xr:uid="{00000000-0005-0000-0000-000005090000}"/>
    <cellStyle name="Comma 2 2 2 6 4 2 4" xfId="2324" xr:uid="{00000000-0005-0000-0000-000006090000}"/>
    <cellStyle name="Comma 2 2 2 6 4 2 5" xfId="2325" xr:uid="{00000000-0005-0000-0000-000007090000}"/>
    <cellStyle name="Comma 2 2 2 6 4 3" xfId="2326" xr:uid="{00000000-0005-0000-0000-000008090000}"/>
    <cellStyle name="Comma 2 2 2 6 4 3 2" xfId="2327" xr:uid="{00000000-0005-0000-0000-000009090000}"/>
    <cellStyle name="Comma 2 2 2 6 4 3 3" xfId="2328" xr:uid="{00000000-0005-0000-0000-00000A090000}"/>
    <cellStyle name="Comma 2 2 2 6 4 3 4" xfId="2329" xr:uid="{00000000-0005-0000-0000-00000B090000}"/>
    <cellStyle name="Comma 2 2 2 6 4 4" xfId="2330" xr:uid="{00000000-0005-0000-0000-00000C090000}"/>
    <cellStyle name="Comma 2 2 2 6 4 5" xfId="2331" xr:uid="{00000000-0005-0000-0000-00000D090000}"/>
    <cellStyle name="Comma 2 2 2 6 4 6" xfId="2332" xr:uid="{00000000-0005-0000-0000-00000E090000}"/>
    <cellStyle name="Comma 2 2 2 6 5" xfId="2333" xr:uid="{00000000-0005-0000-0000-00000F090000}"/>
    <cellStyle name="Comma 2 2 2 6 6" xfId="2334" xr:uid="{00000000-0005-0000-0000-000010090000}"/>
    <cellStyle name="Comma 2 2 2 6 6 2" xfId="2335" xr:uid="{00000000-0005-0000-0000-000011090000}"/>
    <cellStyle name="Comma 2 2 2 6 6 2 2" xfId="2336" xr:uid="{00000000-0005-0000-0000-000012090000}"/>
    <cellStyle name="Comma 2 2 2 6 6 2 3" xfId="2337" xr:uid="{00000000-0005-0000-0000-000013090000}"/>
    <cellStyle name="Comma 2 2 2 6 6 2 4" xfId="2338" xr:uid="{00000000-0005-0000-0000-000014090000}"/>
    <cellStyle name="Comma 2 2 2 6 6 3" xfId="2339" xr:uid="{00000000-0005-0000-0000-000015090000}"/>
    <cellStyle name="Comma 2 2 2 6 6 4" xfId="2340" xr:uid="{00000000-0005-0000-0000-000016090000}"/>
    <cellStyle name="Comma 2 2 2 6 6 5" xfId="2341" xr:uid="{00000000-0005-0000-0000-000017090000}"/>
    <cellStyle name="Comma 2 2 2 6 7" xfId="2342" xr:uid="{00000000-0005-0000-0000-000018090000}"/>
    <cellStyle name="Comma 2 2 2 6 7 2" xfId="2343" xr:uid="{00000000-0005-0000-0000-000019090000}"/>
    <cellStyle name="Comma 2 2 2 6 7 3" xfId="2344" xr:uid="{00000000-0005-0000-0000-00001A090000}"/>
    <cellStyle name="Comma 2 2 2 6 7 4" xfId="2345" xr:uid="{00000000-0005-0000-0000-00001B090000}"/>
    <cellStyle name="Comma 2 2 2 6 8" xfId="2346" xr:uid="{00000000-0005-0000-0000-00001C090000}"/>
    <cellStyle name="Comma 2 2 2 6 9" xfId="2347" xr:uid="{00000000-0005-0000-0000-00001D090000}"/>
    <cellStyle name="Comma 2 2 2 7" xfId="2348" xr:uid="{00000000-0005-0000-0000-00001E090000}"/>
    <cellStyle name="Comma 2 2 2 7 2" xfId="2349" xr:uid="{00000000-0005-0000-0000-00001F090000}"/>
    <cellStyle name="Comma 2 2 2 7 2 2" xfId="2350" xr:uid="{00000000-0005-0000-0000-000020090000}"/>
    <cellStyle name="Comma 2 2 2 7 2 2 2" xfId="2351" xr:uid="{00000000-0005-0000-0000-000021090000}"/>
    <cellStyle name="Comma 2 2 2 7 2 2 2 2" xfId="2352" xr:uid="{00000000-0005-0000-0000-000022090000}"/>
    <cellStyle name="Comma 2 2 2 7 2 2 2 3" xfId="2353" xr:uid="{00000000-0005-0000-0000-000023090000}"/>
    <cellStyle name="Comma 2 2 2 7 2 2 2 4" xfId="2354" xr:uid="{00000000-0005-0000-0000-000024090000}"/>
    <cellStyle name="Comma 2 2 2 7 2 2 3" xfId="2355" xr:uid="{00000000-0005-0000-0000-000025090000}"/>
    <cellStyle name="Comma 2 2 2 7 2 2 4" xfId="2356" xr:uid="{00000000-0005-0000-0000-000026090000}"/>
    <cellStyle name="Comma 2 2 2 7 2 2 5" xfId="2357" xr:uid="{00000000-0005-0000-0000-000027090000}"/>
    <cellStyle name="Comma 2 2 2 7 2 3" xfId="2358" xr:uid="{00000000-0005-0000-0000-000028090000}"/>
    <cellStyle name="Comma 2 2 2 7 2 3 2" xfId="2359" xr:uid="{00000000-0005-0000-0000-000029090000}"/>
    <cellStyle name="Comma 2 2 2 7 2 3 3" xfId="2360" xr:uid="{00000000-0005-0000-0000-00002A090000}"/>
    <cellStyle name="Comma 2 2 2 7 2 3 4" xfId="2361" xr:uid="{00000000-0005-0000-0000-00002B090000}"/>
    <cellStyle name="Comma 2 2 2 7 2 4" xfId="2362" xr:uid="{00000000-0005-0000-0000-00002C090000}"/>
    <cellStyle name="Comma 2 2 2 7 2 5" xfId="2363" xr:uid="{00000000-0005-0000-0000-00002D090000}"/>
    <cellStyle name="Comma 2 2 2 7 2 6" xfId="2364" xr:uid="{00000000-0005-0000-0000-00002E090000}"/>
    <cellStyle name="Comma 2 2 2 7 3" xfId="2365" xr:uid="{00000000-0005-0000-0000-00002F090000}"/>
    <cellStyle name="Comma 2 2 2 7 3 2" xfId="2366" xr:uid="{00000000-0005-0000-0000-000030090000}"/>
    <cellStyle name="Comma 2 2 2 7 3 2 2" xfId="2367" xr:uid="{00000000-0005-0000-0000-000031090000}"/>
    <cellStyle name="Comma 2 2 2 7 3 2 2 2" xfId="2368" xr:uid="{00000000-0005-0000-0000-000032090000}"/>
    <cellStyle name="Comma 2 2 2 7 3 2 2 3" xfId="2369" xr:uid="{00000000-0005-0000-0000-000033090000}"/>
    <cellStyle name="Comma 2 2 2 7 3 2 2 4" xfId="2370" xr:uid="{00000000-0005-0000-0000-000034090000}"/>
    <cellStyle name="Comma 2 2 2 7 3 2 3" xfId="2371" xr:uid="{00000000-0005-0000-0000-000035090000}"/>
    <cellStyle name="Comma 2 2 2 7 3 2 4" xfId="2372" xr:uid="{00000000-0005-0000-0000-000036090000}"/>
    <cellStyle name="Comma 2 2 2 7 3 2 5" xfId="2373" xr:uid="{00000000-0005-0000-0000-000037090000}"/>
    <cellStyle name="Comma 2 2 2 7 3 3" xfId="2374" xr:uid="{00000000-0005-0000-0000-000038090000}"/>
    <cellStyle name="Comma 2 2 2 7 3 3 2" xfId="2375" xr:uid="{00000000-0005-0000-0000-000039090000}"/>
    <cellStyle name="Comma 2 2 2 7 3 3 3" xfId="2376" xr:uid="{00000000-0005-0000-0000-00003A090000}"/>
    <cellStyle name="Comma 2 2 2 7 3 3 4" xfId="2377" xr:uid="{00000000-0005-0000-0000-00003B090000}"/>
    <cellStyle name="Comma 2 2 2 7 3 4" xfId="2378" xr:uid="{00000000-0005-0000-0000-00003C090000}"/>
    <cellStyle name="Comma 2 2 2 7 3 5" xfId="2379" xr:uid="{00000000-0005-0000-0000-00003D090000}"/>
    <cellStyle name="Comma 2 2 2 7 3 6" xfId="2380" xr:uid="{00000000-0005-0000-0000-00003E090000}"/>
    <cellStyle name="Comma 2 2 2 7 4" xfId="2381" xr:uid="{00000000-0005-0000-0000-00003F090000}"/>
    <cellStyle name="Comma 2 2 2 7 5" xfId="2382" xr:uid="{00000000-0005-0000-0000-000040090000}"/>
    <cellStyle name="Comma 2 2 2 7 5 2" xfId="2383" xr:uid="{00000000-0005-0000-0000-000041090000}"/>
    <cellStyle name="Comma 2 2 2 7 5 2 2" xfId="2384" xr:uid="{00000000-0005-0000-0000-000042090000}"/>
    <cellStyle name="Comma 2 2 2 7 5 2 3" xfId="2385" xr:uid="{00000000-0005-0000-0000-000043090000}"/>
    <cellStyle name="Comma 2 2 2 7 5 2 4" xfId="2386" xr:uid="{00000000-0005-0000-0000-000044090000}"/>
    <cellStyle name="Comma 2 2 2 7 5 3" xfId="2387" xr:uid="{00000000-0005-0000-0000-000045090000}"/>
    <cellStyle name="Comma 2 2 2 7 5 4" xfId="2388" xr:uid="{00000000-0005-0000-0000-000046090000}"/>
    <cellStyle name="Comma 2 2 2 7 5 5" xfId="2389" xr:uid="{00000000-0005-0000-0000-000047090000}"/>
    <cellStyle name="Comma 2 2 2 7 6" xfId="2390" xr:uid="{00000000-0005-0000-0000-000048090000}"/>
    <cellStyle name="Comma 2 2 2 7 6 2" xfId="2391" xr:uid="{00000000-0005-0000-0000-000049090000}"/>
    <cellStyle name="Comma 2 2 2 7 6 3" xfId="2392" xr:uid="{00000000-0005-0000-0000-00004A090000}"/>
    <cellStyle name="Comma 2 2 2 7 6 4" xfId="2393" xr:uid="{00000000-0005-0000-0000-00004B090000}"/>
    <cellStyle name="Comma 2 2 2 7 7" xfId="2394" xr:uid="{00000000-0005-0000-0000-00004C090000}"/>
    <cellStyle name="Comma 2 2 2 7 8" xfId="2395" xr:uid="{00000000-0005-0000-0000-00004D090000}"/>
    <cellStyle name="Comma 2 2 2 7 9" xfId="2396" xr:uid="{00000000-0005-0000-0000-00004E090000}"/>
    <cellStyle name="Comma 2 2 2 8" xfId="2397" xr:uid="{00000000-0005-0000-0000-00004F090000}"/>
    <cellStyle name="Comma 2 2 2 8 2" xfId="2398" xr:uid="{00000000-0005-0000-0000-000050090000}"/>
    <cellStyle name="Comma 2 2 2 8 2 2" xfId="2399" xr:uid="{00000000-0005-0000-0000-000051090000}"/>
    <cellStyle name="Comma 2 2 2 8 2 2 2" xfId="2400" xr:uid="{00000000-0005-0000-0000-000052090000}"/>
    <cellStyle name="Comma 2 2 2 8 2 2 2 2" xfId="2401" xr:uid="{00000000-0005-0000-0000-000053090000}"/>
    <cellStyle name="Comma 2 2 2 8 2 2 2 3" xfId="2402" xr:uid="{00000000-0005-0000-0000-000054090000}"/>
    <cellStyle name="Comma 2 2 2 8 2 2 2 4" xfId="2403" xr:uid="{00000000-0005-0000-0000-000055090000}"/>
    <cellStyle name="Comma 2 2 2 8 2 2 3" xfId="2404" xr:uid="{00000000-0005-0000-0000-000056090000}"/>
    <cellStyle name="Comma 2 2 2 8 2 2 4" xfId="2405" xr:uid="{00000000-0005-0000-0000-000057090000}"/>
    <cellStyle name="Comma 2 2 2 8 2 2 5" xfId="2406" xr:uid="{00000000-0005-0000-0000-000058090000}"/>
    <cellStyle name="Comma 2 2 2 8 2 3" xfId="2407" xr:uid="{00000000-0005-0000-0000-000059090000}"/>
    <cellStyle name="Comma 2 2 2 8 2 3 2" xfId="2408" xr:uid="{00000000-0005-0000-0000-00005A090000}"/>
    <cellStyle name="Comma 2 2 2 8 2 3 3" xfId="2409" xr:uid="{00000000-0005-0000-0000-00005B090000}"/>
    <cellStyle name="Comma 2 2 2 8 2 3 4" xfId="2410" xr:uid="{00000000-0005-0000-0000-00005C090000}"/>
    <cellStyle name="Comma 2 2 2 8 2 4" xfId="2411" xr:uid="{00000000-0005-0000-0000-00005D090000}"/>
    <cellStyle name="Comma 2 2 2 8 2 5" xfId="2412" xr:uid="{00000000-0005-0000-0000-00005E090000}"/>
    <cellStyle name="Comma 2 2 2 8 2 6" xfId="2413" xr:uid="{00000000-0005-0000-0000-00005F090000}"/>
    <cellStyle name="Comma 2 2 2 8 3" xfId="2414" xr:uid="{00000000-0005-0000-0000-000060090000}"/>
    <cellStyle name="Comma 2 2 2 8 3 2" xfId="2415" xr:uid="{00000000-0005-0000-0000-000061090000}"/>
    <cellStyle name="Comma 2 2 2 8 3 2 2" xfId="2416" xr:uid="{00000000-0005-0000-0000-000062090000}"/>
    <cellStyle name="Comma 2 2 2 8 3 2 2 2" xfId="2417" xr:uid="{00000000-0005-0000-0000-000063090000}"/>
    <cellStyle name="Comma 2 2 2 8 3 2 2 3" xfId="2418" xr:uid="{00000000-0005-0000-0000-000064090000}"/>
    <cellStyle name="Comma 2 2 2 8 3 2 2 4" xfId="2419" xr:uid="{00000000-0005-0000-0000-000065090000}"/>
    <cellStyle name="Comma 2 2 2 8 3 2 3" xfId="2420" xr:uid="{00000000-0005-0000-0000-000066090000}"/>
    <cellStyle name="Comma 2 2 2 8 3 2 4" xfId="2421" xr:uid="{00000000-0005-0000-0000-000067090000}"/>
    <cellStyle name="Comma 2 2 2 8 3 2 5" xfId="2422" xr:uid="{00000000-0005-0000-0000-000068090000}"/>
    <cellStyle name="Comma 2 2 2 8 3 3" xfId="2423" xr:uid="{00000000-0005-0000-0000-000069090000}"/>
    <cellStyle name="Comma 2 2 2 8 3 3 2" xfId="2424" xr:uid="{00000000-0005-0000-0000-00006A090000}"/>
    <cellStyle name="Comma 2 2 2 8 3 3 3" xfId="2425" xr:uid="{00000000-0005-0000-0000-00006B090000}"/>
    <cellStyle name="Comma 2 2 2 8 3 3 4" xfId="2426" xr:uid="{00000000-0005-0000-0000-00006C090000}"/>
    <cellStyle name="Comma 2 2 2 8 3 4" xfId="2427" xr:uid="{00000000-0005-0000-0000-00006D090000}"/>
    <cellStyle name="Comma 2 2 2 8 3 5" xfId="2428" xr:uid="{00000000-0005-0000-0000-00006E090000}"/>
    <cellStyle name="Comma 2 2 2 8 3 6" xfId="2429" xr:uid="{00000000-0005-0000-0000-00006F090000}"/>
    <cellStyle name="Comma 2 2 2 8 4" xfId="2430" xr:uid="{00000000-0005-0000-0000-000070090000}"/>
    <cellStyle name="Comma 2 2 2 8 5" xfId="2431" xr:uid="{00000000-0005-0000-0000-000071090000}"/>
    <cellStyle name="Comma 2 2 2 8 5 2" xfId="2432" xr:uid="{00000000-0005-0000-0000-000072090000}"/>
    <cellStyle name="Comma 2 2 2 8 5 2 2" xfId="2433" xr:uid="{00000000-0005-0000-0000-000073090000}"/>
    <cellStyle name="Comma 2 2 2 8 5 2 3" xfId="2434" xr:uid="{00000000-0005-0000-0000-000074090000}"/>
    <cellStyle name="Comma 2 2 2 8 5 2 4" xfId="2435" xr:uid="{00000000-0005-0000-0000-000075090000}"/>
    <cellStyle name="Comma 2 2 2 8 5 3" xfId="2436" xr:uid="{00000000-0005-0000-0000-000076090000}"/>
    <cellStyle name="Comma 2 2 2 8 5 4" xfId="2437" xr:uid="{00000000-0005-0000-0000-000077090000}"/>
    <cellStyle name="Comma 2 2 2 8 5 5" xfId="2438" xr:uid="{00000000-0005-0000-0000-000078090000}"/>
    <cellStyle name="Comma 2 2 2 8 6" xfId="2439" xr:uid="{00000000-0005-0000-0000-000079090000}"/>
    <cellStyle name="Comma 2 2 2 8 6 2" xfId="2440" xr:uid="{00000000-0005-0000-0000-00007A090000}"/>
    <cellStyle name="Comma 2 2 2 8 6 3" xfId="2441" xr:uid="{00000000-0005-0000-0000-00007B090000}"/>
    <cellStyle name="Comma 2 2 2 8 6 4" xfId="2442" xr:uid="{00000000-0005-0000-0000-00007C090000}"/>
    <cellStyle name="Comma 2 2 2 8 7" xfId="2443" xr:uid="{00000000-0005-0000-0000-00007D090000}"/>
    <cellStyle name="Comma 2 2 2 8 8" xfId="2444" xr:uid="{00000000-0005-0000-0000-00007E090000}"/>
    <cellStyle name="Comma 2 2 2 8 9" xfId="2445" xr:uid="{00000000-0005-0000-0000-00007F090000}"/>
    <cellStyle name="Comma 2 2 2 9" xfId="2446" xr:uid="{00000000-0005-0000-0000-000080090000}"/>
    <cellStyle name="Comma 2 2 2 9 2" xfId="2447" xr:uid="{00000000-0005-0000-0000-000081090000}"/>
    <cellStyle name="Comma 2 2 2 9 3" xfId="2448" xr:uid="{00000000-0005-0000-0000-000082090000}"/>
    <cellStyle name="Comma 2 2 2 9 3 2" xfId="2449" xr:uid="{00000000-0005-0000-0000-000083090000}"/>
    <cellStyle name="Comma 2 2 2 9 3 2 2" xfId="2450" xr:uid="{00000000-0005-0000-0000-000084090000}"/>
    <cellStyle name="Comma 2 2 2 9 3 2 3" xfId="2451" xr:uid="{00000000-0005-0000-0000-000085090000}"/>
    <cellStyle name="Comma 2 2 2 9 3 2 4" xfId="2452" xr:uid="{00000000-0005-0000-0000-000086090000}"/>
    <cellStyle name="Comma 2 2 2 9 3 3" xfId="2453" xr:uid="{00000000-0005-0000-0000-000087090000}"/>
    <cellStyle name="Comma 2 2 2 9 3 4" xfId="2454" xr:uid="{00000000-0005-0000-0000-000088090000}"/>
    <cellStyle name="Comma 2 2 2 9 3 5" xfId="2455" xr:uid="{00000000-0005-0000-0000-000089090000}"/>
    <cellStyle name="Comma 2 2 2 9 4" xfId="2456" xr:uid="{00000000-0005-0000-0000-00008A090000}"/>
    <cellStyle name="Comma 2 2 2 9 4 2" xfId="2457" xr:uid="{00000000-0005-0000-0000-00008B090000}"/>
    <cellStyle name="Comma 2 2 2 9 4 3" xfId="2458" xr:uid="{00000000-0005-0000-0000-00008C090000}"/>
    <cellStyle name="Comma 2 2 2 9 4 4" xfId="2459" xr:uid="{00000000-0005-0000-0000-00008D090000}"/>
    <cellStyle name="Comma 2 2 2 9 5" xfId="2460" xr:uid="{00000000-0005-0000-0000-00008E090000}"/>
    <cellStyle name="Comma 2 2 2 9 6" xfId="2461" xr:uid="{00000000-0005-0000-0000-00008F090000}"/>
    <cellStyle name="Comma 2 2 2 9 7" xfId="2462" xr:uid="{00000000-0005-0000-0000-000090090000}"/>
    <cellStyle name="Comma 2 2 20" xfId="2463" xr:uid="{00000000-0005-0000-0000-000091090000}"/>
    <cellStyle name="Comma 2 2 20 2" xfId="2464" xr:uid="{00000000-0005-0000-0000-000092090000}"/>
    <cellStyle name="Comma 2 2 20 3" xfId="2465" xr:uid="{00000000-0005-0000-0000-000093090000}"/>
    <cellStyle name="Comma 2 2 20 4" xfId="2466" xr:uid="{00000000-0005-0000-0000-000094090000}"/>
    <cellStyle name="Comma 2 2 21" xfId="2467" xr:uid="{00000000-0005-0000-0000-000095090000}"/>
    <cellStyle name="Comma 2 2 22" xfId="2468" xr:uid="{00000000-0005-0000-0000-000096090000}"/>
    <cellStyle name="Comma 2 2 23" xfId="2469" xr:uid="{00000000-0005-0000-0000-000097090000}"/>
    <cellStyle name="Comma 2 2 3" xfId="2470" xr:uid="{00000000-0005-0000-0000-000098090000}"/>
    <cellStyle name="Comma 2 2 3 10" xfId="2471" xr:uid="{00000000-0005-0000-0000-000099090000}"/>
    <cellStyle name="Comma 2 2 3 10 2" xfId="2472" xr:uid="{00000000-0005-0000-0000-00009A090000}"/>
    <cellStyle name="Comma 2 2 3 10 2 2" xfId="2473" xr:uid="{00000000-0005-0000-0000-00009B090000}"/>
    <cellStyle name="Comma 2 2 3 10 2 3" xfId="2474" xr:uid="{00000000-0005-0000-0000-00009C090000}"/>
    <cellStyle name="Comma 2 2 3 10 2 4" xfId="2475" xr:uid="{00000000-0005-0000-0000-00009D090000}"/>
    <cellStyle name="Comma 2 2 3 11" xfId="2476" xr:uid="{00000000-0005-0000-0000-00009E090000}"/>
    <cellStyle name="Comma 2 2 3 11 2" xfId="2477" xr:uid="{00000000-0005-0000-0000-00009F090000}"/>
    <cellStyle name="Comma 2 2 3 11 2 2" xfId="2478" xr:uid="{00000000-0005-0000-0000-0000A0090000}"/>
    <cellStyle name="Comma 2 2 3 11 2 3" xfId="2479" xr:uid="{00000000-0005-0000-0000-0000A1090000}"/>
    <cellStyle name="Comma 2 2 3 11 2 4" xfId="2480" xr:uid="{00000000-0005-0000-0000-0000A2090000}"/>
    <cellStyle name="Comma 2 2 3 12" xfId="2481" xr:uid="{00000000-0005-0000-0000-0000A3090000}"/>
    <cellStyle name="Comma 2 2 3 12 2" xfId="2482" xr:uid="{00000000-0005-0000-0000-0000A4090000}"/>
    <cellStyle name="Comma 2 2 3 12 2 2" xfId="2483" xr:uid="{00000000-0005-0000-0000-0000A5090000}"/>
    <cellStyle name="Comma 2 2 3 12 2 3" xfId="2484" xr:uid="{00000000-0005-0000-0000-0000A6090000}"/>
    <cellStyle name="Comma 2 2 3 12 2 4" xfId="2485" xr:uid="{00000000-0005-0000-0000-0000A7090000}"/>
    <cellStyle name="Comma 2 2 3 13" xfId="2486" xr:uid="{00000000-0005-0000-0000-0000A8090000}"/>
    <cellStyle name="Comma 2 2 3 13 2" xfId="2487" xr:uid="{00000000-0005-0000-0000-0000A9090000}"/>
    <cellStyle name="Comma 2 2 3 13 2 2" xfId="2488" xr:uid="{00000000-0005-0000-0000-0000AA090000}"/>
    <cellStyle name="Comma 2 2 3 13 2 3" xfId="2489" xr:uid="{00000000-0005-0000-0000-0000AB090000}"/>
    <cellStyle name="Comma 2 2 3 13 2 4" xfId="2490" xr:uid="{00000000-0005-0000-0000-0000AC090000}"/>
    <cellStyle name="Comma 2 2 3 14" xfId="2491" xr:uid="{00000000-0005-0000-0000-0000AD090000}"/>
    <cellStyle name="Comma 2 2 3 14 2" xfId="2492" xr:uid="{00000000-0005-0000-0000-0000AE090000}"/>
    <cellStyle name="Comma 2 2 3 14 2 2" xfId="2493" xr:uid="{00000000-0005-0000-0000-0000AF090000}"/>
    <cellStyle name="Comma 2 2 3 14 2 3" xfId="2494" xr:uid="{00000000-0005-0000-0000-0000B0090000}"/>
    <cellStyle name="Comma 2 2 3 14 2 4" xfId="2495" xr:uid="{00000000-0005-0000-0000-0000B1090000}"/>
    <cellStyle name="Comma 2 2 3 15" xfId="2496" xr:uid="{00000000-0005-0000-0000-0000B2090000}"/>
    <cellStyle name="Comma 2 2 3 15 2" xfId="2497" xr:uid="{00000000-0005-0000-0000-0000B3090000}"/>
    <cellStyle name="Comma 2 2 3 15 2 2" xfId="2498" xr:uid="{00000000-0005-0000-0000-0000B4090000}"/>
    <cellStyle name="Comma 2 2 3 15 2 3" xfId="2499" xr:uid="{00000000-0005-0000-0000-0000B5090000}"/>
    <cellStyle name="Comma 2 2 3 15 2 4" xfId="2500" xr:uid="{00000000-0005-0000-0000-0000B6090000}"/>
    <cellStyle name="Comma 2 2 3 15 3" xfId="2501" xr:uid="{00000000-0005-0000-0000-0000B7090000}"/>
    <cellStyle name="Comma 2 2 3 15 4" xfId="2502" xr:uid="{00000000-0005-0000-0000-0000B8090000}"/>
    <cellStyle name="Comma 2 2 3 15 5" xfId="2503" xr:uid="{00000000-0005-0000-0000-0000B9090000}"/>
    <cellStyle name="Comma 2 2 3 16" xfId="2504" xr:uid="{00000000-0005-0000-0000-0000BA090000}"/>
    <cellStyle name="Comma 2 2 3 16 2" xfId="2505" xr:uid="{00000000-0005-0000-0000-0000BB090000}"/>
    <cellStyle name="Comma 2 2 3 16 3" xfId="2506" xr:uid="{00000000-0005-0000-0000-0000BC090000}"/>
    <cellStyle name="Comma 2 2 3 16 4" xfId="2507" xr:uid="{00000000-0005-0000-0000-0000BD090000}"/>
    <cellStyle name="Comma 2 2 3 17" xfId="2508" xr:uid="{00000000-0005-0000-0000-0000BE090000}"/>
    <cellStyle name="Comma 2 2 3 17 2" xfId="2509" xr:uid="{00000000-0005-0000-0000-0000BF090000}"/>
    <cellStyle name="Comma 2 2 3 17 3" xfId="2510" xr:uid="{00000000-0005-0000-0000-0000C0090000}"/>
    <cellStyle name="Comma 2 2 3 17 4" xfId="2511" xr:uid="{00000000-0005-0000-0000-0000C1090000}"/>
    <cellStyle name="Comma 2 2 3 18" xfId="2512" xr:uid="{00000000-0005-0000-0000-0000C2090000}"/>
    <cellStyle name="Comma 2 2 3 19" xfId="2513" xr:uid="{00000000-0005-0000-0000-0000C3090000}"/>
    <cellStyle name="Comma 2 2 3 2" xfId="2514" xr:uid="{00000000-0005-0000-0000-0000C4090000}"/>
    <cellStyle name="Comma 2 2 3 2 10" xfId="2515" xr:uid="{00000000-0005-0000-0000-0000C5090000}"/>
    <cellStyle name="Comma 2 2 3 2 2" xfId="2516" xr:uid="{00000000-0005-0000-0000-0000C6090000}"/>
    <cellStyle name="Comma 2 2 3 2 2 2" xfId="2517" xr:uid="{00000000-0005-0000-0000-0000C7090000}"/>
    <cellStyle name="Comma 2 2 3 2 2 2 2" xfId="2518" xr:uid="{00000000-0005-0000-0000-0000C8090000}"/>
    <cellStyle name="Comma 2 2 3 2 2 2 2 2" xfId="2519" xr:uid="{00000000-0005-0000-0000-0000C9090000}"/>
    <cellStyle name="Comma 2 2 3 2 2 2 2 2 2" xfId="2520" xr:uid="{00000000-0005-0000-0000-0000CA090000}"/>
    <cellStyle name="Comma 2 2 3 2 2 2 2 2 3" xfId="2521" xr:uid="{00000000-0005-0000-0000-0000CB090000}"/>
    <cellStyle name="Comma 2 2 3 2 2 2 2 2 4" xfId="2522" xr:uid="{00000000-0005-0000-0000-0000CC090000}"/>
    <cellStyle name="Comma 2 2 3 2 2 2 2 3" xfId="2523" xr:uid="{00000000-0005-0000-0000-0000CD090000}"/>
    <cellStyle name="Comma 2 2 3 2 2 2 2 4" xfId="2524" xr:uid="{00000000-0005-0000-0000-0000CE090000}"/>
    <cellStyle name="Comma 2 2 3 2 2 2 2 5" xfId="2525" xr:uid="{00000000-0005-0000-0000-0000CF090000}"/>
    <cellStyle name="Comma 2 2 3 2 2 2 3" xfId="2526" xr:uid="{00000000-0005-0000-0000-0000D0090000}"/>
    <cellStyle name="Comma 2 2 3 2 2 2 3 2" xfId="2527" xr:uid="{00000000-0005-0000-0000-0000D1090000}"/>
    <cellStyle name="Comma 2 2 3 2 2 2 3 3" xfId="2528" xr:uid="{00000000-0005-0000-0000-0000D2090000}"/>
    <cellStyle name="Comma 2 2 3 2 2 2 3 4" xfId="2529" xr:uid="{00000000-0005-0000-0000-0000D3090000}"/>
    <cellStyle name="Comma 2 2 3 2 2 2 4" xfId="2530" xr:uid="{00000000-0005-0000-0000-0000D4090000}"/>
    <cellStyle name="Comma 2 2 3 2 2 2 5" xfId="2531" xr:uid="{00000000-0005-0000-0000-0000D5090000}"/>
    <cellStyle name="Comma 2 2 3 2 2 2 6" xfId="2532" xr:uid="{00000000-0005-0000-0000-0000D6090000}"/>
    <cellStyle name="Comma 2 2 3 2 2 3" xfId="2533" xr:uid="{00000000-0005-0000-0000-0000D7090000}"/>
    <cellStyle name="Comma 2 2 3 2 2 3 2" xfId="2534" xr:uid="{00000000-0005-0000-0000-0000D8090000}"/>
    <cellStyle name="Comma 2 2 3 2 2 3 2 2" xfId="2535" xr:uid="{00000000-0005-0000-0000-0000D9090000}"/>
    <cellStyle name="Comma 2 2 3 2 2 3 2 2 2" xfId="2536" xr:uid="{00000000-0005-0000-0000-0000DA090000}"/>
    <cellStyle name="Comma 2 2 3 2 2 3 2 2 3" xfId="2537" xr:uid="{00000000-0005-0000-0000-0000DB090000}"/>
    <cellStyle name="Comma 2 2 3 2 2 3 2 2 4" xfId="2538" xr:uid="{00000000-0005-0000-0000-0000DC090000}"/>
    <cellStyle name="Comma 2 2 3 2 2 3 2 3" xfId="2539" xr:uid="{00000000-0005-0000-0000-0000DD090000}"/>
    <cellStyle name="Comma 2 2 3 2 2 3 2 4" xfId="2540" xr:uid="{00000000-0005-0000-0000-0000DE090000}"/>
    <cellStyle name="Comma 2 2 3 2 2 3 2 5" xfId="2541" xr:uid="{00000000-0005-0000-0000-0000DF090000}"/>
    <cellStyle name="Comma 2 2 3 2 2 3 3" xfId="2542" xr:uid="{00000000-0005-0000-0000-0000E0090000}"/>
    <cellStyle name="Comma 2 2 3 2 2 3 3 2" xfId="2543" xr:uid="{00000000-0005-0000-0000-0000E1090000}"/>
    <cellStyle name="Comma 2 2 3 2 2 3 3 3" xfId="2544" xr:uid="{00000000-0005-0000-0000-0000E2090000}"/>
    <cellStyle name="Comma 2 2 3 2 2 3 3 4" xfId="2545" xr:uid="{00000000-0005-0000-0000-0000E3090000}"/>
    <cellStyle name="Comma 2 2 3 2 2 3 4" xfId="2546" xr:uid="{00000000-0005-0000-0000-0000E4090000}"/>
    <cellStyle name="Comma 2 2 3 2 2 3 5" xfId="2547" xr:uid="{00000000-0005-0000-0000-0000E5090000}"/>
    <cellStyle name="Comma 2 2 3 2 2 3 6" xfId="2548" xr:uid="{00000000-0005-0000-0000-0000E6090000}"/>
    <cellStyle name="Comma 2 2 3 2 2 4" xfId="2549" xr:uid="{00000000-0005-0000-0000-0000E7090000}"/>
    <cellStyle name="Comma 2 2 3 2 2 4 2" xfId="2550" xr:uid="{00000000-0005-0000-0000-0000E8090000}"/>
    <cellStyle name="Comma 2 2 3 2 2 4 2 2" xfId="2551" xr:uid="{00000000-0005-0000-0000-0000E9090000}"/>
    <cellStyle name="Comma 2 2 3 2 2 4 2 3" xfId="2552" xr:uid="{00000000-0005-0000-0000-0000EA090000}"/>
    <cellStyle name="Comma 2 2 3 2 2 4 2 4" xfId="2553" xr:uid="{00000000-0005-0000-0000-0000EB090000}"/>
    <cellStyle name="Comma 2 2 3 2 2 4 3" xfId="2554" xr:uid="{00000000-0005-0000-0000-0000EC090000}"/>
    <cellStyle name="Comma 2 2 3 2 2 4 4" xfId="2555" xr:uid="{00000000-0005-0000-0000-0000ED090000}"/>
    <cellStyle name="Comma 2 2 3 2 2 4 5" xfId="2556" xr:uid="{00000000-0005-0000-0000-0000EE090000}"/>
    <cellStyle name="Comma 2 2 3 2 2 5" xfId="2557" xr:uid="{00000000-0005-0000-0000-0000EF090000}"/>
    <cellStyle name="Comma 2 2 3 2 2 5 2" xfId="2558" xr:uid="{00000000-0005-0000-0000-0000F0090000}"/>
    <cellStyle name="Comma 2 2 3 2 2 5 3" xfId="2559" xr:uid="{00000000-0005-0000-0000-0000F1090000}"/>
    <cellStyle name="Comma 2 2 3 2 2 5 4" xfId="2560" xr:uid="{00000000-0005-0000-0000-0000F2090000}"/>
    <cellStyle name="Comma 2 2 3 2 2 6" xfId="2561" xr:uid="{00000000-0005-0000-0000-0000F3090000}"/>
    <cellStyle name="Comma 2 2 3 2 2 7" xfId="2562" xr:uid="{00000000-0005-0000-0000-0000F4090000}"/>
    <cellStyle name="Comma 2 2 3 2 2 8" xfId="2563" xr:uid="{00000000-0005-0000-0000-0000F5090000}"/>
    <cellStyle name="Comma 2 2 3 2 3" xfId="2564" xr:uid="{00000000-0005-0000-0000-0000F6090000}"/>
    <cellStyle name="Comma 2 2 3 2 3 2" xfId="2565" xr:uid="{00000000-0005-0000-0000-0000F7090000}"/>
    <cellStyle name="Comma 2 2 3 2 3 2 2" xfId="2566" xr:uid="{00000000-0005-0000-0000-0000F8090000}"/>
    <cellStyle name="Comma 2 2 3 2 3 2 2 2" xfId="2567" xr:uid="{00000000-0005-0000-0000-0000F9090000}"/>
    <cellStyle name="Comma 2 2 3 2 3 2 2 3" xfId="2568" xr:uid="{00000000-0005-0000-0000-0000FA090000}"/>
    <cellStyle name="Comma 2 2 3 2 3 2 2 4" xfId="2569" xr:uid="{00000000-0005-0000-0000-0000FB090000}"/>
    <cellStyle name="Comma 2 2 3 2 3 2 3" xfId="2570" xr:uid="{00000000-0005-0000-0000-0000FC090000}"/>
    <cellStyle name="Comma 2 2 3 2 3 2 4" xfId="2571" xr:uid="{00000000-0005-0000-0000-0000FD090000}"/>
    <cellStyle name="Comma 2 2 3 2 3 2 5" xfId="2572" xr:uid="{00000000-0005-0000-0000-0000FE090000}"/>
    <cellStyle name="Comma 2 2 3 2 3 3" xfId="2573" xr:uid="{00000000-0005-0000-0000-0000FF090000}"/>
    <cellStyle name="Comma 2 2 3 2 3 3 2" xfId="2574" xr:uid="{00000000-0005-0000-0000-0000000A0000}"/>
    <cellStyle name="Comma 2 2 3 2 3 3 3" xfId="2575" xr:uid="{00000000-0005-0000-0000-0000010A0000}"/>
    <cellStyle name="Comma 2 2 3 2 3 3 4" xfId="2576" xr:uid="{00000000-0005-0000-0000-0000020A0000}"/>
    <cellStyle name="Comma 2 2 3 2 3 4" xfId="2577" xr:uid="{00000000-0005-0000-0000-0000030A0000}"/>
    <cellStyle name="Comma 2 2 3 2 3 4 2" xfId="2578" xr:uid="{00000000-0005-0000-0000-0000040A0000}"/>
    <cellStyle name="Comma 2 2 3 2 3 4 3" xfId="2579" xr:uid="{00000000-0005-0000-0000-0000050A0000}"/>
    <cellStyle name="Comma 2 2 3 2 3 4 4" xfId="2580" xr:uid="{00000000-0005-0000-0000-0000060A0000}"/>
    <cellStyle name="Comma 2 2 3 2 3 5" xfId="2581" xr:uid="{00000000-0005-0000-0000-0000070A0000}"/>
    <cellStyle name="Comma 2 2 3 2 3 6" xfId="2582" xr:uid="{00000000-0005-0000-0000-0000080A0000}"/>
    <cellStyle name="Comma 2 2 3 2 3 7" xfId="2583" xr:uid="{00000000-0005-0000-0000-0000090A0000}"/>
    <cellStyle name="Comma 2 2 3 2 4" xfId="2584" xr:uid="{00000000-0005-0000-0000-00000A0A0000}"/>
    <cellStyle name="Comma 2 2 3 2 4 2" xfId="2585" xr:uid="{00000000-0005-0000-0000-00000B0A0000}"/>
    <cellStyle name="Comma 2 2 3 2 4 2 2" xfId="2586" xr:uid="{00000000-0005-0000-0000-00000C0A0000}"/>
    <cellStyle name="Comma 2 2 3 2 4 2 2 2" xfId="2587" xr:uid="{00000000-0005-0000-0000-00000D0A0000}"/>
    <cellStyle name="Comma 2 2 3 2 4 2 2 3" xfId="2588" xr:uid="{00000000-0005-0000-0000-00000E0A0000}"/>
    <cellStyle name="Comma 2 2 3 2 4 2 2 4" xfId="2589" xr:uid="{00000000-0005-0000-0000-00000F0A0000}"/>
    <cellStyle name="Comma 2 2 3 2 4 2 3" xfId="2590" xr:uid="{00000000-0005-0000-0000-0000100A0000}"/>
    <cellStyle name="Comma 2 2 3 2 4 2 4" xfId="2591" xr:uid="{00000000-0005-0000-0000-0000110A0000}"/>
    <cellStyle name="Comma 2 2 3 2 4 2 5" xfId="2592" xr:uid="{00000000-0005-0000-0000-0000120A0000}"/>
    <cellStyle name="Comma 2 2 3 2 4 3" xfId="2593" xr:uid="{00000000-0005-0000-0000-0000130A0000}"/>
    <cellStyle name="Comma 2 2 3 2 4 3 2" xfId="2594" xr:uid="{00000000-0005-0000-0000-0000140A0000}"/>
    <cellStyle name="Comma 2 2 3 2 4 3 3" xfId="2595" xr:uid="{00000000-0005-0000-0000-0000150A0000}"/>
    <cellStyle name="Comma 2 2 3 2 4 3 4" xfId="2596" xr:uid="{00000000-0005-0000-0000-0000160A0000}"/>
    <cellStyle name="Comma 2 2 3 2 4 4" xfId="2597" xr:uid="{00000000-0005-0000-0000-0000170A0000}"/>
    <cellStyle name="Comma 2 2 3 2 4 4 2" xfId="2598" xr:uid="{00000000-0005-0000-0000-0000180A0000}"/>
    <cellStyle name="Comma 2 2 3 2 4 4 3" xfId="2599" xr:uid="{00000000-0005-0000-0000-0000190A0000}"/>
    <cellStyle name="Comma 2 2 3 2 4 4 4" xfId="2600" xr:uid="{00000000-0005-0000-0000-00001A0A0000}"/>
    <cellStyle name="Comma 2 2 3 2 4 5" xfId="2601" xr:uid="{00000000-0005-0000-0000-00001B0A0000}"/>
    <cellStyle name="Comma 2 2 3 2 4 6" xfId="2602" xr:uid="{00000000-0005-0000-0000-00001C0A0000}"/>
    <cellStyle name="Comma 2 2 3 2 4 7" xfId="2603" xr:uid="{00000000-0005-0000-0000-00001D0A0000}"/>
    <cellStyle name="Comma 2 2 3 2 5" xfId="2604" xr:uid="{00000000-0005-0000-0000-00001E0A0000}"/>
    <cellStyle name="Comma 2 2 3 2 6" xfId="2605" xr:uid="{00000000-0005-0000-0000-00001F0A0000}"/>
    <cellStyle name="Comma 2 2 3 2 6 2" xfId="2606" xr:uid="{00000000-0005-0000-0000-0000200A0000}"/>
    <cellStyle name="Comma 2 2 3 2 6 2 2" xfId="2607" xr:uid="{00000000-0005-0000-0000-0000210A0000}"/>
    <cellStyle name="Comma 2 2 3 2 6 2 3" xfId="2608" xr:uid="{00000000-0005-0000-0000-0000220A0000}"/>
    <cellStyle name="Comma 2 2 3 2 6 2 4" xfId="2609" xr:uid="{00000000-0005-0000-0000-0000230A0000}"/>
    <cellStyle name="Comma 2 2 3 2 6 3" xfId="2610" xr:uid="{00000000-0005-0000-0000-0000240A0000}"/>
    <cellStyle name="Comma 2 2 3 2 6 4" xfId="2611" xr:uid="{00000000-0005-0000-0000-0000250A0000}"/>
    <cellStyle name="Comma 2 2 3 2 6 5" xfId="2612" xr:uid="{00000000-0005-0000-0000-0000260A0000}"/>
    <cellStyle name="Comma 2 2 3 2 7" xfId="2613" xr:uid="{00000000-0005-0000-0000-0000270A0000}"/>
    <cellStyle name="Comma 2 2 3 2 7 2" xfId="2614" xr:uid="{00000000-0005-0000-0000-0000280A0000}"/>
    <cellStyle name="Comma 2 2 3 2 7 3" xfId="2615" xr:uid="{00000000-0005-0000-0000-0000290A0000}"/>
    <cellStyle name="Comma 2 2 3 2 7 4" xfId="2616" xr:uid="{00000000-0005-0000-0000-00002A0A0000}"/>
    <cellStyle name="Comma 2 2 3 2 8" xfId="2617" xr:uid="{00000000-0005-0000-0000-00002B0A0000}"/>
    <cellStyle name="Comma 2 2 3 2 9" xfId="2618" xr:uid="{00000000-0005-0000-0000-00002C0A0000}"/>
    <cellStyle name="Comma 2 2 3 20" xfId="2619" xr:uid="{00000000-0005-0000-0000-00002D0A0000}"/>
    <cellStyle name="Comma 2 2 3 3" xfId="2620" xr:uid="{00000000-0005-0000-0000-00002E0A0000}"/>
    <cellStyle name="Comma 2 2 3 3 10" xfId="2621" xr:uid="{00000000-0005-0000-0000-00002F0A0000}"/>
    <cellStyle name="Comma 2 2 3 3 2" xfId="2622" xr:uid="{00000000-0005-0000-0000-0000300A0000}"/>
    <cellStyle name="Comma 2 2 3 3 2 2" xfId="2623" xr:uid="{00000000-0005-0000-0000-0000310A0000}"/>
    <cellStyle name="Comma 2 2 3 3 2 2 2" xfId="2624" xr:uid="{00000000-0005-0000-0000-0000320A0000}"/>
    <cellStyle name="Comma 2 2 3 3 2 2 2 2" xfId="2625" xr:uid="{00000000-0005-0000-0000-0000330A0000}"/>
    <cellStyle name="Comma 2 2 3 3 2 2 2 2 2" xfId="2626" xr:uid="{00000000-0005-0000-0000-0000340A0000}"/>
    <cellStyle name="Comma 2 2 3 3 2 2 2 2 3" xfId="2627" xr:uid="{00000000-0005-0000-0000-0000350A0000}"/>
    <cellStyle name="Comma 2 2 3 3 2 2 2 2 4" xfId="2628" xr:uid="{00000000-0005-0000-0000-0000360A0000}"/>
    <cellStyle name="Comma 2 2 3 3 2 2 2 3" xfId="2629" xr:uid="{00000000-0005-0000-0000-0000370A0000}"/>
    <cellStyle name="Comma 2 2 3 3 2 2 2 4" xfId="2630" xr:uid="{00000000-0005-0000-0000-0000380A0000}"/>
    <cellStyle name="Comma 2 2 3 3 2 2 2 5" xfId="2631" xr:uid="{00000000-0005-0000-0000-0000390A0000}"/>
    <cellStyle name="Comma 2 2 3 3 2 2 3" xfId="2632" xr:uid="{00000000-0005-0000-0000-00003A0A0000}"/>
    <cellStyle name="Comma 2 2 3 3 2 2 3 2" xfId="2633" xr:uid="{00000000-0005-0000-0000-00003B0A0000}"/>
    <cellStyle name="Comma 2 2 3 3 2 2 3 3" xfId="2634" xr:uid="{00000000-0005-0000-0000-00003C0A0000}"/>
    <cellStyle name="Comma 2 2 3 3 2 2 3 4" xfId="2635" xr:uid="{00000000-0005-0000-0000-00003D0A0000}"/>
    <cellStyle name="Comma 2 2 3 3 2 2 4" xfId="2636" xr:uid="{00000000-0005-0000-0000-00003E0A0000}"/>
    <cellStyle name="Comma 2 2 3 3 2 2 5" xfId="2637" xr:uid="{00000000-0005-0000-0000-00003F0A0000}"/>
    <cellStyle name="Comma 2 2 3 3 2 2 6" xfId="2638" xr:uid="{00000000-0005-0000-0000-0000400A0000}"/>
    <cellStyle name="Comma 2 2 3 3 2 3" xfId="2639" xr:uid="{00000000-0005-0000-0000-0000410A0000}"/>
    <cellStyle name="Comma 2 2 3 3 2 3 2" xfId="2640" xr:uid="{00000000-0005-0000-0000-0000420A0000}"/>
    <cellStyle name="Comma 2 2 3 3 2 3 2 2" xfId="2641" xr:uid="{00000000-0005-0000-0000-0000430A0000}"/>
    <cellStyle name="Comma 2 2 3 3 2 3 2 2 2" xfId="2642" xr:uid="{00000000-0005-0000-0000-0000440A0000}"/>
    <cellStyle name="Comma 2 2 3 3 2 3 2 2 3" xfId="2643" xr:uid="{00000000-0005-0000-0000-0000450A0000}"/>
    <cellStyle name="Comma 2 2 3 3 2 3 2 2 4" xfId="2644" xr:uid="{00000000-0005-0000-0000-0000460A0000}"/>
    <cellStyle name="Comma 2 2 3 3 2 3 2 3" xfId="2645" xr:uid="{00000000-0005-0000-0000-0000470A0000}"/>
    <cellStyle name="Comma 2 2 3 3 2 3 2 4" xfId="2646" xr:uid="{00000000-0005-0000-0000-0000480A0000}"/>
    <cellStyle name="Comma 2 2 3 3 2 3 2 5" xfId="2647" xr:uid="{00000000-0005-0000-0000-0000490A0000}"/>
    <cellStyle name="Comma 2 2 3 3 2 3 3" xfId="2648" xr:uid="{00000000-0005-0000-0000-00004A0A0000}"/>
    <cellStyle name="Comma 2 2 3 3 2 3 3 2" xfId="2649" xr:uid="{00000000-0005-0000-0000-00004B0A0000}"/>
    <cellStyle name="Comma 2 2 3 3 2 3 3 3" xfId="2650" xr:uid="{00000000-0005-0000-0000-00004C0A0000}"/>
    <cellStyle name="Comma 2 2 3 3 2 3 3 4" xfId="2651" xr:uid="{00000000-0005-0000-0000-00004D0A0000}"/>
    <cellStyle name="Comma 2 2 3 3 2 3 4" xfId="2652" xr:uid="{00000000-0005-0000-0000-00004E0A0000}"/>
    <cellStyle name="Comma 2 2 3 3 2 3 5" xfId="2653" xr:uid="{00000000-0005-0000-0000-00004F0A0000}"/>
    <cellStyle name="Comma 2 2 3 3 2 3 6" xfId="2654" xr:uid="{00000000-0005-0000-0000-0000500A0000}"/>
    <cellStyle name="Comma 2 2 3 3 2 4" xfId="2655" xr:uid="{00000000-0005-0000-0000-0000510A0000}"/>
    <cellStyle name="Comma 2 2 3 3 2 4 2" xfId="2656" xr:uid="{00000000-0005-0000-0000-0000520A0000}"/>
    <cellStyle name="Comma 2 2 3 3 2 4 2 2" xfId="2657" xr:uid="{00000000-0005-0000-0000-0000530A0000}"/>
    <cellStyle name="Comma 2 2 3 3 2 4 2 3" xfId="2658" xr:uid="{00000000-0005-0000-0000-0000540A0000}"/>
    <cellStyle name="Comma 2 2 3 3 2 4 2 4" xfId="2659" xr:uid="{00000000-0005-0000-0000-0000550A0000}"/>
    <cellStyle name="Comma 2 2 3 3 2 4 3" xfId="2660" xr:uid="{00000000-0005-0000-0000-0000560A0000}"/>
    <cellStyle name="Comma 2 2 3 3 2 4 4" xfId="2661" xr:uid="{00000000-0005-0000-0000-0000570A0000}"/>
    <cellStyle name="Comma 2 2 3 3 2 4 5" xfId="2662" xr:uid="{00000000-0005-0000-0000-0000580A0000}"/>
    <cellStyle name="Comma 2 2 3 3 2 5" xfId="2663" xr:uid="{00000000-0005-0000-0000-0000590A0000}"/>
    <cellStyle name="Comma 2 2 3 3 2 5 2" xfId="2664" xr:uid="{00000000-0005-0000-0000-00005A0A0000}"/>
    <cellStyle name="Comma 2 2 3 3 2 5 3" xfId="2665" xr:uid="{00000000-0005-0000-0000-00005B0A0000}"/>
    <cellStyle name="Comma 2 2 3 3 2 5 4" xfId="2666" xr:uid="{00000000-0005-0000-0000-00005C0A0000}"/>
    <cellStyle name="Comma 2 2 3 3 2 6" xfId="2667" xr:uid="{00000000-0005-0000-0000-00005D0A0000}"/>
    <cellStyle name="Comma 2 2 3 3 2 7" xfId="2668" xr:uid="{00000000-0005-0000-0000-00005E0A0000}"/>
    <cellStyle name="Comma 2 2 3 3 2 8" xfId="2669" xr:uid="{00000000-0005-0000-0000-00005F0A0000}"/>
    <cellStyle name="Comma 2 2 3 3 3" xfId="2670" xr:uid="{00000000-0005-0000-0000-0000600A0000}"/>
    <cellStyle name="Comma 2 2 3 3 3 2" xfId="2671" xr:uid="{00000000-0005-0000-0000-0000610A0000}"/>
    <cellStyle name="Comma 2 2 3 3 3 2 2" xfId="2672" xr:uid="{00000000-0005-0000-0000-0000620A0000}"/>
    <cellStyle name="Comma 2 2 3 3 3 2 2 2" xfId="2673" xr:uid="{00000000-0005-0000-0000-0000630A0000}"/>
    <cellStyle name="Comma 2 2 3 3 3 2 2 3" xfId="2674" xr:uid="{00000000-0005-0000-0000-0000640A0000}"/>
    <cellStyle name="Comma 2 2 3 3 3 2 2 4" xfId="2675" xr:uid="{00000000-0005-0000-0000-0000650A0000}"/>
    <cellStyle name="Comma 2 2 3 3 3 2 3" xfId="2676" xr:uid="{00000000-0005-0000-0000-0000660A0000}"/>
    <cellStyle name="Comma 2 2 3 3 3 2 4" xfId="2677" xr:uid="{00000000-0005-0000-0000-0000670A0000}"/>
    <cellStyle name="Comma 2 2 3 3 3 2 5" xfId="2678" xr:uid="{00000000-0005-0000-0000-0000680A0000}"/>
    <cellStyle name="Comma 2 2 3 3 3 3" xfId="2679" xr:uid="{00000000-0005-0000-0000-0000690A0000}"/>
    <cellStyle name="Comma 2 2 3 3 3 3 2" xfId="2680" xr:uid="{00000000-0005-0000-0000-00006A0A0000}"/>
    <cellStyle name="Comma 2 2 3 3 3 3 3" xfId="2681" xr:uid="{00000000-0005-0000-0000-00006B0A0000}"/>
    <cellStyle name="Comma 2 2 3 3 3 3 4" xfId="2682" xr:uid="{00000000-0005-0000-0000-00006C0A0000}"/>
    <cellStyle name="Comma 2 2 3 3 3 4" xfId="2683" xr:uid="{00000000-0005-0000-0000-00006D0A0000}"/>
    <cellStyle name="Comma 2 2 3 3 3 5" xfId="2684" xr:uid="{00000000-0005-0000-0000-00006E0A0000}"/>
    <cellStyle name="Comma 2 2 3 3 3 6" xfId="2685" xr:uid="{00000000-0005-0000-0000-00006F0A0000}"/>
    <cellStyle name="Comma 2 2 3 3 4" xfId="2686" xr:uid="{00000000-0005-0000-0000-0000700A0000}"/>
    <cellStyle name="Comma 2 2 3 3 4 2" xfId="2687" xr:uid="{00000000-0005-0000-0000-0000710A0000}"/>
    <cellStyle name="Comma 2 2 3 3 4 2 2" xfId="2688" xr:uid="{00000000-0005-0000-0000-0000720A0000}"/>
    <cellStyle name="Comma 2 2 3 3 4 2 2 2" xfId="2689" xr:uid="{00000000-0005-0000-0000-0000730A0000}"/>
    <cellStyle name="Comma 2 2 3 3 4 2 2 3" xfId="2690" xr:uid="{00000000-0005-0000-0000-0000740A0000}"/>
    <cellStyle name="Comma 2 2 3 3 4 2 2 4" xfId="2691" xr:uid="{00000000-0005-0000-0000-0000750A0000}"/>
    <cellStyle name="Comma 2 2 3 3 4 2 3" xfId="2692" xr:uid="{00000000-0005-0000-0000-0000760A0000}"/>
    <cellStyle name="Comma 2 2 3 3 4 2 4" xfId="2693" xr:uid="{00000000-0005-0000-0000-0000770A0000}"/>
    <cellStyle name="Comma 2 2 3 3 4 2 5" xfId="2694" xr:uid="{00000000-0005-0000-0000-0000780A0000}"/>
    <cellStyle name="Comma 2 2 3 3 4 3" xfId="2695" xr:uid="{00000000-0005-0000-0000-0000790A0000}"/>
    <cellStyle name="Comma 2 2 3 3 4 3 2" xfId="2696" xr:uid="{00000000-0005-0000-0000-00007A0A0000}"/>
    <cellStyle name="Comma 2 2 3 3 4 3 3" xfId="2697" xr:uid="{00000000-0005-0000-0000-00007B0A0000}"/>
    <cellStyle name="Comma 2 2 3 3 4 3 4" xfId="2698" xr:uid="{00000000-0005-0000-0000-00007C0A0000}"/>
    <cellStyle name="Comma 2 2 3 3 4 4" xfId="2699" xr:uid="{00000000-0005-0000-0000-00007D0A0000}"/>
    <cellStyle name="Comma 2 2 3 3 4 5" xfId="2700" xr:uid="{00000000-0005-0000-0000-00007E0A0000}"/>
    <cellStyle name="Comma 2 2 3 3 4 6" xfId="2701" xr:uid="{00000000-0005-0000-0000-00007F0A0000}"/>
    <cellStyle name="Comma 2 2 3 3 5" xfId="2702" xr:uid="{00000000-0005-0000-0000-0000800A0000}"/>
    <cellStyle name="Comma 2 2 3 3 6" xfId="2703" xr:uid="{00000000-0005-0000-0000-0000810A0000}"/>
    <cellStyle name="Comma 2 2 3 3 6 2" xfId="2704" xr:uid="{00000000-0005-0000-0000-0000820A0000}"/>
    <cellStyle name="Comma 2 2 3 3 6 2 2" xfId="2705" xr:uid="{00000000-0005-0000-0000-0000830A0000}"/>
    <cellStyle name="Comma 2 2 3 3 6 2 3" xfId="2706" xr:uid="{00000000-0005-0000-0000-0000840A0000}"/>
    <cellStyle name="Comma 2 2 3 3 6 2 4" xfId="2707" xr:uid="{00000000-0005-0000-0000-0000850A0000}"/>
    <cellStyle name="Comma 2 2 3 3 6 3" xfId="2708" xr:uid="{00000000-0005-0000-0000-0000860A0000}"/>
    <cellStyle name="Comma 2 2 3 3 6 4" xfId="2709" xr:uid="{00000000-0005-0000-0000-0000870A0000}"/>
    <cellStyle name="Comma 2 2 3 3 6 5" xfId="2710" xr:uid="{00000000-0005-0000-0000-0000880A0000}"/>
    <cellStyle name="Comma 2 2 3 3 7" xfId="2711" xr:uid="{00000000-0005-0000-0000-0000890A0000}"/>
    <cellStyle name="Comma 2 2 3 3 7 2" xfId="2712" xr:uid="{00000000-0005-0000-0000-00008A0A0000}"/>
    <cellStyle name="Comma 2 2 3 3 7 3" xfId="2713" xr:uid="{00000000-0005-0000-0000-00008B0A0000}"/>
    <cellStyle name="Comma 2 2 3 3 7 4" xfId="2714" xr:uid="{00000000-0005-0000-0000-00008C0A0000}"/>
    <cellStyle name="Comma 2 2 3 3 8" xfId="2715" xr:uid="{00000000-0005-0000-0000-00008D0A0000}"/>
    <cellStyle name="Comma 2 2 3 3 9" xfId="2716" xr:uid="{00000000-0005-0000-0000-00008E0A0000}"/>
    <cellStyle name="Comma 2 2 3 4" xfId="2717" xr:uid="{00000000-0005-0000-0000-00008F0A0000}"/>
    <cellStyle name="Comma 2 2 3 4 2" xfId="2718" xr:uid="{00000000-0005-0000-0000-0000900A0000}"/>
    <cellStyle name="Comma 2 2 3 4 2 2" xfId="2719" xr:uid="{00000000-0005-0000-0000-0000910A0000}"/>
    <cellStyle name="Comma 2 2 3 4 2 3" xfId="2720" xr:uid="{00000000-0005-0000-0000-0000920A0000}"/>
    <cellStyle name="Comma 2 2 3 4 2 4" xfId="2721" xr:uid="{00000000-0005-0000-0000-0000930A0000}"/>
    <cellStyle name="Comma 2 2 3 5" xfId="2722" xr:uid="{00000000-0005-0000-0000-0000940A0000}"/>
    <cellStyle name="Comma 2 2 3 5 10" xfId="2723" xr:uid="{00000000-0005-0000-0000-0000950A0000}"/>
    <cellStyle name="Comma 2 2 3 5 2" xfId="2724" xr:uid="{00000000-0005-0000-0000-0000960A0000}"/>
    <cellStyle name="Comma 2 2 3 5 2 2" xfId="2725" xr:uid="{00000000-0005-0000-0000-0000970A0000}"/>
    <cellStyle name="Comma 2 2 3 5 2 2 2" xfId="2726" xr:uid="{00000000-0005-0000-0000-0000980A0000}"/>
    <cellStyle name="Comma 2 2 3 5 2 2 2 2" xfId="2727" xr:uid="{00000000-0005-0000-0000-0000990A0000}"/>
    <cellStyle name="Comma 2 2 3 5 2 2 2 2 2" xfId="2728" xr:uid="{00000000-0005-0000-0000-00009A0A0000}"/>
    <cellStyle name="Comma 2 2 3 5 2 2 2 2 3" xfId="2729" xr:uid="{00000000-0005-0000-0000-00009B0A0000}"/>
    <cellStyle name="Comma 2 2 3 5 2 2 2 2 4" xfId="2730" xr:uid="{00000000-0005-0000-0000-00009C0A0000}"/>
    <cellStyle name="Comma 2 2 3 5 2 2 2 3" xfId="2731" xr:uid="{00000000-0005-0000-0000-00009D0A0000}"/>
    <cellStyle name="Comma 2 2 3 5 2 2 2 4" xfId="2732" xr:uid="{00000000-0005-0000-0000-00009E0A0000}"/>
    <cellStyle name="Comma 2 2 3 5 2 2 2 5" xfId="2733" xr:uid="{00000000-0005-0000-0000-00009F0A0000}"/>
    <cellStyle name="Comma 2 2 3 5 2 2 3" xfId="2734" xr:uid="{00000000-0005-0000-0000-0000A00A0000}"/>
    <cellStyle name="Comma 2 2 3 5 2 2 3 2" xfId="2735" xr:uid="{00000000-0005-0000-0000-0000A10A0000}"/>
    <cellStyle name="Comma 2 2 3 5 2 2 3 3" xfId="2736" xr:uid="{00000000-0005-0000-0000-0000A20A0000}"/>
    <cellStyle name="Comma 2 2 3 5 2 2 3 4" xfId="2737" xr:uid="{00000000-0005-0000-0000-0000A30A0000}"/>
    <cellStyle name="Comma 2 2 3 5 2 2 4" xfId="2738" xr:uid="{00000000-0005-0000-0000-0000A40A0000}"/>
    <cellStyle name="Comma 2 2 3 5 2 2 5" xfId="2739" xr:uid="{00000000-0005-0000-0000-0000A50A0000}"/>
    <cellStyle name="Comma 2 2 3 5 2 2 6" xfId="2740" xr:uid="{00000000-0005-0000-0000-0000A60A0000}"/>
    <cellStyle name="Comma 2 2 3 5 2 3" xfId="2741" xr:uid="{00000000-0005-0000-0000-0000A70A0000}"/>
    <cellStyle name="Comma 2 2 3 5 2 3 2" xfId="2742" xr:uid="{00000000-0005-0000-0000-0000A80A0000}"/>
    <cellStyle name="Comma 2 2 3 5 2 3 2 2" xfId="2743" xr:uid="{00000000-0005-0000-0000-0000A90A0000}"/>
    <cellStyle name="Comma 2 2 3 5 2 3 2 2 2" xfId="2744" xr:uid="{00000000-0005-0000-0000-0000AA0A0000}"/>
    <cellStyle name="Comma 2 2 3 5 2 3 2 2 3" xfId="2745" xr:uid="{00000000-0005-0000-0000-0000AB0A0000}"/>
    <cellStyle name="Comma 2 2 3 5 2 3 2 2 4" xfId="2746" xr:uid="{00000000-0005-0000-0000-0000AC0A0000}"/>
    <cellStyle name="Comma 2 2 3 5 2 3 2 3" xfId="2747" xr:uid="{00000000-0005-0000-0000-0000AD0A0000}"/>
    <cellStyle name="Comma 2 2 3 5 2 3 2 4" xfId="2748" xr:uid="{00000000-0005-0000-0000-0000AE0A0000}"/>
    <cellStyle name="Comma 2 2 3 5 2 3 2 5" xfId="2749" xr:uid="{00000000-0005-0000-0000-0000AF0A0000}"/>
    <cellStyle name="Comma 2 2 3 5 2 3 3" xfId="2750" xr:uid="{00000000-0005-0000-0000-0000B00A0000}"/>
    <cellStyle name="Comma 2 2 3 5 2 3 3 2" xfId="2751" xr:uid="{00000000-0005-0000-0000-0000B10A0000}"/>
    <cellStyle name="Comma 2 2 3 5 2 3 3 3" xfId="2752" xr:uid="{00000000-0005-0000-0000-0000B20A0000}"/>
    <cellStyle name="Comma 2 2 3 5 2 3 3 4" xfId="2753" xr:uid="{00000000-0005-0000-0000-0000B30A0000}"/>
    <cellStyle name="Comma 2 2 3 5 2 3 4" xfId="2754" xr:uid="{00000000-0005-0000-0000-0000B40A0000}"/>
    <cellStyle name="Comma 2 2 3 5 2 3 5" xfId="2755" xr:uid="{00000000-0005-0000-0000-0000B50A0000}"/>
    <cellStyle name="Comma 2 2 3 5 2 3 6" xfId="2756" xr:uid="{00000000-0005-0000-0000-0000B60A0000}"/>
    <cellStyle name="Comma 2 2 3 5 2 4" xfId="2757" xr:uid="{00000000-0005-0000-0000-0000B70A0000}"/>
    <cellStyle name="Comma 2 2 3 5 2 4 2" xfId="2758" xr:uid="{00000000-0005-0000-0000-0000B80A0000}"/>
    <cellStyle name="Comma 2 2 3 5 2 4 2 2" xfId="2759" xr:uid="{00000000-0005-0000-0000-0000B90A0000}"/>
    <cellStyle name="Comma 2 2 3 5 2 4 2 3" xfId="2760" xr:uid="{00000000-0005-0000-0000-0000BA0A0000}"/>
    <cellStyle name="Comma 2 2 3 5 2 4 2 4" xfId="2761" xr:uid="{00000000-0005-0000-0000-0000BB0A0000}"/>
    <cellStyle name="Comma 2 2 3 5 2 4 3" xfId="2762" xr:uid="{00000000-0005-0000-0000-0000BC0A0000}"/>
    <cellStyle name="Comma 2 2 3 5 2 4 4" xfId="2763" xr:uid="{00000000-0005-0000-0000-0000BD0A0000}"/>
    <cellStyle name="Comma 2 2 3 5 2 4 5" xfId="2764" xr:uid="{00000000-0005-0000-0000-0000BE0A0000}"/>
    <cellStyle name="Comma 2 2 3 5 2 5" xfId="2765" xr:uid="{00000000-0005-0000-0000-0000BF0A0000}"/>
    <cellStyle name="Comma 2 2 3 5 2 5 2" xfId="2766" xr:uid="{00000000-0005-0000-0000-0000C00A0000}"/>
    <cellStyle name="Comma 2 2 3 5 2 5 3" xfId="2767" xr:uid="{00000000-0005-0000-0000-0000C10A0000}"/>
    <cellStyle name="Comma 2 2 3 5 2 5 4" xfId="2768" xr:uid="{00000000-0005-0000-0000-0000C20A0000}"/>
    <cellStyle name="Comma 2 2 3 5 2 6" xfId="2769" xr:uid="{00000000-0005-0000-0000-0000C30A0000}"/>
    <cellStyle name="Comma 2 2 3 5 2 7" xfId="2770" xr:uid="{00000000-0005-0000-0000-0000C40A0000}"/>
    <cellStyle name="Comma 2 2 3 5 2 8" xfId="2771" xr:uid="{00000000-0005-0000-0000-0000C50A0000}"/>
    <cellStyle name="Comma 2 2 3 5 3" xfId="2772" xr:uid="{00000000-0005-0000-0000-0000C60A0000}"/>
    <cellStyle name="Comma 2 2 3 5 3 2" xfId="2773" xr:uid="{00000000-0005-0000-0000-0000C70A0000}"/>
    <cellStyle name="Comma 2 2 3 5 3 2 2" xfId="2774" xr:uid="{00000000-0005-0000-0000-0000C80A0000}"/>
    <cellStyle name="Comma 2 2 3 5 3 2 2 2" xfId="2775" xr:uid="{00000000-0005-0000-0000-0000C90A0000}"/>
    <cellStyle name="Comma 2 2 3 5 3 2 2 3" xfId="2776" xr:uid="{00000000-0005-0000-0000-0000CA0A0000}"/>
    <cellStyle name="Comma 2 2 3 5 3 2 2 4" xfId="2777" xr:uid="{00000000-0005-0000-0000-0000CB0A0000}"/>
    <cellStyle name="Comma 2 2 3 5 3 2 3" xfId="2778" xr:uid="{00000000-0005-0000-0000-0000CC0A0000}"/>
    <cellStyle name="Comma 2 2 3 5 3 2 4" xfId="2779" xr:uid="{00000000-0005-0000-0000-0000CD0A0000}"/>
    <cellStyle name="Comma 2 2 3 5 3 2 5" xfId="2780" xr:uid="{00000000-0005-0000-0000-0000CE0A0000}"/>
    <cellStyle name="Comma 2 2 3 5 3 3" xfId="2781" xr:uid="{00000000-0005-0000-0000-0000CF0A0000}"/>
    <cellStyle name="Comma 2 2 3 5 3 3 2" xfId="2782" xr:uid="{00000000-0005-0000-0000-0000D00A0000}"/>
    <cellStyle name="Comma 2 2 3 5 3 3 3" xfId="2783" xr:uid="{00000000-0005-0000-0000-0000D10A0000}"/>
    <cellStyle name="Comma 2 2 3 5 3 3 4" xfId="2784" xr:uid="{00000000-0005-0000-0000-0000D20A0000}"/>
    <cellStyle name="Comma 2 2 3 5 3 4" xfId="2785" xr:uid="{00000000-0005-0000-0000-0000D30A0000}"/>
    <cellStyle name="Comma 2 2 3 5 3 5" xfId="2786" xr:uid="{00000000-0005-0000-0000-0000D40A0000}"/>
    <cellStyle name="Comma 2 2 3 5 3 6" xfId="2787" xr:uid="{00000000-0005-0000-0000-0000D50A0000}"/>
    <cellStyle name="Comma 2 2 3 5 4" xfId="2788" xr:uid="{00000000-0005-0000-0000-0000D60A0000}"/>
    <cellStyle name="Comma 2 2 3 5 4 2" xfId="2789" xr:uid="{00000000-0005-0000-0000-0000D70A0000}"/>
    <cellStyle name="Comma 2 2 3 5 4 2 2" xfId="2790" xr:uid="{00000000-0005-0000-0000-0000D80A0000}"/>
    <cellStyle name="Comma 2 2 3 5 4 2 2 2" xfId="2791" xr:uid="{00000000-0005-0000-0000-0000D90A0000}"/>
    <cellStyle name="Comma 2 2 3 5 4 2 2 3" xfId="2792" xr:uid="{00000000-0005-0000-0000-0000DA0A0000}"/>
    <cellStyle name="Comma 2 2 3 5 4 2 2 4" xfId="2793" xr:uid="{00000000-0005-0000-0000-0000DB0A0000}"/>
    <cellStyle name="Comma 2 2 3 5 4 2 3" xfId="2794" xr:uid="{00000000-0005-0000-0000-0000DC0A0000}"/>
    <cellStyle name="Comma 2 2 3 5 4 2 4" xfId="2795" xr:uid="{00000000-0005-0000-0000-0000DD0A0000}"/>
    <cellStyle name="Comma 2 2 3 5 4 2 5" xfId="2796" xr:uid="{00000000-0005-0000-0000-0000DE0A0000}"/>
    <cellStyle name="Comma 2 2 3 5 4 3" xfId="2797" xr:uid="{00000000-0005-0000-0000-0000DF0A0000}"/>
    <cellStyle name="Comma 2 2 3 5 4 3 2" xfId="2798" xr:uid="{00000000-0005-0000-0000-0000E00A0000}"/>
    <cellStyle name="Comma 2 2 3 5 4 3 3" xfId="2799" xr:uid="{00000000-0005-0000-0000-0000E10A0000}"/>
    <cellStyle name="Comma 2 2 3 5 4 3 4" xfId="2800" xr:uid="{00000000-0005-0000-0000-0000E20A0000}"/>
    <cellStyle name="Comma 2 2 3 5 4 4" xfId="2801" xr:uid="{00000000-0005-0000-0000-0000E30A0000}"/>
    <cellStyle name="Comma 2 2 3 5 4 5" xfId="2802" xr:uid="{00000000-0005-0000-0000-0000E40A0000}"/>
    <cellStyle name="Comma 2 2 3 5 4 6" xfId="2803" xr:uid="{00000000-0005-0000-0000-0000E50A0000}"/>
    <cellStyle name="Comma 2 2 3 5 5" xfId="2804" xr:uid="{00000000-0005-0000-0000-0000E60A0000}"/>
    <cellStyle name="Comma 2 2 3 5 6" xfId="2805" xr:uid="{00000000-0005-0000-0000-0000E70A0000}"/>
    <cellStyle name="Comma 2 2 3 5 6 2" xfId="2806" xr:uid="{00000000-0005-0000-0000-0000E80A0000}"/>
    <cellStyle name="Comma 2 2 3 5 6 2 2" xfId="2807" xr:uid="{00000000-0005-0000-0000-0000E90A0000}"/>
    <cellStyle name="Comma 2 2 3 5 6 2 3" xfId="2808" xr:uid="{00000000-0005-0000-0000-0000EA0A0000}"/>
    <cellStyle name="Comma 2 2 3 5 6 2 4" xfId="2809" xr:uid="{00000000-0005-0000-0000-0000EB0A0000}"/>
    <cellStyle name="Comma 2 2 3 5 6 3" xfId="2810" xr:uid="{00000000-0005-0000-0000-0000EC0A0000}"/>
    <cellStyle name="Comma 2 2 3 5 6 4" xfId="2811" xr:uid="{00000000-0005-0000-0000-0000ED0A0000}"/>
    <cellStyle name="Comma 2 2 3 5 6 5" xfId="2812" xr:uid="{00000000-0005-0000-0000-0000EE0A0000}"/>
    <cellStyle name="Comma 2 2 3 5 7" xfId="2813" xr:uid="{00000000-0005-0000-0000-0000EF0A0000}"/>
    <cellStyle name="Comma 2 2 3 5 7 2" xfId="2814" xr:uid="{00000000-0005-0000-0000-0000F00A0000}"/>
    <cellStyle name="Comma 2 2 3 5 7 3" xfId="2815" xr:uid="{00000000-0005-0000-0000-0000F10A0000}"/>
    <cellStyle name="Comma 2 2 3 5 7 4" xfId="2816" xr:uid="{00000000-0005-0000-0000-0000F20A0000}"/>
    <cellStyle name="Comma 2 2 3 5 8" xfId="2817" xr:uid="{00000000-0005-0000-0000-0000F30A0000}"/>
    <cellStyle name="Comma 2 2 3 5 9" xfId="2818" xr:uid="{00000000-0005-0000-0000-0000F40A0000}"/>
    <cellStyle name="Comma 2 2 3 6" xfId="2819" xr:uid="{00000000-0005-0000-0000-0000F50A0000}"/>
    <cellStyle name="Comma 2 2 3 6 2" xfId="2820" xr:uid="{00000000-0005-0000-0000-0000F60A0000}"/>
    <cellStyle name="Comma 2 2 3 6 2 2" xfId="2821" xr:uid="{00000000-0005-0000-0000-0000F70A0000}"/>
    <cellStyle name="Comma 2 2 3 6 2 2 2" xfId="2822" xr:uid="{00000000-0005-0000-0000-0000F80A0000}"/>
    <cellStyle name="Comma 2 2 3 6 2 2 2 2" xfId="2823" xr:uid="{00000000-0005-0000-0000-0000F90A0000}"/>
    <cellStyle name="Comma 2 2 3 6 2 2 2 3" xfId="2824" xr:uid="{00000000-0005-0000-0000-0000FA0A0000}"/>
    <cellStyle name="Comma 2 2 3 6 2 2 2 4" xfId="2825" xr:uid="{00000000-0005-0000-0000-0000FB0A0000}"/>
    <cellStyle name="Comma 2 2 3 6 2 2 3" xfId="2826" xr:uid="{00000000-0005-0000-0000-0000FC0A0000}"/>
    <cellStyle name="Comma 2 2 3 6 2 2 4" xfId="2827" xr:uid="{00000000-0005-0000-0000-0000FD0A0000}"/>
    <cellStyle name="Comma 2 2 3 6 2 2 5" xfId="2828" xr:uid="{00000000-0005-0000-0000-0000FE0A0000}"/>
    <cellStyle name="Comma 2 2 3 6 2 3" xfId="2829" xr:uid="{00000000-0005-0000-0000-0000FF0A0000}"/>
    <cellStyle name="Comma 2 2 3 6 2 3 2" xfId="2830" xr:uid="{00000000-0005-0000-0000-0000000B0000}"/>
    <cellStyle name="Comma 2 2 3 6 2 3 3" xfId="2831" xr:uid="{00000000-0005-0000-0000-0000010B0000}"/>
    <cellStyle name="Comma 2 2 3 6 2 3 4" xfId="2832" xr:uid="{00000000-0005-0000-0000-0000020B0000}"/>
    <cellStyle name="Comma 2 2 3 6 2 4" xfId="2833" xr:uid="{00000000-0005-0000-0000-0000030B0000}"/>
    <cellStyle name="Comma 2 2 3 6 2 5" xfId="2834" xr:uid="{00000000-0005-0000-0000-0000040B0000}"/>
    <cellStyle name="Comma 2 2 3 6 2 6" xfId="2835" xr:uid="{00000000-0005-0000-0000-0000050B0000}"/>
    <cellStyle name="Comma 2 2 3 6 3" xfId="2836" xr:uid="{00000000-0005-0000-0000-0000060B0000}"/>
    <cellStyle name="Comma 2 2 3 6 3 2" xfId="2837" xr:uid="{00000000-0005-0000-0000-0000070B0000}"/>
    <cellStyle name="Comma 2 2 3 6 3 2 2" xfId="2838" xr:uid="{00000000-0005-0000-0000-0000080B0000}"/>
    <cellStyle name="Comma 2 2 3 6 3 2 2 2" xfId="2839" xr:uid="{00000000-0005-0000-0000-0000090B0000}"/>
    <cellStyle name="Comma 2 2 3 6 3 2 2 3" xfId="2840" xr:uid="{00000000-0005-0000-0000-00000A0B0000}"/>
    <cellStyle name="Comma 2 2 3 6 3 2 2 4" xfId="2841" xr:uid="{00000000-0005-0000-0000-00000B0B0000}"/>
    <cellStyle name="Comma 2 2 3 6 3 2 3" xfId="2842" xr:uid="{00000000-0005-0000-0000-00000C0B0000}"/>
    <cellStyle name="Comma 2 2 3 6 3 2 4" xfId="2843" xr:uid="{00000000-0005-0000-0000-00000D0B0000}"/>
    <cellStyle name="Comma 2 2 3 6 3 2 5" xfId="2844" xr:uid="{00000000-0005-0000-0000-00000E0B0000}"/>
    <cellStyle name="Comma 2 2 3 6 3 3" xfId="2845" xr:uid="{00000000-0005-0000-0000-00000F0B0000}"/>
    <cellStyle name="Comma 2 2 3 6 3 3 2" xfId="2846" xr:uid="{00000000-0005-0000-0000-0000100B0000}"/>
    <cellStyle name="Comma 2 2 3 6 3 3 3" xfId="2847" xr:uid="{00000000-0005-0000-0000-0000110B0000}"/>
    <cellStyle name="Comma 2 2 3 6 3 3 4" xfId="2848" xr:uid="{00000000-0005-0000-0000-0000120B0000}"/>
    <cellStyle name="Comma 2 2 3 6 3 4" xfId="2849" xr:uid="{00000000-0005-0000-0000-0000130B0000}"/>
    <cellStyle name="Comma 2 2 3 6 3 5" xfId="2850" xr:uid="{00000000-0005-0000-0000-0000140B0000}"/>
    <cellStyle name="Comma 2 2 3 6 3 6" xfId="2851" xr:uid="{00000000-0005-0000-0000-0000150B0000}"/>
    <cellStyle name="Comma 2 2 3 6 4" xfId="2852" xr:uid="{00000000-0005-0000-0000-0000160B0000}"/>
    <cellStyle name="Comma 2 2 3 6 5" xfId="2853" xr:uid="{00000000-0005-0000-0000-0000170B0000}"/>
    <cellStyle name="Comma 2 2 3 6 5 2" xfId="2854" xr:uid="{00000000-0005-0000-0000-0000180B0000}"/>
    <cellStyle name="Comma 2 2 3 6 5 2 2" xfId="2855" xr:uid="{00000000-0005-0000-0000-0000190B0000}"/>
    <cellStyle name="Comma 2 2 3 6 5 2 3" xfId="2856" xr:uid="{00000000-0005-0000-0000-00001A0B0000}"/>
    <cellStyle name="Comma 2 2 3 6 5 2 4" xfId="2857" xr:uid="{00000000-0005-0000-0000-00001B0B0000}"/>
    <cellStyle name="Comma 2 2 3 6 5 3" xfId="2858" xr:uid="{00000000-0005-0000-0000-00001C0B0000}"/>
    <cellStyle name="Comma 2 2 3 6 5 4" xfId="2859" xr:uid="{00000000-0005-0000-0000-00001D0B0000}"/>
    <cellStyle name="Comma 2 2 3 6 5 5" xfId="2860" xr:uid="{00000000-0005-0000-0000-00001E0B0000}"/>
    <cellStyle name="Comma 2 2 3 6 6" xfId="2861" xr:uid="{00000000-0005-0000-0000-00001F0B0000}"/>
    <cellStyle name="Comma 2 2 3 6 6 2" xfId="2862" xr:uid="{00000000-0005-0000-0000-0000200B0000}"/>
    <cellStyle name="Comma 2 2 3 6 6 3" xfId="2863" xr:uid="{00000000-0005-0000-0000-0000210B0000}"/>
    <cellStyle name="Comma 2 2 3 6 6 4" xfId="2864" xr:uid="{00000000-0005-0000-0000-0000220B0000}"/>
    <cellStyle name="Comma 2 2 3 6 7" xfId="2865" xr:uid="{00000000-0005-0000-0000-0000230B0000}"/>
    <cellStyle name="Comma 2 2 3 6 8" xfId="2866" xr:uid="{00000000-0005-0000-0000-0000240B0000}"/>
    <cellStyle name="Comma 2 2 3 6 9" xfId="2867" xr:uid="{00000000-0005-0000-0000-0000250B0000}"/>
    <cellStyle name="Comma 2 2 3 7" xfId="2868" xr:uid="{00000000-0005-0000-0000-0000260B0000}"/>
    <cellStyle name="Comma 2 2 3 7 2" xfId="2869" xr:uid="{00000000-0005-0000-0000-0000270B0000}"/>
    <cellStyle name="Comma 2 2 3 7 2 2" xfId="2870" xr:uid="{00000000-0005-0000-0000-0000280B0000}"/>
    <cellStyle name="Comma 2 2 3 7 2 2 2" xfId="2871" xr:uid="{00000000-0005-0000-0000-0000290B0000}"/>
    <cellStyle name="Comma 2 2 3 7 2 2 2 2" xfId="2872" xr:uid="{00000000-0005-0000-0000-00002A0B0000}"/>
    <cellStyle name="Comma 2 2 3 7 2 2 2 3" xfId="2873" xr:uid="{00000000-0005-0000-0000-00002B0B0000}"/>
    <cellStyle name="Comma 2 2 3 7 2 2 2 4" xfId="2874" xr:uid="{00000000-0005-0000-0000-00002C0B0000}"/>
    <cellStyle name="Comma 2 2 3 7 2 2 3" xfId="2875" xr:uid="{00000000-0005-0000-0000-00002D0B0000}"/>
    <cellStyle name="Comma 2 2 3 7 2 2 4" xfId="2876" xr:uid="{00000000-0005-0000-0000-00002E0B0000}"/>
    <cellStyle name="Comma 2 2 3 7 2 2 5" xfId="2877" xr:uid="{00000000-0005-0000-0000-00002F0B0000}"/>
    <cellStyle name="Comma 2 2 3 7 2 3" xfId="2878" xr:uid="{00000000-0005-0000-0000-0000300B0000}"/>
    <cellStyle name="Comma 2 2 3 7 2 3 2" xfId="2879" xr:uid="{00000000-0005-0000-0000-0000310B0000}"/>
    <cellStyle name="Comma 2 2 3 7 2 3 3" xfId="2880" xr:uid="{00000000-0005-0000-0000-0000320B0000}"/>
    <cellStyle name="Comma 2 2 3 7 2 3 4" xfId="2881" xr:uid="{00000000-0005-0000-0000-0000330B0000}"/>
    <cellStyle name="Comma 2 2 3 7 2 4" xfId="2882" xr:uid="{00000000-0005-0000-0000-0000340B0000}"/>
    <cellStyle name="Comma 2 2 3 7 2 5" xfId="2883" xr:uid="{00000000-0005-0000-0000-0000350B0000}"/>
    <cellStyle name="Comma 2 2 3 7 2 6" xfId="2884" xr:uid="{00000000-0005-0000-0000-0000360B0000}"/>
    <cellStyle name="Comma 2 2 3 7 3" xfId="2885" xr:uid="{00000000-0005-0000-0000-0000370B0000}"/>
    <cellStyle name="Comma 2 2 3 7 3 2" xfId="2886" xr:uid="{00000000-0005-0000-0000-0000380B0000}"/>
    <cellStyle name="Comma 2 2 3 7 3 2 2" xfId="2887" xr:uid="{00000000-0005-0000-0000-0000390B0000}"/>
    <cellStyle name="Comma 2 2 3 7 3 2 2 2" xfId="2888" xr:uid="{00000000-0005-0000-0000-00003A0B0000}"/>
    <cellStyle name="Comma 2 2 3 7 3 2 2 3" xfId="2889" xr:uid="{00000000-0005-0000-0000-00003B0B0000}"/>
    <cellStyle name="Comma 2 2 3 7 3 2 2 4" xfId="2890" xr:uid="{00000000-0005-0000-0000-00003C0B0000}"/>
    <cellStyle name="Comma 2 2 3 7 3 2 3" xfId="2891" xr:uid="{00000000-0005-0000-0000-00003D0B0000}"/>
    <cellStyle name="Comma 2 2 3 7 3 2 4" xfId="2892" xr:uid="{00000000-0005-0000-0000-00003E0B0000}"/>
    <cellStyle name="Comma 2 2 3 7 3 2 5" xfId="2893" xr:uid="{00000000-0005-0000-0000-00003F0B0000}"/>
    <cellStyle name="Comma 2 2 3 7 3 3" xfId="2894" xr:uid="{00000000-0005-0000-0000-0000400B0000}"/>
    <cellStyle name="Comma 2 2 3 7 3 3 2" xfId="2895" xr:uid="{00000000-0005-0000-0000-0000410B0000}"/>
    <cellStyle name="Comma 2 2 3 7 3 3 3" xfId="2896" xr:uid="{00000000-0005-0000-0000-0000420B0000}"/>
    <cellStyle name="Comma 2 2 3 7 3 3 4" xfId="2897" xr:uid="{00000000-0005-0000-0000-0000430B0000}"/>
    <cellStyle name="Comma 2 2 3 7 3 4" xfId="2898" xr:uid="{00000000-0005-0000-0000-0000440B0000}"/>
    <cellStyle name="Comma 2 2 3 7 3 5" xfId="2899" xr:uid="{00000000-0005-0000-0000-0000450B0000}"/>
    <cellStyle name="Comma 2 2 3 7 3 6" xfId="2900" xr:uid="{00000000-0005-0000-0000-0000460B0000}"/>
    <cellStyle name="Comma 2 2 3 7 4" xfId="2901" xr:uid="{00000000-0005-0000-0000-0000470B0000}"/>
    <cellStyle name="Comma 2 2 3 7 5" xfId="2902" xr:uid="{00000000-0005-0000-0000-0000480B0000}"/>
    <cellStyle name="Comma 2 2 3 7 5 2" xfId="2903" xr:uid="{00000000-0005-0000-0000-0000490B0000}"/>
    <cellStyle name="Comma 2 2 3 7 5 2 2" xfId="2904" xr:uid="{00000000-0005-0000-0000-00004A0B0000}"/>
    <cellStyle name="Comma 2 2 3 7 5 2 3" xfId="2905" xr:uid="{00000000-0005-0000-0000-00004B0B0000}"/>
    <cellStyle name="Comma 2 2 3 7 5 2 4" xfId="2906" xr:uid="{00000000-0005-0000-0000-00004C0B0000}"/>
    <cellStyle name="Comma 2 2 3 7 5 3" xfId="2907" xr:uid="{00000000-0005-0000-0000-00004D0B0000}"/>
    <cellStyle name="Comma 2 2 3 7 5 4" xfId="2908" xr:uid="{00000000-0005-0000-0000-00004E0B0000}"/>
    <cellStyle name="Comma 2 2 3 7 5 5" xfId="2909" xr:uid="{00000000-0005-0000-0000-00004F0B0000}"/>
    <cellStyle name="Comma 2 2 3 7 6" xfId="2910" xr:uid="{00000000-0005-0000-0000-0000500B0000}"/>
    <cellStyle name="Comma 2 2 3 7 6 2" xfId="2911" xr:uid="{00000000-0005-0000-0000-0000510B0000}"/>
    <cellStyle name="Comma 2 2 3 7 6 3" xfId="2912" xr:uid="{00000000-0005-0000-0000-0000520B0000}"/>
    <cellStyle name="Comma 2 2 3 7 6 4" xfId="2913" xr:uid="{00000000-0005-0000-0000-0000530B0000}"/>
    <cellStyle name="Comma 2 2 3 7 7" xfId="2914" xr:uid="{00000000-0005-0000-0000-0000540B0000}"/>
    <cellStyle name="Comma 2 2 3 7 8" xfId="2915" xr:uid="{00000000-0005-0000-0000-0000550B0000}"/>
    <cellStyle name="Comma 2 2 3 7 9" xfId="2916" xr:uid="{00000000-0005-0000-0000-0000560B0000}"/>
    <cellStyle name="Comma 2 2 3 8" xfId="2917" xr:uid="{00000000-0005-0000-0000-0000570B0000}"/>
    <cellStyle name="Comma 2 2 3 8 2" xfId="2918" xr:uid="{00000000-0005-0000-0000-0000580B0000}"/>
    <cellStyle name="Comma 2 2 3 8 3" xfId="2919" xr:uid="{00000000-0005-0000-0000-0000590B0000}"/>
    <cellStyle name="Comma 2 2 3 8 3 2" xfId="2920" xr:uid="{00000000-0005-0000-0000-00005A0B0000}"/>
    <cellStyle name="Comma 2 2 3 8 3 2 2" xfId="2921" xr:uid="{00000000-0005-0000-0000-00005B0B0000}"/>
    <cellStyle name="Comma 2 2 3 8 3 2 3" xfId="2922" xr:uid="{00000000-0005-0000-0000-00005C0B0000}"/>
    <cellStyle name="Comma 2 2 3 8 3 2 4" xfId="2923" xr:uid="{00000000-0005-0000-0000-00005D0B0000}"/>
    <cellStyle name="Comma 2 2 3 8 3 3" xfId="2924" xr:uid="{00000000-0005-0000-0000-00005E0B0000}"/>
    <cellStyle name="Comma 2 2 3 8 3 4" xfId="2925" xr:uid="{00000000-0005-0000-0000-00005F0B0000}"/>
    <cellStyle name="Comma 2 2 3 8 3 5" xfId="2926" xr:uid="{00000000-0005-0000-0000-0000600B0000}"/>
    <cellStyle name="Comma 2 2 3 8 4" xfId="2927" xr:uid="{00000000-0005-0000-0000-0000610B0000}"/>
    <cellStyle name="Comma 2 2 3 8 4 2" xfId="2928" xr:uid="{00000000-0005-0000-0000-0000620B0000}"/>
    <cellStyle name="Comma 2 2 3 8 4 3" xfId="2929" xr:uid="{00000000-0005-0000-0000-0000630B0000}"/>
    <cellStyle name="Comma 2 2 3 8 4 4" xfId="2930" xr:uid="{00000000-0005-0000-0000-0000640B0000}"/>
    <cellStyle name="Comma 2 2 3 8 5" xfId="2931" xr:uid="{00000000-0005-0000-0000-0000650B0000}"/>
    <cellStyle name="Comma 2 2 3 8 6" xfId="2932" xr:uid="{00000000-0005-0000-0000-0000660B0000}"/>
    <cellStyle name="Comma 2 2 3 8 7" xfId="2933" xr:uid="{00000000-0005-0000-0000-0000670B0000}"/>
    <cellStyle name="Comma 2 2 3 9" xfId="2934" xr:uid="{00000000-0005-0000-0000-0000680B0000}"/>
    <cellStyle name="Comma 2 2 3 9 2" xfId="2935" xr:uid="{00000000-0005-0000-0000-0000690B0000}"/>
    <cellStyle name="Comma 2 2 3 9 3" xfId="2936" xr:uid="{00000000-0005-0000-0000-00006A0B0000}"/>
    <cellStyle name="Comma 2 2 3 9 3 2" xfId="2937" xr:uid="{00000000-0005-0000-0000-00006B0B0000}"/>
    <cellStyle name="Comma 2 2 3 9 3 2 2" xfId="2938" xr:uid="{00000000-0005-0000-0000-00006C0B0000}"/>
    <cellStyle name="Comma 2 2 3 9 3 2 3" xfId="2939" xr:uid="{00000000-0005-0000-0000-00006D0B0000}"/>
    <cellStyle name="Comma 2 2 3 9 3 2 4" xfId="2940" xr:uid="{00000000-0005-0000-0000-00006E0B0000}"/>
    <cellStyle name="Comma 2 2 3 9 3 3" xfId="2941" xr:uid="{00000000-0005-0000-0000-00006F0B0000}"/>
    <cellStyle name="Comma 2 2 3 9 3 4" xfId="2942" xr:uid="{00000000-0005-0000-0000-0000700B0000}"/>
    <cellStyle name="Comma 2 2 3 9 3 5" xfId="2943" xr:uid="{00000000-0005-0000-0000-0000710B0000}"/>
    <cellStyle name="Comma 2 2 3 9 4" xfId="2944" xr:uid="{00000000-0005-0000-0000-0000720B0000}"/>
    <cellStyle name="Comma 2 2 3 9 4 2" xfId="2945" xr:uid="{00000000-0005-0000-0000-0000730B0000}"/>
    <cellStyle name="Comma 2 2 3 9 4 3" xfId="2946" xr:uid="{00000000-0005-0000-0000-0000740B0000}"/>
    <cellStyle name="Comma 2 2 3 9 4 4" xfId="2947" xr:uid="{00000000-0005-0000-0000-0000750B0000}"/>
    <cellStyle name="Comma 2 2 3 9 5" xfId="2948" xr:uid="{00000000-0005-0000-0000-0000760B0000}"/>
    <cellStyle name="Comma 2 2 3 9 6" xfId="2949" xr:uid="{00000000-0005-0000-0000-0000770B0000}"/>
    <cellStyle name="Comma 2 2 3 9 7" xfId="2950" xr:uid="{00000000-0005-0000-0000-0000780B0000}"/>
    <cellStyle name="Comma 2 2 4" xfId="2951" xr:uid="{00000000-0005-0000-0000-0000790B0000}"/>
    <cellStyle name="Comma 2 2 4 10" xfId="2952" xr:uid="{00000000-0005-0000-0000-00007A0B0000}"/>
    <cellStyle name="Comma 2 2 4 2" xfId="2953" xr:uid="{00000000-0005-0000-0000-00007B0B0000}"/>
    <cellStyle name="Comma 2 2 4 2 2" xfId="2954" xr:uid="{00000000-0005-0000-0000-00007C0B0000}"/>
    <cellStyle name="Comma 2 2 4 2 2 2" xfId="2955" xr:uid="{00000000-0005-0000-0000-00007D0B0000}"/>
    <cellStyle name="Comma 2 2 4 2 2 2 2" xfId="2956" xr:uid="{00000000-0005-0000-0000-00007E0B0000}"/>
    <cellStyle name="Comma 2 2 4 2 2 2 2 2" xfId="2957" xr:uid="{00000000-0005-0000-0000-00007F0B0000}"/>
    <cellStyle name="Comma 2 2 4 2 2 2 2 3" xfId="2958" xr:uid="{00000000-0005-0000-0000-0000800B0000}"/>
    <cellStyle name="Comma 2 2 4 2 2 2 2 4" xfId="2959" xr:uid="{00000000-0005-0000-0000-0000810B0000}"/>
    <cellStyle name="Comma 2 2 4 2 2 2 3" xfId="2960" xr:uid="{00000000-0005-0000-0000-0000820B0000}"/>
    <cellStyle name="Comma 2 2 4 2 2 2 4" xfId="2961" xr:uid="{00000000-0005-0000-0000-0000830B0000}"/>
    <cellStyle name="Comma 2 2 4 2 2 2 5" xfId="2962" xr:uid="{00000000-0005-0000-0000-0000840B0000}"/>
    <cellStyle name="Comma 2 2 4 2 2 3" xfId="2963" xr:uid="{00000000-0005-0000-0000-0000850B0000}"/>
    <cellStyle name="Comma 2 2 4 2 2 3 2" xfId="2964" xr:uid="{00000000-0005-0000-0000-0000860B0000}"/>
    <cellStyle name="Comma 2 2 4 2 2 3 3" xfId="2965" xr:uid="{00000000-0005-0000-0000-0000870B0000}"/>
    <cellStyle name="Comma 2 2 4 2 2 3 4" xfId="2966" xr:uid="{00000000-0005-0000-0000-0000880B0000}"/>
    <cellStyle name="Comma 2 2 4 2 2 4" xfId="2967" xr:uid="{00000000-0005-0000-0000-0000890B0000}"/>
    <cellStyle name="Comma 2 2 4 2 2 4 2" xfId="2968" xr:uid="{00000000-0005-0000-0000-00008A0B0000}"/>
    <cellStyle name="Comma 2 2 4 2 2 4 3" xfId="2969" xr:uid="{00000000-0005-0000-0000-00008B0B0000}"/>
    <cellStyle name="Comma 2 2 4 2 2 4 4" xfId="2970" xr:uid="{00000000-0005-0000-0000-00008C0B0000}"/>
    <cellStyle name="Comma 2 2 4 2 2 5" xfId="2971" xr:uid="{00000000-0005-0000-0000-00008D0B0000}"/>
    <cellStyle name="Comma 2 2 4 2 2 6" xfId="2972" xr:uid="{00000000-0005-0000-0000-00008E0B0000}"/>
    <cellStyle name="Comma 2 2 4 2 2 7" xfId="2973" xr:uid="{00000000-0005-0000-0000-00008F0B0000}"/>
    <cellStyle name="Comma 2 2 4 2 3" xfId="2974" xr:uid="{00000000-0005-0000-0000-0000900B0000}"/>
    <cellStyle name="Comma 2 2 4 2 3 2" xfId="2975" xr:uid="{00000000-0005-0000-0000-0000910B0000}"/>
    <cellStyle name="Comma 2 2 4 2 3 2 2" xfId="2976" xr:uid="{00000000-0005-0000-0000-0000920B0000}"/>
    <cellStyle name="Comma 2 2 4 2 3 2 2 2" xfId="2977" xr:uid="{00000000-0005-0000-0000-0000930B0000}"/>
    <cellStyle name="Comma 2 2 4 2 3 2 2 3" xfId="2978" xr:uid="{00000000-0005-0000-0000-0000940B0000}"/>
    <cellStyle name="Comma 2 2 4 2 3 2 2 4" xfId="2979" xr:uid="{00000000-0005-0000-0000-0000950B0000}"/>
    <cellStyle name="Comma 2 2 4 2 3 2 3" xfId="2980" xr:uid="{00000000-0005-0000-0000-0000960B0000}"/>
    <cellStyle name="Comma 2 2 4 2 3 2 4" xfId="2981" xr:uid="{00000000-0005-0000-0000-0000970B0000}"/>
    <cellStyle name="Comma 2 2 4 2 3 2 5" xfId="2982" xr:uid="{00000000-0005-0000-0000-0000980B0000}"/>
    <cellStyle name="Comma 2 2 4 2 3 3" xfId="2983" xr:uid="{00000000-0005-0000-0000-0000990B0000}"/>
    <cellStyle name="Comma 2 2 4 2 3 3 2" xfId="2984" xr:uid="{00000000-0005-0000-0000-00009A0B0000}"/>
    <cellStyle name="Comma 2 2 4 2 3 3 3" xfId="2985" xr:uid="{00000000-0005-0000-0000-00009B0B0000}"/>
    <cellStyle name="Comma 2 2 4 2 3 3 4" xfId="2986" xr:uid="{00000000-0005-0000-0000-00009C0B0000}"/>
    <cellStyle name="Comma 2 2 4 2 3 4" xfId="2987" xr:uid="{00000000-0005-0000-0000-00009D0B0000}"/>
    <cellStyle name="Comma 2 2 4 2 3 4 2" xfId="2988" xr:uid="{00000000-0005-0000-0000-00009E0B0000}"/>
    <cellStyle name="Comma 2 2 4 2 3 4 3" xfId="2989" xr:uid="{00000000-0005-0000-0000-00009F0B0000}"/>
    <cellStyle name="Comma 2 2 4 2 3 4 4" xfId="2990" xr:uid="{00000000-0005-0000-0000-0000A00B0000}"/>
    <cellStyle name="Comma 2 2 4 2 3 5" xfId="2991" xr:uid="{00000000-0005-0000-0000-0000A10B0000}"/>
    <cellStyle name="Comma 2 2 4 2 3 6" xfId="2992" xr:uid="{00000000-0005-0000-0000-0000A20B0000}"/>
    <cellStyle name="Comma 2 2 4 2 3 7" xfId="2993" xr:uid="{00000000-0005-0000-0000-0000A30B0000}"/>
    <cellStyle name="Comma 2 2 4 2 4" xfId="2994" xr:uid="{00000000-0005-0000-0000-0000A40B0000}"/>
    <cellStyle name="Comma 2 2 4 2 4 2" xfId="2995" xr:uid="{00000000-0005-0000-0000-0000A50B0000}"/>
    <cellStyle name="Comma 2 2 4 2 4 2 2" xfId="2996" xr:uid="{00000000-0005-0000-0000-0000A60B0000}"/>
    <cellStyle name="Comma 2 2 4 2 4 2 3" xfId="2997" xr:uid="{00000000-0005-0000-0000-0000A70B0000}"/>
    <cellStyle name="Comma 2 2 4 2 4 2 4" xfId="2998" xr:uid="{00000000-0005-0000-0000-0000A80B0000}"/>
    <cellStyle name="Comma 2 2 4 2 5" xfId="2999" xr:uid="{00000000-0005-0000-0000-0000A90B0000}"/>
    <cellStyle name="Comma 2 2 4 2 5 2" xfId="3000" xr:uid="{00000000-0005-0000-0000-0000AA0B0000}"/>
    <cellStyle name="Comma 2 2 4 2 5 2 2" xfId="3001" xr:uid="{00000000-0005-0000-0000-0000AB0B0000}"/>
    <cellStyle name="Comma 2 2 4 2 5 2 3" xfId="3002" xr:uid="{00000000-0005-0000-0000-0000AC0B0000}"/>
    <cellStyle name="Comma 2 2 4 2 5 2 4" xfId="3003" xr:uid="{00000000-0005-0000-0000-0000AD0B0000}"/>
    <cellStyle name="Comma 2 2 4 2 5 3" xfId="3004" xr:uid="{00000000-0005-0000-0000-0000AE0B0000}"/>
    <cellStyle name="Comma 2 2 4 2 5 4" xfId="3005" xr:uid="{00000000-0005-0000-0000-0000AF0B0000}"/>
    <cellStyle name="Comma 2 2 4 2 5 5" xfId="3006" xr:uid="{00000000-0005-0000-0000-0000B00B0000}"/>
    <cellStyle name="Comma 2 2 4 2 6" xfId="3007" xr:uid="{00000000-0005-0000-0000-0000B10B0000}"/>
    <cellStyle name="Comma 2 2 4 2 6 2" xfId="3008" xr:uid="{00000000-0005-0000-0000-0000B20B0000}"/>
    <cellStyle name="Comma 2 2 4 2 6 3" xfId="3009" xr:uid="{00000000-0005-0000-0000-0000B30B0000}"/>
    <cellStyle name="Comma 2 2 4 2 6 4" xfId="3010" xr:uid="{00000000-0005-0000-0000-0000B40B0000}"/>
    <cellStyle name="Comma 2 2 4 2 7" xfId="3011" xr:uid="{00000000-0005-0000-0000-0000B50B0000}"/>
    <cellStyle name="Comma 2 2 4 2 8" xfId="3012" xr:uid="{00000000-0005-0000-0000-0000B60B0000}"/>
    <cellStyle name="Comma 2 2 4 2 9" xfId="3013" xr:uid="{00000000-0005-0000-0000-0000B70B0000}"/>
    <cellStyle name="Comma 2 2 4 3" xfId="3014" xr:uid="{00000000-0005-0000-0000-0000B80B0000}"/>
    <cellStyle name="Comma 2 2 4 3 2" xfId="3015" xr:uid="{00000000-0005-0000-0000-0000B90B0000}"/>
    <cellStyle name="Comma 2 2 4 3 2 2" xfId="3016" xr:uid="{00000000-0005-0000-0000-0000BA0B0000}"/>
    <cellStyle name="Comma 2 2 4 3 2 2 2" xfId="3017" xr:uid="{00000000-0005-0000-0000-0000BB0B0000}"/>
    <cellStyle name="Comma 2 2 4 3 2 2 3" xfId="3018" xr:uid="{00000000-0005-0000-0000-0000BC0B0000}"/>
    <cellStyle name="Comma 2 2 4 3 2 2 4" xfId="3019" xr:uid="{00000000-0005-0000-0000-0000BD0B0000}"/>
    <cellStyle name="Comma 2 2 4 3 2 3" xfId="3020" xr:uid="{00000000-0005-0000-0000-0000BE0B0000}"/>
    <cellStyle name="Comma 2 2 4 3 2 4" xfId="3021" xr:uid="{00000000-0005-0000-0000-0000BF0B0000}"/>
    <cellStyle name="Comma 2 2 4 3 2 5" xfId="3022" xr:uid="{00000000-0005-0000-0000-0000C00B0000}"/>
    <cellStyle name="Comma 2 2 4 3 3" xfId="3023" xr:uid="{00000000-0005-0000-0000-0000C10B0000}"/>
    <cellStyle name="Comma 2 2 4 3 3 2" xfId="3024" xr:uid="{00000000-0005-0000-0000-0000C20B0000}"/>
    <cellStyle name="Comma 2 2 4 3 3 3" xfId="3025" xr:uid="{00000000-0005-0000-0000-0000C30B0000}"/>
    <cellStyle name="Comma 2 2 4 3 3 4" xfId="3026" xr:uid="{00000000-0005-0000-0000-0000C40B0000}"/>
    <cellStyle name="Comma 2 2 4 3 4" xfId="3027" xr:uid="{00000000-0005-0000-0000-0000C50B0000}"/>
    <cellStyle name="Comma 2 2 4 3 5" xfId="3028" xr:uid="{00000000-0005-0000-0000-0000C60B0000}"/>
    <cellStyle name="Comma 2 2 4 3 6" xfId="3029" xr:uid="{00000000-0005-0000-0000-0000C70B0000}"/>
    <cellStyle name="Comma 2 2 4 4" xfId="3030" xr:uid="{00000000-0005-0000-0000-0000C80B0000}"/>
    <cellStyle name="Comma 2 2 4 4 2" xfId="3031" xr:uid="{00000000-0005-0000-0000-0000C90B0000}"/>
    <cellStyle name="Comma 2 2 4 4 2 2" xfId="3032" xr:uid="{00000000-0005-0000-0000-0000CA0B0000}"/>
    <cellStyle name="Comma 2 2 4 4 2 2 2" xfId="3033" xr:uid="{00000000-0005-0000-0000-0000CB0B0000}"/>
    <cellStyle name="Comma 2 2 4 4 2 2 3" xfId="3034" xr:uid="{00000000-0005-0000-0000-0000CC0B0000}"/>
    <cellStyle name="Comma 2 2 4 4 2 2 4" xfId="3035" xr:uid="{00000000-0005-0000-0000-0000CD0B0000}"/>
    <cellStyle name="Comma 2 2 4 4 2 3" xfId="3036" xr:uid="{00000000-0005-0000-0000-0000CE0B0000}"/>
    <cellStyle name="Comma 2 2 4 4 2 4" xfId="3037" xr:uid="{00000000-0005-0000-0000-0000CF0B0000}"/>
    <cellStyle name="Comma 2 2 4 4 2 5" xfId="3038" xr:uid="{00000000-0005-0000-0000-0000D00B0000}"/>
    <cellStyle name="Comma 2 2 4 4 3" xfId="3039" xr:uid="{00000000-0005-0000-0000-0000D10B0000}"/>
    <cellStyle name="Comma 2 2 4 4 3 2" xfId="3040" xr:uid="{00000000-0005-0000-0000-0000D20B0000}"/>
    <cellStyle name="Comma 2 2 4 4 3 3" xfId="3041" xr:uid="{00000000-0005-0000-0000-0000D30B0000}"/>
    <cellStyle name="Comma 2 2 4 4 3 4" xfId="3042" xr:uid="{00000000-0005-0000-0000-0000D40B0000}"/>
    <cellStyle name="Comma 2 2 4 4 4" xfId="3043" xr:uid="{00000000-0005-0000-0000-0000D50B0000}"/>
    <cellStyle name="Comma 2 2 4 4 5" xfId="3044" xr:uid="{00000000-0005-0000-0000-0000D60B0000}"/>
    <cellStyle name="Comma 2 2 4 4 6" xfId="3045" xr:uid="{00000000-0005-0000-0000-0000D70B0000}"/>
    <cellStyle name="Comma 2 2 4 5" xfId="3046" xr:uid="{00000000-0005-0000-0000-0000D80B0000}"/>
    <cellStyle name="Comma 2 2 4 6" xfId="3047" xr:uid="{00000000-0005-0000-0000-0000D90B0000}"/>
    <cellStyle name="Comma 2 2 4 6 2" xfId="3048" xr:uid="{00000000-0005-0000-0000-0000DA0B0000}"/>
    <cellStyle name="Comma 2 2 4 6 2 2" xfId="3049" xr:uid="{00000000-0005-0000-0000-0000DB0B0000}"/>
    <cellStyle name="Comma 2 2 4 6 2 3" xfId="3050" xr:uid="{00000000-0005-0000-0000-0000DC0B0000}"/>
    <cellStyle name="Comma 2 2 4 6 2 4" xfId="3051" xr:uid="{00000000-0005-0000-0000-0000DD0B0000}"/>
    <cellStyle name="Comma 2 2 4 6 3" xfId="3052" xr:uid="{00000000-0005-0000-0000-0000DE0B0000}"/>
    <cellStyle name="Comma 2 2 4 6 4" xfId="3053" xr:uid="{00000000-0005-0000-0000-0000DF0B0000}"/>
    <cellStyle name="Comma 2 2 4 6 5" xfId="3054" xr:uid="{00000000-0005-0000-0000-0000E00B0000}"/>
    <cellStyle name="Comma 2 2 4 7" xfId="3055" xr:uid="{00000000-0005-0000-0000-0000E10B0000}"/>
    <cellStyle name="Comma 2 2 4 7 2" xfId="3056" xr:uid="{00000000-0005-0000-0000-0000E20B0000}"/>
    <cellStyle name="Comma 2 2 4 7 3" xfId="3057" xr:uid="{00000000-0005-0000-0000-0000E30B0000}"/>
    <cellStyle name="Comma 2 2 4 7 4" xfId="3058" xr:uid="{00000000-0005-0000-0000-0000E40B0000}"/>
    <cellStyle name="Comma 2 2 4 8" xfId="3059" xr:uid="{00000000-0005-0000-0000-0000E50B0000}"/>
    <cellStyle name="Comma 2 2 4 9" xfId="3060" xr:uid="{00000000-0005-0000-0000-0000E60B0000}"/>
    <cellStyle name="Comma 2 2 5" xfId="3061" xr:uid="{00000000-0005-0000-0000-0000E70B0000}"/>
    <cellStyle name="Comma 2 2 5 10" xfId="3062" xr:uid="{00000000-0005-0000-0000-0000E80B0000}"/>
    <cellStyle name="Comma 2 2 5 11" xfId="3063" xr:uid="{00000000-0005-0000-0000-0000E90B0000}"/>
    <cellStyle name="Comma 2 2 5 2" xfId="3064" xr:uid="{00000000-0005-0000-0000-0000EA0B0000}"/>
    <cellStyle name="Comma 2 2 5 2 2" xfId="3065" xr:uid="{00000000-0005-0000-0000-0000EB0B0000}"/>
    <cellStyle name="Comma 2 2 5 2 2 2" xfId="3066" xr:uid="{00000000-0005-0000-0000-0000EC0B0000}"/>
    <cellStyle name="Comma 2 2 5 2 2 2 2" xfId="3067" xr:uid="{00000000-0005-0000-0000-0000ED0B0000}"/>
    <cellStyle name="Comma 2 2 5 2 2 2 2 2" xfId="3068" xr:uid="{00000000-0005-0000-0000-0000EE0B0000}"/>
    <cellStyle name="Comma 2 2 5 2 2 2 2 3" xfId="3069" xr:uid="{00000000-0005-0000-0000-0000EF0B0000}"/>
    <cellStyle name="Comma 2 2 5 2 2 2 2 4" xfId="3070" xr:uid="{00000000-0005-0000-0000-0000F00B0000}"/>
    <cellStyle name="Comma 2 2 5 2 2 2 3" xfId="3071" xr:uid="{00000000-0005-0000-0000-0000F10B0000}"/>
    <cellStyle name="Comma 2 2 5 2 2 2 4" xfId="3072" xr:uid="{00000000-0005-0000-0000-0000F20B0000}"/>
    <cellStyle name="Comma 2 2 5 2 2 2 5" xfId="3073" xr:uid="{00000000-0005-0000-0000-0000F30B0000}"/>
    <cellStyle name="Comma 2 2 5 2 2 3" xfId="3074" xr:uid="{00000000-0005-0000-0000-0000F40B0000}"/>
    <cellStyle name="Comma 2 2 5 2 2 3 2" xfId="3075" xr:uid="{00000000-0005-0000-0000-0000F50B0000}"/>
    <cellStyle name="Comma 2 2 5 2 2 3 3" xfId="3076" xr:uid="{00000000-0005-0000-0000-0000F60B0000}"/>
    <cellStyle name="Comma 2 2 5 2 2 3 4" xfId="3077" xr:uid="{00000000-0005-0000-0000-0000F70B0000}"/>
    <cellStyle name="Comma 2 2 5 2 2 4" xfId="3078" xr:uid="{00000000-0005-0000-0000-0000F80B0000}"/>
    <cellStyle name="Comma 2 2 5 2 2 5" xfId="3079" xr:uid="{00000000-0005-0000-0000-0000F90B0000}"/>
    <cellStyle name="Comma 2 2 5 2 2 6" xfId="3080" xr:uid="{00000000-0005-0000-0000-0000FA0B0000}"/>
    <cellStyle name="Comma 2 2 5 2 3" xfId="3081" xr:uid="{00000000-0005-0000-0000-0000FB0B0000}"/>
    <cellStyle name="Comma 2 2 5 2 3 2" xfId="3082" xr:uid="{00000000-0005-0000-0000-0000FC0B0000}"/>
    <cellStyle name="Comma 2 2 5 2 3 2 2" xfId="3083" xr:uid="{00000000-0005-0000-0000-0000FD0B0000}"/>
    <cellStyle name="Comma 2 2 5 2 3 2 2 2" xfId="3084" xr:uid="{00000000-0005-0000-0000-0000FE0B0000}"/>
    <cellStyle name="Comma 2 2 5 2 3 2 2 3" xfId="3085" xr:uid="{00000000-0005-0000-0000-0000FF0B0000}"/>
    <cellStyle name="Comma 2 2 5 2 3 2 2 4" xfId="3086" xr:uid="{00000000-0005-0000-0000-0000000C0000}"/>
    <cellStyle name="Comma 2 2 5 2 3 2 3" xfId="3087" xr:uid="{00000000-0005-0000-0000-0000010C0000}"/>
    <cellStyle name="Comma 2 2 5 2 3 2 4" xfId="3088" xr:uid="{00000000-0005-0000-0000-0000020C0000}"/>
    <cellStyle name="Comma 2 2 5 2 3 2 5" xfId="3089" xr:uid="{00000000-0005-0000-0000-0000030C0000}"/>
    <cellStyle name="Comma 2 2 5 2 3 3" xfId="3090" xr:uid="{00000000-0005-0000-0000-0000040C0000}"/>
    <cellStyle name="Comma 2 2 5 2 3 3 2" xfId="3091" xr:uid="{00000000-0005-0000-0000-0000050C0000}"/>
    <cellStyle name="Comma 2 2 5 2 3 3 3" xfId="3092" xr:uid="{00000000-0005-0000-0000-0000060C0000}"/>
    <cellStyle name="Comma 2 2 5 2 3 3 4" xfId="3093" xr:uid="{00000000-0005-0000-0000-0000070C0000}"/>
    <cellStyle name="Comma 2 2 5 2 3 4" xfId="3094" xr:uid="{00000000-0005-0000-0000-0000080C0000}"/>
    <cellStyle name="Comma 2 2 5 2 3 5" xfId="3095" xr:uid="{00000000-0005-0000-0000-0000090C0000}"/>
    <cellStyle name="Comma 2 2 5 2 3 6" xfId="3096" xr:uid="{00000000-0005-0000-0000-00000A0C0000}"/>
    <cellStyle name="Comma 2 2 5 2 4" xfId="3097" xr:uid="{00000000-0005-0000-0000-00000B0C0000}"/>
    <cellStyle name="Comma 2 2 5 2 4 2" xfId="3098" xr:uid="{00000000-0005-0000-0000-00000C0C0000}"/>
    <cellStyle name="Comma 2 2 5 2 4 2 2" xfId="3099" xr:uid="{00000000-0005-0000-0000-00000D0C0000}"/>
    <cellStyle name="Comma 2 2 5 2 4 2 3" xfId="3100" xr:uid="{00000000-0005-0000-0000-00000E0C0000}"/>
    <cellStyle name="Comma 2 2 5 2 4 2 4" xfId="3101" xr:uid="{00000000-0005-0000-0000-00000F0C0000}"/>
    <cellStyle name="Comma 2 2 5 2 4 3" xfId="3102" xr:uid="{00000000-0005-0000-0000-0000100C0000}"/>
    <cellStyle name="Comma 2 2 5 2 4 4" xfId="3103" xr:uid="{00000000-0005-0000-0000-0000110C0000}"/>
    <cellStyle name="Comma 2 2 5 2 4 5" xfId="3104" xr:uid="{00000000-0005-0000-0000-0000120C0000}"/>
    <cellStyle name="Comma 2 2 5 2 5" xfId="3105" xr:uid="{00000000-0005-0000-0000-0000130C0000}"/>
    <cellStyle name="Comma 2 2 5 2 5 2" xfId="3106" xr:uid="{00000000-0005-0000-0000-0000140C0000}"/>
    <cellStyle name="Comma 2 2 5 2 5 3" xfId="3107" xr:uid="{00000000-0005-0000-0000-0000150C0000}"/>
    <cellStyle name="Comma 2 2 5 2 5 4" xfId="3108" xr:uid="{00000000-0005-0000-0000-0000160C0000}"/>
    <cellStyle name="Comma 2 2 5 2 6" xfId="3109" xr:uid="{00000000-0005-0000-0000-0000170C0000}"/>
    <cellStyle name="Comma 2 2 5 2 7" xfId="3110" xr:uid="{00000000-0005-0000-0000-0000180C0000}"/>
    <cellStyle name="Comma 2 2 5 2 8" xfId="3111" xr:uid="{00000000-0005-0000-0000-0000190C0000}"/>
    <cellStyle name="Comma 2 2 5 3" xfId="3112" xr:uid="{00000000-0005-0000-0000-00001A0C0000}"/>
    <cellStyle name="Comma 2 2 5 3 2" xfId="3113" xr:uid="{00000000-0005-0000-0000-00001B0C0000}"/>
    <cellStyle name="Comma 2 2 5 3 2 2" xfId="3114" xr:uid="{00000000-0005-0000-0000-00001C0C0000}"/>
    <cellStyle name="Comma 2 2 5 3 2 2 2" xfId="3115" xr:uid="{00000000-0005-0000-0000-00001D0C0000}"/>
    <cellStyle name="Comma 2 2 5 3 2 2 3" xfId="3116" xr:uid="{00000000-0005-0000-0000-00001E0C0000}"/>
    <cellStyle name="Comma 2 2 5 3 2 2 4" xfId="3117" xr:uid="{00000000-0005-0000-0000-00001F0C0000}"/>
    <cellStyle name="Comma 2 2 5 3 2 3" xfId="3118" xr:uid="{00000000-0005-0000-0000-0000200C0000}"/>
    <cellStyle name="Comma 2 2 5 3 2 4" xfId="3119" xr:uid="{00000000-0005-0000-0000-0000210C0000}"/>
    <cellStyle name="Comma 2 2 5 3 2 5" xfId="3120" xr:uid="{00000000-0005-0000-0000-0000220C0000}"/>
    <cellStyle name="Comma 2 2 5 3 3" xfId="3121" xr:uid="{00000000-0005-0000-0000-0000230C0000}"/>
    <cellStyle name="Comma 2 2 5 3 3 2" xfId="3122" xr:uid="{00000000-0005-0000-0000-0000240C0000}"/>
    <cellStyle name="Comma 2 2 5 3 3 3" xfId="3123" xr:uid="{00000000-0005-0000-0000-0000250C0000}"/>
    <cellStyle name="Comma 2 2 5 3 3 4" xfId="3124" xr:uid="{00000000-0005-0000-0000-0000260C0000}"/>
    <cellStyle name="Comma 2 2 5 3 4" xfId="3125" xr:uid="{00000000-0005-0000-0000-0000270C0000}"/>
    <cellStyle name="Comma 2 2 5 3 5" xfId="3126" xr:uid="{00000000-0005-0000-0000-0000280C0000}"/>
    <cellStyle name="Comma 2 2 5 3 6" xfId="3127" xr:uid="{00000000-0005-0000-0000-0000290C0000}"/>
    <cellStyle name="Comma 2 2 5 4" xfId="3128" xr:uid="{00000000-0005-0000-0000-00002A0C0000}"/>
    <cellStyle name="Comma 2 2 5 4 2" xfId="3129" xr:uid="{00000000-0005-0000-0000-00002B0C0000}"/>
    <cellStyle name="Comma 2 2 5 4 2 2" xfId="3130" xr:uid="{00000000-0005-0000-0000-00002C0C0000}"/>
    <cellStyle name="Comma 2 2 5 4 2 2 2" xfId="3131" xr:uid="{00000000-0005-0000-0000-00002D0C0000}"/>
    <cellStyle name="Comma 2 2 5 4 2 2 3" xfId="3132" xr:uid="{00000000-0005-0000-0000-00002E0C0000}"/>
    <cellStyle name="Comma 2 2 5 4 2 2 4" xfId="3133" xr:uid="{00000000-0005-0000-0000-00002F0C0000}"/>
    <cellStyle name="Comma 2 2 5 4 2 3" xfId="3134" xr:uid="{00000000-0005-0000-0000-0000300C0000}"/>
    <cellStyle name="Comma 2 2 5 4 2 4" xfId="3135" xr:uid="{00000000-0005-0000-0000-0000310C0000}"/>
    <cellStyle name="Comma 2 2 5 4 2 5" xfId="3136" xr:uid="{00000000-0005-0000-0000-0000320C0000}"/>
    <cellStyle name="Comma 2 2 5 4 3" xfId="3137" xr:uid="{00000000-0005-0000-0000-0000330C0000}"/>
    <cellStyle name="Comma 2 2 5 4 3 2" xfId="3138" xr:uid="{00000000-0005-0000-0000-0000340C0000}"/>
    <cellStyle name="Comma 2 2 5 4 3 3" xfId="3139" xr:uid="{00000000-0005-0000-0000-0000350C0000}"/>
    <cellStyle name="Comma 2 2 5 4 3 4" xfId="3140" xr:uid="{00000000-0005-0000-0000-0000360C0000}"/>
    <cellStyle name="Comma 2 2 5 4 4" xfId="3141" xr:uid="{00000000-0005-0000-0000-0000370C0000}"/>
    <cellStyle name="Comma 2 2 5 4 5" xfId="3142" xr:uid="{00000000-0005-0000-0000-0000380C0000}"/>
    <cellStyle name="Comma 2 2 5 4 6" xfId="3143" xr:uid="{00000000-0005-0000-0000-0000390C0000}"/>
    <cellStyle name="Comma 2 2 5 5" xfId="3144" xr:uid="{00000000-0005-0000-0000-00003A0C0000}"/>
    <cellStyle name="Comma 2 2 5 6" xfId="3145" xr:uid="{00000000-0005-0000-0000-00003B0C0000}"/>
    <cellStyle name="Comma 2 2 5 6 2" xfId="3146" xr:uid="{00000000-0005-0000-0000-00003C0C0000}"/>
    <cellStyle name="Comma 2 2 5 6 2 2" xfId="3147" xr:uid="{00000000-0005-0000-0000-00003D0C0000}"/>
    <cellStyle name="Comma 2 2 5 6 2 3" xfId="3148" xr:uid="{00000000-0005-0000-0000-00003E0C0000}"/>
    <cellStyle name="Comma 2 2 5 6 2 4" xfId="3149" xr:uid="{00000000-0005-0000-0000-00003F0C0000}"/>
    <cellStyle name="Comma 2 2 5 6 3" xfId="3150" xr:uid="{00000000-0005-0000-0000-0000400C0000}"/>
    <cellStyle name="Comma 2 2 5 6 4" xfId="3151" xr:uid="{00000000-0005-0000-0000-0000410C0000}"/>
    <cellStyle name="Comma 2 2 5 6 5" xfId="3152" xr:uid="{00000000-0005-0000-0000-0000420C0000}"/>
    <cellStyle name="Comma 2 2 5 7" xfId="3153" xr:uid="{00000000-0005-0000-0000-0000430C0000}"/>
    <cellStyle name="Comma 2 2 5 7 2" xfId="3154" xr:uid="{00000000-0005-0000-0000-0000440C0000}"/>
    <cellStyle name="Comma 2 2 5 7 3" xfId="3155" xr:uid="{00000000-0005-0000-0000-0000450C0000}"/>
    <cellStyle name="Comma 2 2 5 7 4" xfId="3156" xr:uid="{00000000-0005-0000-0000-0000460C0000}"/>
    <cellStyle name="Comma 2 2 5 8" xfId="3157" xr:uid="{00000000-0005-0000-0000-0000470C0000}"/>
    <cellStyle name="Comma 2 2 5 8 2" xfId="3158" xr:uid="{00000000-0005-0000-0000-0000480C0000}"/>
    <cellStyle name="Comma 2 2 5 8 3" xfId="3159" xr:uid="{00000000-0005-0000-0000-0000490C0000}"/>
    <cellStyle name="Comma 2 2 5 8 4" xfId="3160" xr:uid="{00000000-0005-0000-0000-00004A0C0000}"/>
    <cellStyle name="Comma 2 2 5 9" xfId="3161" xr:uid="{00000000-0005-0000-0000-00004B0C0000}"/>
    <cellStyle name="Comma 2 2 6" xfId="3162" xr:uid="{00000000-0005-0000-0000-00004C0C0000}"/>
    <cellStyle name="Comma 2 2 6 2" xfId="3163" xr:uid="{00000000-0005-0000-0000-00004D0C0000}"/>
    <cellStyle name="Comma 2 2 6 3" xfId="3164" xr:uid="{00000000-0005-0000-0000-00004E0C0000}"/>
    <cellStyle name="Comma 2 2 6 3 2" xfId="3165" xr:uid="{00000000-0005-0000-0000-00004F0C0000}"/>
    <cellStyle name="Comma 2 2 6 3 3" xfId="3166" xr:uid="{00000000-0005-0000-0000-0000500C0000}"/>
    <cellStyle name="Comma 2 2 6 3 4" xfId="3167" xr:uid="{00000000-0005-0000-0000-0000510C0000}"/>
    <cellStyle name="Comma 2 2 7" xfId="3168" xr:uid="{00000000-0005-0000-0000-0000520C0000}"/>
    <cellStyle name="Comma 2 2 7 10" xfId="3169" xr:uid="{00000000-0005-0000-0000-0000530C0000}"/>
    <cellStyle name="Comma 2 2 7 11" xfId="3170" xr:uid="{00000000-0005-0000-0000-0000540C0000}"/>
    <cellStyle name="Comma 2 2 7 2" xfId="3171" xr:uid="{00000000-0005-0000-0000-0000550C0000}"/>
    <cellStyle name="Comma 2 2 7 2 2" xfId="3172" xr:uid="{00000000-0005-0000-0000-0000560C0000}"/>
    <cellStyle name="Comma 2 2 7 2 2 2" xfId="3173" xr:uid="{00000000-0005-0000-0000-0000570C0000}"/>
    <cellStyle name="Comma 2 2 7 2 2 2 2" xfId="3174" xr:uid="{00000000-0005-0000-0000-0000580C0000}"/>
    <cellStyle name="Comma 2 2 7 2 2 2 2 2" xfId="3175" xr:uid="{00000000-0005-0000-0000-0000590C0000}"/>
    <cellStyle name="Comma 2 2 7 2 2 2 2 3" xfId="3176" xr:uid="{00000000-0005-0000-0000-00005A0C0000}"/>
    <cellStyle name="Comma 2 2 7 2 2 2 2 4" xfId="3177" xr:uid="{00000000-0005-0000-0000-00005B0C0000}"/>
    <cellStyle name="Comma 2 2 7 2 2 2 3" xfId="3178" xr:uid="{00000000-0005-0000-0000-00005C0C0000}"/>
    <cellStyle name="Comma 2 2 7 2 2 2 4" xfId="3179" xr:uid="{00000000-0005-0000-0000-00005D0C0000}"/>
    <cellStyle name="Comma 2 2 7 2 2 2 5" xfId="3180" xr:uid="{00000000-0005-0000-0000-00005E0C0000}"/>
    <cellStyle name="Comma 2 2 7 2 2 3" xfId="3181" xr:uid="{00000000-0005-0000-0000-00005F0C0000}"/>
    <cellStyle name="Comma 2 2 7 2 2 3 2" xfId="3182" xr:uid="{00000000-0005-0000-0000-0000600C0000}"/>
    <cellStyle name="Comma 2 2 7 2 2 3 3" xfId="3183" xr:uid="{00000000-0005-0000-0000-0000610C0000}"/>
    <cellStyle name="Comma 2 2 7 2 2 3 4" xfId="3184" xr:uid="{00000000-0005-0000-0000-0000620C0000}"/>
    <cellStyle name="Comma 2 2 7 2 2 4" xfId="3185" xr:uid="{00000000-0005-0000-0000-0000630C0000}"/>
    <cellStyle name="Comma 2 2 7 2 2 5" xfId="3186" xr:uid="{00000000-0005-0000-0000-0000640C0000}"/>
    <cellStyle name="Comma 2 2 7 2 2 6" xfId="3187" xr:uid="{00000000-0005-0000-0000-0000650C0000}"/>
    <cellStyle name="Comma 2 2 7 2 3" xfId="3188" xr:uid="{00000000-0005-0000-0000-0000660C0000}"/>
    <cellStyle name="Comma 2 2 7 2 3 2" xfId="3189" xr:uid="{00000000-0005-0000-0000-0000670C0000}"/>
    <cellStyle name="Comma 2 2 7 2 3 2 2" xfId="3190" xr:uid="{00000000-0005-0000-0000-0000680C0000}"/>
    <cellStyle name="Comma 2 2 7 2 3 2 2 2" xfId="3191" xr:uid="{00000000-0005-0000-0000-0000690C0000}"/>
    <cellStyle name="Comma 2 2 7 2 3 2 2 3" xfId="3192" xr:uid="{00000000-0005-0000-0000-00006A0C0000}"/>
    <cellStyle name="Comma 2 2 7 2 3 2 2 4" xfId="3193" xr:uid="{00000000-0005-0000-0000-00006B0C0000}"/>
    <cellStyle name="Comma 2 2 7 2 3 2 3" xfId="3194" xr:uid="{00000000-0005-0000-0000-00006C0C0000}"/>
    <cellStyle name="Comma 2 2 7 2 3 2 4" xfId="3195" xr:uid="{00000000-0005-0000-0000-00006D0C0000}"/>
    <cellStyle name="Comma 2 2 7 2 3 2 5" xfId="3196" xr:uid="{00000000-0005-0000-0000-00006E0C0000}"/>
    <cellStyle name="Comma 2 2 7 2 3 3" xfId="3197" xr:uid="{00000000-0005-0000-0000-00006F0C0000}"/>
    <cellStyle name="Comma 2 2 7 2 3 3 2" xfId="3198" xr:uid="{00000000-0005-0000-0000-0000700C0000}"/>
    <cellStyle name="Comma 2 2 7 2 3 3 3" xfId="3199" xr:uid="{00000000-0005-0000-0000-0000710C0000}"/>
    <cellStyle name="Comma 2 2 7 2 3 3 4" xfId="3200" xr:uid="{00000000-0005-0000-0000-0000720C0000}"/>
    <cellStyle name="Comma 2 2 7 2 3 4" xfId="3201" xr:uid="{00000000-0005-0000-0000-0000730C0000}"/>
    <cellStyle name="Comma 2 2 7 2 3 5" xfId="3202" xr:uid="{00000000-0005-0000-0000-0000740C0000}"/>
    <cellStyle name="Comma 2 2 7 2 3 6" xfId="3203" xr:uid="{00000000-0005-0000-0000-0000750C0000}"/>
    <cellStyle name="Comma 2 2 7 2 4" xfId="3204" xr:uid="{00000000-0005-0000-0000-0000760C0000}"/>
    <cellStyle name="Comma 2 2 7 2 4 2" xfId="3205" xr:uid="{00000000-0005-0000-0000-0000770C0000}"/>
    <cellStyle name="Comma 2 2 7 2 4 2 2" xfId="3206" xr:uid="{00000000-0005-0000-0000-0000780C0000}"/>
    <cellStyle name="Comma 2 2 7 2 4 2 3" xfId="3207" xr:uid="{00000000-0005-0000-0000-0000790C0000}"/>
    <cellStyle name="Comma 2 2 7 2 4 2 4" xfId="3208" xr:uid="{00000000-0005-0000-0000-00007A0C0000}"/>
    <cellStyle name="Comma 2 2 7 2 4 3" xfId="3209" xr:uid="{00000000-0005-0000-0000-00007B0C0000}"/>
    <cellStyle name="Comma 2 2 7 2 4 4" xfId="3210" xr:uid="{00000000-0005-0000-0000-00007C0C0000}"/>
    <cellStyle name="Comma 2 2 7 2 4 5" xfId="3211" xr:uid="{00000000-0005-0000-0000-00007D0C0000}"/>
    <cellStyle name="Comma 2 2 7 2 5" xfId="3212" xr:uid="{00000000-0005-0000-0000-00007E0C0000}"/>
    <cellStyle name="Comma 2 2 7 2 5 2" xfId="3213" xr:uid="{00000000-0005-0000-0000-00007F0C0000}"/>
    <cellStyle name="Comma 2 2 7 2 5 3" xfId="3214" xr:uid="{00000000-0005-0000-0000-0000800C0000}"/>
    <cellStyle name="Comma 2 2 7 2 5 4" xfId="3215" xr:uid="{00000000-0005-0000-0000-0000810C0000}"/>
    <cellStyle name="Comma 2 2 7 2 6" xfId="3216" xr:uid="{00000000-0005-0000-0000-0000820C0000}"/>
    <cellStyle name="Comma 2 2 7 2 7" xfId="3217" xr:uid="{00000000-0005-0000-0000-0000830C0000}"/>
    <cellStyle name="Comma 2 2 7 2 8" xfId="3218" xr:uid="{00000000-0005-0000-0000-0000840C0000}"/>
    <cellStyle name="Comma 2 2 7 3" xfId="3219" xr:uid="{00000000-0005-0000-0000-0000850C0000}"/>
    <cellStyle name="Comma 2 2 7 3 2" xfId="3220" xr:uid="{00000000-0005-0000-0000-0000860C0000}"/>
    <cellStyle name="Comma 2 2 7 3 2 2" xfId="3221" xr:uid="{00000000-0005-0000-0000-0000870C0000}"/>
    <cellStyle name="Comma 2 2 7 3 2 2 2" xfId="3222" xr:uid="{00000000-0005-0000-0000-0000880C0000}"/>
    <cellStyle name="Comma 2 2 7 3 2 2 3" xfId="3223" xr:uid="{00000000-0005-0000-0000-0000890C0000}"/>
    <cellStyle name="Comma 2 2 7 3 2 2 4" xfId="3224" xr:uid="{00000000-0005-0000-0000-00008A0C0000}"/>
    <cellStyle name="Comma 2 2 7 3 2 3" xfId="3225" xr:uid="{00000000-0005-0000-0000-00008B0C0000}"/>
    <cellStyle name="Comma 2 2 7 3 2 4" xfId="3226" xr:uid="{00000000-0005-0000-0000-00008C0C0000}"/>
    <cellStyle name="Comma 2 2 7 3 2 5" xfId="3227" xr:uid="{00000000-0005-0000-0000-00008D0C0000}"/>
    <cellStyle name="Comma 2 2 7 3 3" xfId="3228" xr:uid="{00000000-0005-0000-0000-00008E0C0000}"/>
    <cellStyle name="Comma 2 2 7 3 3 2" xfId="3229" xr:uid="{00000000-0005-0000-0000-00008F0C0000}"/>
    <cellStyle name="Comma 2 2 7 3 3 3" xfId="3230" xr:uid="{00000000-0005-0000-0000-0000900C0000}"/>
    <cellStyle name="Comma 2 2 7 3 3 4" xfId="3231" xr:uid="{00000000-0005-0000-0000-0000910C0000}"/>
    <cellStyle name="Comma 2 2 7 3 4" xfId="3232" xr:uid="{00000000-0005-0000-0000-0000920C0000}"/>
    <cellStyle name="Comma 2 2 7 3 5" xfId="3233" xr:uid="{00000000-0005-0000-0000-0000930C0000}"/>
    <cellStyle name="Comma 2 2 7 3 6" xfId="3234" xr:uid="{00000000-0005-0000-0000-0000940C0000}"/>
    <cellStyle name="Comma 2 2 7 4" xfId="3235" xr:uid="{00000000-0005-0000-0000-0000950C0000}"/>
    <cellStyle name="Comma 2 2 7 4 2" xfId="3236" xr:uid="{00000000-0005-0000-0000-0000960C0000}"/>
    <cellStyle name="Comma 2 2 7 4 2 2" xfId="3237" xr:uid="{00000000-0005-0000-0000-0000970C0000}"/>
    <cellStyle name="Comma 2 2 7 4 2 2 2" xfId="3238" xr:uid="{00000000-0005-0000-0000-0000980C0000}"/>
    <cellStyle name="Comma 2 2 7 4 2 2 3" xfId="3239" xr:uid="{00000000-0005-0000-0000-0000990C0000}"/>
    <cellStyle name="Comma 2 2 7 4 2 2 4" xfId="3240" xr:uid="{00000000-0005-0000-0000-00009A0C0000}"/>
    <cellStyle name="Comma 2 2 7 4 2 3" xfId="3241" xr:uid="{00000000-0005-0000-0000-00009B0C0000}"/>
    <cellStyle name="Comma 2 2 7 4 2 4" xfId="3242" xr:uid="{00000000-0005-0000-0000-00009C0C0000}"/>
    <cellStyle name="Comma 2 2 7 4 2 5" xfId="3243" xr:uid="{00000000-0005-0000-0000-00009D0C0000}"/>
    <cellStyle name="Comma 2 2 7 4 3" xfId="3244" xr:uid="{00000000-0005-0000-0000-00009E0C0000}"/>
    <cellStyle name="Comma 2 2 7 4 3 2" xfId="3245" xr:uid="{00000000-0005-0000-0000-00009F0C0000}"/>
    <cellStyle name="Comma 2 2 7 4 3 3" xfId="3246" xr:uid="{00000000-0005-0000-0000-0000A00C0000}"/>
    <cellStyle name="Comma 2 2 7 4 3 4" xfId="3247" xr:uid="{00000000-0005-0000-0000-0000A10C0000}"/>
    <cellStyle name="Comma 2 2 7 4 4" xfId="3248" xr:uid="{00000000-0005-0000-0000-0000A20C0000}"/>
    <cellStyle name="Comma 2 2 7 4 5" xfId="3249" xr:uid="{00000000-0005-0000-0000-0000A30C0000}"/>
    <cellStyle name="Comma 2 2 7 4 6" xfId="3250" xr:uid="{00000000-0005-0000-0000-0000A40C0000}"/>
    <cellStyle name="Comma 2 2 7 5" xfId="3251" xr:uid="{00000000-0005-0000-0000-0000A50C0000}"/>
    <cellStyle name="Comma 2 2 7 6" xfId="3252" xr:uid="{00000000-0005-0000-0000-0000A60C0000}"/>
    <cellStyle name="Comma 2 2 7 6 2" xfId="3253" xr:uid="{00000000-0005-0000-0000-0000A70C0000}"/>
    <cellStyle name="Comma 2 2 7 6 2 2" xfId="3254" xr:uid="{00000000-0005-0000-0000-0000A80C0000}"/>
    <cellStyle name="Comma 2 2 7 6 2 3" xfId="3255" xr:uid="{00000000-0005-0000-0000-0000A90C0000}"/>
    <cellStyle name="Comma 2 2 7 6 2 4" xfId="3256" xr:uid="{00000000-0005-0000-0000-0000AA0C0000}"/>
    <cellStyle name="Comma 2 2 7 6 3" xfId="3257" xr:uid="{00000000-0005-0000-0000-0000AB0C0000}"/>
    <cellStyle name="Comma 2 2 7 6 4" xfId="3258" xr:uid="{00000000-0005-0000-0000-0000AC0C0000}"/>
    <cellStyle name="Comma 2 2 7 6 5" xfId="3259" xr:uid="{00000000-0005-0000-0000-0000AD0C0000}"/>
    <cellStyle name="Comma 2 2 7 7" xfId="3260" xr:uid="{00000000-0005-0000-0000-0000AE0C0000}"/>
    <cellStyle name="Comma 2 2 7 7 2" xfId="3261" xr:uid="{00000000-0005-0000-0000-0000AF0C0000}"/>
    <cellStyle name="Comma 2 2 7 7 3" xfId="3262" xr:uid="{00000000-0005-0000-0000-0000B00C0000}"/>
    <cellStyle name="Comma 2 2 7 7 4" xfId="3263" xr:uid="{00000000-0005-0000-0000-0000B10C0000}"/>
    <cellStyle name="Comma 2 2 7 8" xfId="3264" xr:uid="{00000000-0005-0000-0000-0000B20C0000}"/>
    <cellStyle name="Comma 2 2 7 8 2" xfId="3265" xr:uid="{00000000-0005-0000-0000-0000B30C0000}"/>
    <cellStyle name="Comma 2 2 7 8 3" xfId="3266" xr:uid="{00000000-0005-0000-0000-0000B40C0000}"/>
    <cellStyle name="Comma 2 2 7 8 4" xfId="3267" xr:uid="{00000000-0005-0000-0000-0000B50C0000}"/>
    <cellStyle name="Comma 2 2 7 9" xfId="3268" xr:uid="{00000000-0005-0000-0000-0000B60C0000}"/>
    <cellStyle name="Comma 2 2 8" xfId="3269" xr:uid="{00000000-0005-0000-0000-0000B70C0000}"/>
    <cellStyle name="Comma 2 2 8 10" xfId="3270" xr:uid="{00000000-0005-0000-0000-0000B80C0000}"/>
    <cellStyle name="Comma 2 2 8 2" xfId="3271" xr:uid="{00000000-0005-0000-0000-0000B90C0000}"/>
    <cellStyle name="Comma 2 2 8 2 2" xfId="3272" xr:uid="{00000000-0005-0000-0000-0000BA0C0000}"/>
    <cellStyle name="Comma 2 2 8 2 2 2" xfId="3273" xr:uid="{00000000-0005-0000-0000-0000BB0C0000}"/>
    <cellStyle name="Comma 2 2 8 2 2 2 2" xfId="3274" xr:uid="{00000000-0005-0000-0000-0000BC0C0000}"/>
    <cellStyle name="Comma 2 2 8 2 2 2 3" xfId="3275" xr:uid="{00000000-0005-0000-0000-0000BD0C0000}"/>
    <cellStyle name="Comma 2 2 8 2 2 2 4" xfId="3276" xr:uid="{00000000-0005-0000-0000-0000BE0C0000}"/>
    <cellStyle name="Comma 2 2 8 2 2 3" xfId="3277" xr:uid="{00000000-0005-0000-0000-0000BF0C0000}"/>
    <cellStyle name="Comma 2 2 8 2 2 4" xfId="3278" xr:uid="{00000000-0005-0000-0000-0000C00C0000}"/>
    <cellStyle name="Comma 2 2 8 2 2 5" xfId="3279" xr:uid="{00000000-0005-0000-0000-0000C10C0000}"/>
    <cellStyle name="Comma 2 2 8 2 3" xfId="3280" xr:uid="{00000000-0005-0000-0000-0000C20C0000}"/>
    <cellStyle name="Comma 2 2 8 2 3 2" xfId="3281" xr:uid="{00000000-0005-0000-0000-0000C30C0000}"/>
    <cellStyle name="Comma 2 2 8 2 3 3" xfId="3282" xr:uid="{00000000-0005-0000-0000-0000C40C0000}"/>
    <cellStyle name="Comma 2 2 8 2 3 4" xfId="3283" xr:uid="{00000000-0005-0000-0000-0000C50C0000}"/>
    <cellStyle name="Comma 2 2 8 2 4" xfId="3284" xr:uid="{00000000-0005-0000-0000-0000C60C0000}"/>
    <cellStyle name="Comma 2 2 8 2 5" xfId="3285" xr:uid="{00000000-0005-0000-0000-0000C70C0000}"/>
    <cellStyle name="Comma 2 2 8 2 6" xfId="3286" xr:uid="{00000000-0005-0000-0000-0000C80C0000}"/>
    <cellStyle name="Comma 2 2 8 3" xfId="3287" xr:uid="{00000000-0005-0000-0000-0000C90C0000}"/>
    <cellStyle name="Comma 2 2 8 3 2" xfId="3288" xr:uid="{00000000-0005-0000-0000-0000CA0C0000}"/>
    <cellStyle name="Comma 2 2 8 3 2 2" xfId="3289" xr:uid="{00000000-0005-0000-0000-0000CB0C0000}"/>
    <cellStyle name="Comma 2 2 8 3 2 2 2" xfId="3290" xr:uid="{00000000-0005-0000-0000-0000CC0C0000}"/>
    <cellStyle name="Comma 2 2 8 3 2 2 3" xfId="3291" xr:uid="{00000000-0005-0000-0000-0000CD0C0000}"/>
    <cellStyle name="Comma 2 2 8 3 2 2 4" xfId="3292" xr:uid="{00000000-0005-0000-0000-0000CE0C0000}"/>
    <cellStyle name="Comma 2 2 8 3 2 3" xfId="3293" xr:uid="{00000000-0005-0000-0000-0000CF0C0000}"/>
    <cellStyle name="Comma 2 2 8 3 2 4" xfId="3294" xr:uid="{00000000-0005-0000-0000-0000D00C0000}"/>
    <cellStyle name="Comma 2 2 8 3 2 5" xfId="3295" xr:uid="{00000000-0005-0000-0000-0000D10C0000}"/>
    <cellStyle name="Comma 2 2 8 3 3" xfId="3296" xr:uid="{00000000-0005-0000-0000-0000D20C0000}"/>
    <cellStyle name="Comma 2 2 8 3 3 2" xfId="3297" xr:uid="{00000000-0005-0000-0000-0000D30C0000}"/>
    <cellStyle name="Comma 2 2 8 3 3 3" xfId="3298" xr:uid="{00000000-0005-0000-0000-0000D40C0000}"/>
    <cellStyle name="Comma 2 2 8 3 3 4" xfId="3299" xr:uid="{00000000-0005-0000-0000-0000D50C0000}"/>
    <cellStyle name="Comma 2 2 8 3 4" xfId="3300" xr:uid="{00000000-0005-0000-0000-0000D60C0000}"/>
    <cellStyle name="Comma 2 2 8 3 5" xfId="3301" xr:uid="{00000000-0005-0000-0000-0000D70C0000}"/>
    <cellStyle name="Comma 2 2 8 3 6" xfId="3302" xr:uid="{00000000-0005-0000-0000-0000D80C0000}"/>
    <cellStyle name="Comma 2 2 8 4" xfId="3303" xr:uid="{00000000-0005-0000-0000-0000D90C0000}"/>
    <cellStyle name="Comma 2 2 8 5" xfId="3304" xr:uid="{00000000-0005-0000-0000-0000DA0C0000}"/>
    <cellStyle name="Comma 2 2 8 5 2" xfId="3305" xr:uid="{00000000-0005-0000-0000-0000DB0C0000}"/>
    <cellStyle name="Comma 2 2 8 5 2 2" xfId="3306" xr:uid="{00000000-0005-0000-0000-0000DC0C0000}"/>
    <cellStyle name="Comma 2 2 8 5 2 3" xfId="3307" xr:uid="{00000000-0005-0000-0000-0000DD0C0000}"/>
    <cellStyle name="Comma 2 2 8 5 2 4" xfId="3308" xr:uid="{00000000-0005-0000-0000-0000DE0C0000}"/>
    <cellStyle name="Comma 2 2 8 5 3" xfId="3309" xr:uid="{00000000-0005-0000-0000-0000DF0C0000}"/>
    <cellStyle name="Comma 2 2 8 5 4" xfId="3310" xr:uid="{00000000-0005-0000-0000-0000E00C0000}"/>
    <cellStyle name="Comma 2 2 8 5 5" xfId="3311" xr:uid="{00000000-0005-0000-0000-0000E10C0000}"/>
    <cellStyle name="Comma 2 2 8 6" xfId="3312" xr:uid="{00000000-0005-0000-0000-0000E20C0000}"/>
    <cellStyle name="Comma 2 2 8 6 2" xfId="3313" xr:uid="{00000000-0005-0000-0000-0000E30C0000}"/>
    <cellStyle name="Comma 2 2 8 6 3" xfId="3314" xr:uid="{00000000-0005-0000-0000-0000E40C0000}"/>
    <cellStyle name="Comma 2 2 8 6 4" xfId="3315" xr:uid="{00000000-0005-0000-0000-0000E50C0000}"/>
    <cellStyle name="Comma 2 2 8 7" xfId="3316" xr:uid="{00000000-0005-0000-0000-0000E60C0000}"/>
    <cellStyle name="Comma 2 2 8 7 2" xfId="3317" xr:uid="{00000000-0005-0000-0000-0000E70C0000}"/>
    <cellStyle name="Comma 2 2 8 7 3" xfId="3318" xr:uid="{00000000-0005-0000-0000-0000E80C0000}"/>
    <cellStyle name="Comma 2 2 8 7 4" xfId="3319" xr:uid="{00000000-0005-0000-0000-0000E90C0000}"/>
    <cellStyle name="Comma 2 2 8 8" xfId="3320" xr:uid="{00000000-0005-0000-0000-0000EA0C0000}"/>
    <cellStyle name="Comma 2 2 8 9" xfId="3321" xr:uid="{00000000-0005-0000-0000-0000EB0C0000}"/>
    <cellStyle name="Comma 2 2 9" xfId="3322" xr:uid="{00000000-0005-0000-0000-0000EC0C0000}"/>
    <cellStyle name="Comma 2 2 9 10" xfId="3323" xr:uid="{00000000-0005-0000-0000-0000ED0C0000}"/>
    <cellStyle name="Comma 2 2 9 2" xfId="3324" xr:uid="{00000000-0005-0000-0000-0000EE0C0000}"/>
    <cellStyle name="Comma 2 2 9 2 2" xfId="3325" xr:uid="{00000000-0005-0000-0000-0000EF0C0000}"/>
    <cellStyle name="Comma 2 2 9 2 2 2" xfId="3326" xr:uid="{00000000-0005-0000-0000-0000F00C0000}"/>
    <cellStyle name="Comma 2 2 9 2 2 2 2" xfId="3327" xr:uid="{00000000-0005-0000-0000-0000F10C0000}"/>
    <cellStyle name="Comma 2 2 9 2 2 2 3" xfId="3328" xr:uid="{00000000-0005-0000-0000-0000F20C0000}"/>
    <cellStyle name="Comma 2 2 9 2 2 2 4" xfId="3329" xr:uid="{00000000-0005-0000-0000-0000F30C0000}"/>
    <cellStyle name="Comma 2 2 9 2 2 3" xfId="3330" xr:uid="{00000000-0005-0000-0000-0000F40C0000}"/>
    <cellStyle name="Comma 2 2 9 2 2 4" xfId="3331" xr:uid="{00000000-0005-0000-0000-0000F50C0000}"/>
    <cellStyle name="Comma 2 2 9 2 2 5" xfId="3332" xr:uid="{00000000-0005-0000-0000-0000F60C0000}"/>
    <cellStyle name="Comma 2 2 9 2 3" xfId="3333" xr:uid="{00000000-0005-0000-0000-0000F70C0000}"/>
    <cellStyle name="Comma 2 2 9 2 3 2" xfId="3334" xr:uid="{00000000-0005-0000-0000-0000F80C0000}"/>
    <cellStyle name="Comma 2 2 9 2 3 3" xfId="3335" xr:uid="{00000000-0005-0000-0000-0000F90C0000}"/>
    <cellStyle name="Comma 2 2 9 2 3 4" xfId="3336" xr:uid="{00000000-0005-0000-0000-0000FA0C0000}"/>
    <cellStyle name="Comma 2 2 9 2 4" xfId="3337" xr:uid="{00000000-0005-0000-0000-0000FB0C0000}"/>
    <cellStyle name="Comma 2 2 9 2 5" xfId="3338" xr:uid="{00000000-0005-0000-0000-0000FC0C0000}"/>
    <cellStyle name="Comma 2 2 9 2 6" xfId="3339" xr:uid="{00000000-0005-0000-0000-0000FD0C0000}"/>
    <cellStyle name="Comma 2 2 9 3" xfId="3340" xr:uid="{00000000-0005-0000-0000-0000FE0C0000}"/>
    <cellStyle name="Comma 2 2 9 3 2" xfId="3341" xr:uid="{00000000-0005-0000-0000-0000FF0C0000}"/>
    <cellStyle name="Comma 2 2 9 3 2 2" xfId="3342" xr:uid="{00000000-0005-0000-0000-0000000D0000}"/>
    <cellStyle name="Comma 2 2 9 3 2 2 2" xfId="3343" xr:uid="{00000000-0005-0000-0000-0000010D0000}"/>
    <cellStyle name="Comma 2 2 9 3 2 2 3" xfId="3344" xr:uid="{00000000-0005-0000-0000-0000020D0000}"/>
    <cellStyle name="Comma 2 2 9 3 2 2 4" xfId="3345" xr:uid="{00000000-0005-0000-0000-0000030D0000}"/>
    <cellStyle name="Comma 2 2 9 3 2 3" xfId="3346" xr:uid="{00000000-0005-0000-0000-0000040D0000}"/>
    <cellStyle name="Comma 2 2 9 3 2 4" xfId="3347" xr:uid="{00000000-0005-0000-0000-0000050D0000}"/>
    <cellStyle name="Comma 2 2 9 3 2 5" xfId="3348" xr:uid="{00000000-0005-0000-0000-0000060D0000}"/>
    <cellStyle name="Comma 2 2 9 3 3" xfId="3349" xr:uid="{00000000-0005-0000-0000-0000070D0000}"/>
    <cellStyle name="Comma 2 2 9 3 3 2" xfId="3350" xr:uid="{00000000-0005-0000-0000-0000080D0000}"/>
    <cellStyle name="Comma 2 2 9 3 3 3" xfId="3351" xr:uid="{00000000-0005-0000-0000-0000090D0000}"/>
    <cellStyle name="Comma 2 2 9 3 3 4" xfId="3352" xr:uid="{00000000-0005-0000-0000-00000A0D0000}"/>
    <cellStyle name="Comma 2 2 9 3 4" xfId="3353" xr:uid="{00000000-0005-0000-0000-00000B0D0000}"/>
    <cellStyle name="Comma 2 2 9 3 5" xfId="3354" xr:uid="{00000000-0005-0000-0000-00000C0D0000}"/>
    <cellStyle name="Comma 2 2 9 3 6" xfId="3355" xr:uid="{00000000-0005-0000-0000-00000D0D0000}"/>
    <cellStyle name="Comma 2 2 9 4" xfId="3356" xr:uid="{00000000-0005-0000-0000-00000E0D0000}"/>
    <cellStyle name="Comma 2 2 9 5" xfId="3357" xr:uid="{00000000-0005-0000-0000-00000F0D0000}"/>
    <cellStyle name="Comma 2 2 9 5 2" xfId="3358" xr:uid="{00000000-0005-0000-0000-0000100D0000}"/>
    <cellStyle name="Comma 2 2 9 5 2 2" xfId="3359" xr:uid="{00000000-0005-0000-0000-0000110D0000}"/>
    <cellStyle name="Comma 2 2 9 5 2 3" xfId="3360" xr:uid="{00000000-0005-0000-0000-0000120D0000}"/>
    <cellStyle name="Comma 2 2 9 5 2 4" xfId="3361" xr:uid="{00000000-0005-0000-0000-0000130D0000}"/>
    <cellStyle name="Comma 2 2 9 5 3" xfId="3362" xr:uid="{00000000-0005-0000-0000-0000140D0000}"/>
    <cellStyle name="Comma 2 2 9 5 4" xfId="3363" xr:uid="{00000000-0005-0000-0000-0000150D0000}"/>
    <cellStyle name="Comma 2 2 9 5 5" xfId="3364" xr:uid="{00000000-0005-0000-0000-0000160D0000}"/>
    <cellStyle name="Comma 2 2 9 6" xfId="3365" xr:uid="{00000000-0005-0000-0000-0000170D0000}"/>
    <cellStyle name="Comma 2 2 9 6 2" xfId="3366" xr:uid="{00000000-0005-0000-0000-0000180D0000}"/>
    <cellStyle name="Comma 2 2 9 6 3" xfId="3367" xr:uid="{00000000-0005-0000-0000-0000190D0000}"/>
    <cellStyle name="Comma 2 2 9 6 4" xfId="3368" xr:uid="{00000000-0005-0000-0000-00001A0D0000}"/>
    <cellStyle name="Comma 2 2 9 7" xfId="3369" xr:uid="{00000000-0005-0000-0000-00001B0D0000}"/>
    <cellStyle name="Comma 2 2 9 7 2" xfId="3370" xr:uid="{00000000-0005-0000-0000-00001C0D0000}"/>
    <cellStyle name="Comma 2 2 9 7 3" xfId="3371" xr:uid="{00000000-0005-0000-0000-00001D0D0000}"/>
    <cellStyle name="Comma 2 2 9 7 4" xfId="3372" xr:uid="{00000000-0005-0000-0000-00001E0D0000}"/>
    <cellStyle name="Comma 2 2 9 8" xfId="3373" xr:uid="{00000000-0005-0000-0000-00001F0D0000}"/>
    <cellStyle name="Comma 2 2 9 9" xfId="3374" xr:uid="{00000000-0005-0000-0000-0000200D0000}"/>
    <cellStyle name="Comma 2 20" xfId="3375" xr:uid="{00000000-0005-0000-0000-0000210D0000}"/>
    <cellStyle name="Comma 2 20 2" xfId="3376" xr:uid="{00000000-0005-0000-0000-0000220D0000}"/>
    <cellStyle name="Comma 2 20 3" xfId="3377" xr:uid="{00000000-0005-0000-0000-0000230D0000}"/>
    <cellStyle name="Comma 2 20 3 2" xfId="3378" xr:uid="{00000000-0005-0000-0000-0000240D0000}"/>
    <cellStyle name="Comma 2 20 3 3" xfId="3379" xr:uid="{00000000-0005-0000-0000-0000250D0000}"/>
    <cellStyle name="Comma 2 20 3 4" xfId="3380" xr:uid="{00000000-0005-0000-0000-0000260D0000}"/>
    <cellStyle name="Comma 2 21" xfId="3381" xr:uid="{00000000-0005-0000-0000-0000270D0000}"/>
    <cellStyle name="Comma 2 21 2" xfId="3382" xr:uid="{00000000-0005-0000-0000-0000280D0000}"/>
    <cellStyle name="Comma 2 21 3" xfId="3383" xr:uid="{00000000-0005-0000-0000-0000290D0000}"/>
    <cellStyle name="Comma 2 21 3 2" xfId="3384" xr:uid="{00000000-0005-0000-0000-00002A0D0000}"/>
    <cellStyle name="Comma 2 21 3 3" xfId="3385" xr:uid="{00000000-0005-0000-0000-00002B0D0000}"/>
    <cellStyle name="Comma 2 21 3 4" xfId="3386" xr:uid="{00000000-0005-0000-0000-00002C0D0000}"/>
    <cellStyle name="Comma 2 22" xfId="3387" xr:uid="{00000000-0005-0000-0000-00002D0D0000}"/>
    <cellStyle name="Comma 2 22 2" xfId="3388" xr:uid="{00000000-0005-0000-0000-00002E0D0000}"/>
    <cellStyle name="Comma 2 22 3" xfId="3389" xr:uid="{00000000-0005-0000-0000-00002F0D0000}"/>
    <cellStyle name="Comma 2 22 3 2" xfId="3390" xr:uid="{00000000-0005-0000-0000-0000300D0000}"/>
    <cellStyle name="Comma 2 22 3 3" xfId="3391" xr:uid="{00000000-0005-0000-0000-0000310D0000}"/>
    <cellStyle name="Comma 2 22 3 4" xfId="3392" xr:uid="{00000000-0005-0000-0000-0000320D0000}"/>
    <cellStyle name="Comma 2 23" xfId="3393" xr:uid="{00000000-0005-0000-0000-0000330D0000}"/>
    <cellStyle name="Comma 2 23 2" xfId="3394" xr:uid="{00000000-0005-0000-0000-0000340D0000}"/>
    <cellStyle name="Comma 2 23 3" xfId="3395" xr:uid="{00000000-0005-0000-0000-0000350D0000}"/>
    <cellStyle name="Comma 2 23 3 2" xfId="3396" xr:uid="{00000000-0005-0000-0000-0000360D0000}"/>
    <cellStyle name="Comma 2 23 3 3" xfId="3397" xr:uid="{00000000-0005-0000-0000-0000370D0000}"/>
    <cellStyle name="Comma 2 23 3 4" xfId="3398" xr:uid="{00000000-0005-0000-0000-0000380D0000}"/>
    <cellStyle name="Comma 2 23 4" xfId="3399" xr:uid="{00000000-0005-0000-0000-0000390D0000}"/>
    <cellStyle name="Comma 2 23 5" xfId="3400" xr:uid="{00000000-0005-0000-0000-00003A0D0000}"/>
    <cellStyle name="Comma 2 23 6" xfId="3401" xr:uid="{00000000-0005-0000-0000-00003B0D0000}"/>
    <cellStyle name="Comma 2 24" xfId="3402" xr:uid="{00000000-0005-0000-0000-00003C0D0000}"/>
    <cellStyle name="Comma 2 25" xfId="3403" xr:uid="{00000000-0005-0000-0000-00003D0D0000}"/>
    <cellStyle name="Comma 2 26" xfId="3404" xr:uid="{00000000-0005-0000-0000-00003E0D0000}"/>
    <cellStyle name="Comma 2 27" xfId="3405" xr:uid="{00000000-0005-0000-0000-00003F0D0000}"/>
    <cellStyle name="Comma 2 28" xfId="3406" xr:uid="{00000000-0005-0000-0000-0000400D0000}"/>
    <cellStyle name="Comma 2 29" xfId="3407" xr:uid="{00000000-0005-0000-0000-0000410D0000}"/>
    <cellStyle name="Comma 2 3" xfId="3408" xr:uid="{00000000-0005-0000-0000-0000420D0000}"/>
    <cellStyle name="Comma 2 3 10" xfId="3409" xr:uid="{00000000-0005-0000-0000-0000430D0000}"/>
    <cellStyle name="Comma 2 3 10 2" xfId="3410" xr:uid="{00000000-0005-0000-0000-0000440D0000}"/>
    <cellStyle name="Comma 2 3 10 2 2" xfId="3411" xr:uid="{00000000-0005-0000-0000-0000450D0000}"/>
    <cellStyle name="Comma 2 3 10 2 2 2" xfId="3412" xr:uid="{00000000-0005-0000-0000-0000460D0000}"/>
    <cellStyle name="Comma 2 3 10 2 2 3" xfId="3413" xr:uid="{00000000-0005-0000-0000-0000470D0000}"/>
    <cellStyle name="Comma 2 3 10 2 2 4" xfId="3414" xr:uid="{00000000-0005-0000-0000-0000480D0000}"/>
    <cellStyle name="Comma 2 3 10 2 3" xfId="3415" xr:uid="{00000000-0005-0000-0000-0000490D0000}"/>
    <cellStyle name="Comma 2 3 10 2 4" xfId="3416" xr:uid="{00000000-0005-0000-0000-00004A0D0000}"/>
    <cellStyle name="Comma 2 3 10 2 5" xfId="3417" xr:uid="{00000000-0005-0000-0000-00004B0D0000}"/>
    <cellStyle name="Comma 2 3 10 3" xfId="3418" xr:uid="{00000000-0005-0000-0000-00004C0D0000}"/>
    <cellStyle name="Comma 2 3 10 3 2" xfId="3419" xr:uid="{00000000-0005-0000-0000-00004D0D0000}"/>
    <cellStyle name="Comma 2 3 10 3 3" xfId="3420" xr:uid="{00000000-0005-0000-0000-00004E0D0000}"/>
    <cellStyle name="Comma 2 3 10 3 4" xfId="3421" xr:uid="{00000000-0005-0000-0000-00004F0D0000}"/>
    <cellStyle name="Comma 2 3 10 4" xfId="3422" xr:uid="{00000000-0005-0000-0000-0000500D0000}"/>
    <cellStyle name="Comma 2 3 10 5" xfId="3423" xr:uid="{00000000-0005-0000-0000-0000510D0000}"/>
    <cellStyle name="Comma 2 3 10 6" xfId="3424" xr:uid="{00000000-0005-0000-0000-0000520D0000}"/>
    <cellStyle name="Comma 2 3 11" xfId="3425" xr:uid="{00000000-0005-0000-0000-0000530D0000}"/>
    <cellStyle name="Comma 2 3 12" xfId="3426" xr:uid="{00000000-0005-0000-0000-0000540D0000}"/>
    <cellStyle name="Comma 2 3 12 2" xfId="3427" xr:uid="{00000000-0005-0000-0000-0000550D0000}"/>
    <cellStyle name="Comma 2 3 12 2 2" xfId="3428" xr:uid="{00000000-0005-0000-0000-0000560D0000}"/>
    <cellStyle name="Comma 2 3 12 2 3" xfId="3429" xr:uid="{00000000-0005-0000-0000-0000570D0000}"/>
    <cellStyle name="Comma 2 3 12 2 4" xfId="3430" xr:uid="{00000000-0005-0000-0000-0000580D0000}"/>
    <cellStyle name="Comma 2 3 12 3" xfId="3431" xr:uid="{00000000-0005-0000-0000-0000590D0000}"/>
    <cellStyle name="Comma 2 3 12 4" xfId="3432" xr:uid="{00000000-0005-0000-0000-00005A0D0000}"/>
    <cellStyle name="Comma 2 3 12 5" xfId="3433" xr:uid="{00000000-0005-0000-0000-00005B0D0000}"/>
    <cellStyle name="Comma 2 3 13" xfId="3434" xr:uid="{00000000-0005-0000-0000-00005C0D0000}"/>
    <cellStyle name="Comma 2 3 13 2" xfId="3435" xr:uid="{00000000-0005-0000-0000-00005D0D0000}"/>
    <cellStyle name="Comma 2 3 13 3" xfId="3436" xr:uid="{00000000-0005-0000-0000-00005E0D0000}"/>
    <cellStyle name="Comma 2 3 13 4" xfId="3437" xr:uid="{00000000-0005-0000-0000-00005F0D0000}"/>
    <cellStyle name="Comma 2 3 14" xfId="3438" xr:uid="{00000000-0005-0000-0000-0000600D0000}"/>
    <cellStyle name="Comma 2 3 15" xfId="3439" xr:uid="{00000000-0005-0000-0000-0000610D0000}"/>
    <cellStyle name="Comma 2 3 16" xfId="3440" xr:uid="{00000000-0005-0000-0000-0000620D0000}"/>
    <cellStyle name="Comma 2 3 2" xfId="3441" xr:uid="{00000000-0005-0000-0000-0000630D0000}"/>
    <cellStyle name="Comma 2 3 2 10" xfId="3442" xr:uid="{00000000-0005-0000-0000-0000640D0000}"/>
    <cellStyle name="Comma 2 3 2 10 2" xfId="3443" xr:uid="{00000000-0005-0000-0000-0000650D0000}"/>
    <cellStyle name="Comma 2 3 2 10 2 2" xfId="3444" xr:uid="{00000000-0005-0000-0000-0000660D0000}"/>
    <cellStyle name="Comma 2 3 2 10 2 3" xfId="3445" xr:uid="{00000000-0005-0000-0000-0000670D0000}"/>
    <cellStyle name="Comma 2 3 2 10 2 4" xfId="3446" xr:uid="{00000000-0005-0000-0000-0000680D0000}"/>
    <cellStyle name="Comma 2 3 2 10 3" xfId="3447" xr:uid="{00000000-0005-0000-0000-0000690D0000}"/>
    <cellStyle name="Comma 2 3 2 10 4" xfId="3448" xr:uid="{00000000-0005-0000-0000-00006A0D0000}"/>
    <cellStyle name="Comma 2 3 2 10 5" xfId="3449" xr:uid="{00000000-0005-0000-0000-00006B0D0000}"/>
    <cellStyle name="Comma 2 3 2 11" xfId="3450" xr:uid="{00000000-0005-0000-0000-00006C0D0000}"/>
    <cellStyle name="Comma 2 3 2 11 2" xfId="3451" xr:uid="{00000000-0005-0000-0000-00006D0D0000}"/>
    <cellStyle name="Comma 2 3 2 11 3" xfId="3452" xr:uid="{00000000-0005-0000-0000-00006E0D0000}"/>
    <cellStyle name="Comma 2 3 2 11 4" xfId="3453" xr:uid="{00000000-0005-0000-0000-00006F0D0000}"/>
    <cellStyle name="Comma 2 3 2 12" xfId="3454" xr:uid="{00000000-0005-0000-0000-0000700D0000}"/>
    <cellStyle name="Comma 2 3 2 13" xfId="3455" xr:uid="{00000000-0005-0000-0000-0000710D0000}"/>
    <cellStyle name="Comma 2 3 2 14" xfId="3456" xr:uid="{00000000-0005-0000-0000-0000720D0000}"/>
    <cellStyle name="Comma 2 3 2 2" xfId="3457" xr:uid="{00000000-0005-0000-0000-0000730D0000}"/>
    <cellStyle name="Comma 2 3 2 2 10" xfId="3458" xr:uid="{00000000-0005-0000-0000-0000740D0000}"/>
    <cellStyle name="Comma 2 3 2 2 2" xfId="3459" xr:uid="{00000000-0005-0000-0000-0000750D0000}"/>
    <cellStyle name="Comma 2 3 2 2 2 2" xfId="3460" xr:uid="{00000000-0005-0000-0000-0000760D0000}"/>
    <cellStyle name="Comma 2 3 2 2 2 2 2" xfId="3461" xr:uid="{00000000-0005-0000-0000-0000770D0000}"/>
    <cellStyle name="Comma 2 3 2 2 2 2 2 2" xfId="3462" xr:uid="{00000000-0005-0000-0000-0000780D0000}"/>
    <cellStyle name="Comma 2 3 2 2 2 2 2 2 2" xfId="3463" xr:uid="{00000000-0005-0000-0000-0000790D0000}"/>
    <cellStyle name="Comma 2 3 2 2 2 2 2 2 3" xfId="3464" xr:uid="{00000000-0005-0000-0000-00007A0D0000}"/>
    <cellStyle name="Comma 2 3 2 2 2 2 2 2 4" xfId="3465" xr:uid="{00000000-0005-0000-0000-00007B0D0000}"/>
    <cellStyle name="Comma 2 3 2 2 2 2 2 3" xfId="3466" xr:uid="{00000000-0005-0000-0000-00007C0D0000}"/>
    <cellStyle name="Comma 2 3 2 2 2 2 2 4" xfId="3467" xr:uid="{00000000-0005-0000-0000-00007D0D0000}"/>
    <cellStyle name="Comma 2 3 2 2 2 2 2 5" xfId="3468" xr:uid="{00000000-0005-0000-0000-00007E0D0000}"/>
    <cellStyle name="Comma 2 3 2 2 2 2 3" xfId="3469" xr:uid="{00000000-0005-0000-0000-00007F0D0000}"/>
    <cellStyle name="Comma 2 3 2 2 2 2 3 2" xfId="3470" xr:uid="{00000000-0005-0000-0000-0000800D0000}"/>
    <cellStyle name="Comma 2 3 2 2 2 2 3 3" xfId="3471" xr:uid="{00000000-0005-0000-0000-0000810D0000}"/>
    <cellStyle name="Comma 2 3 2 2 2 2 3 4" xfId="3472" xr:uid="{00000000-0005-0000-0000-0000820D0000}"/>
    <cellStyle name="Comma 2 3 2 2 2 2 4" xfId="3473" xr:uid="{00000000-0005-0000-0000-0000830D0000}"/>
    <cellStyle name="Comma 2 3 2 2 2 2 5" xfId="3474" xr:uid="{00000000-0005-0000-0000-0000840D0000}"/>
    <cellStyle name="Comma 2 3 2 2 2 2 6" xfId="3475" xr:uid="{00000000-0005-0000-0000-0000850D0000}"/>
    <cellStyle name="Comma 2 3 2 2 2 3" xfId="3476" xr:uid="{00000000-0005-0000-0000-0000860D0000}"/>
    <cellStyle name="Comma 2 3 2 2 2 3 2" xfId="3477" xr:uid="{00000000-0005-0000-0000-0000870D0000}"/>
    <cellStyle name="Comma 2 3 2 2 2 3 2 2" xfId="3478" xr:uid="{00000000-0005-0000-0000-0000880D0000}"/>
    <cellStyle name="Comma 2 3 2 2 2 3 2 2 2" xfId="3479" xr:uid="{00000000-0005-0000-0000-0000890D0000}"/>
    <cellStyle name="Comma 2 3 2 2 2 3 2 2 3" xfId="3480" xr:uid="{00000000-0005-0000-0000-00008A0D0000}"/>
    <cellStyle name="Comma 2 3 2 2 2 3 2 2 4" xfId="3481" xr:uid="{00000000-0005-0000-0000-00008B0D0000}"/>
    <cellStyle name="Comma 2 3 2 2 2 3 2 3" xfId="3482" xr:uid="{00000000-0005-0000-0000-00008C0D0000}"/>
    <cellStyle name="Comma 2 3 2 2 2 3 2 4" xfId="3483" xr:uid="{00000000-0005-0000-0000-00008D0D0000}"/>
    <cellStyle name="Comma 2 3 2 2 2 3 2 5" xfId="3484" xr:uid="{00000000-0005-0000-0000-00008E0D0000}"/>
    <cellStyle name="Comma 2 3 2 2 2 3 3" xfId="3485" xr:uid="{00000000-0005-0000-0000-00008F0D0000}"/>
    <cellStyle name="Comma 2 3 2 2 2 3 3 2" xfId="3486" xr:uid="{00000000-0005-0000-0000-0000900D0000}"/>
    <cellStyle name="Comma 2 3 2 2 2 3 3 3" xfId="3487" xr:uid="{00000000-0005-0000-0000-0000910D0000}"/>
    <cellStyle name="Comma 2 3 2 2 2 3 3 4" xfId="3488" xr:uid="{00000000-0005-0000-0000-0000920D0000}"/>
    <cellStyle name="Comma 2 3 2 2 2 3 4" xfId="3489" xr:uid="{00000000-0005-0000-0000-0000930D0000}"/>
    <cellStyle name="Comma 2 3 2 2 2 3 5" xfId="3490" xr:uid="{00000000-0005-0000-0000-0000940D0000}"/>
    <cellStyle name="Comma 2 3 2 2 2 3 6" xfId="3491" xr:uid="{00000000-0005-0000-0000-0000950D0000}"/>
    <cellStyle name="Comma 2 3 2 2 2 4" xfId="3492" xr:uid="{00000000-0005-0000-0000-0000960D0000}"/>
    <cellStyle name="Comma 2 3 2 2 2 4 2" xfId="3493" xr:uid="{00000000-0005-0000-0000-0000970D0000}"/>
    <cellStyle name="Comma 2 3 2 2 2 4 2 2" xfId="3494" xr:uid="{00000000-0005-0000-0000-0000980D0000}"/>
    <cellStyle name="Comma 2 3 2 2 2 4 2 3" xfId="3495" xr:uid="{00000000-0005-0000-0000-0000990D0000}"/>
    <cellStyle name="Comma 2 3 2 2 2 4 2 4" xfId="3496" xr:uid="{00000000-0005-0000-0000-00009A0D0000}"/>
    <cellStyle name="Comma 2 3 2 2 2 4 3" xfId="3497" xr:uid="{00000000-0005-0000-0000-00009B0D0000}"/>
    <cellStyle name="Comma 2 3 2 2 2 4 4" xfId="3498" xr:uid="{00000000-0005-0000-0000-00009C0D0000}"/>
    <cellStyle name="Comma 2 3 2 2 2 4 5" xfId="3499" xr:uid="{00000000-0005-0000-0000-00009D0D0000}"/>
    <cellStyle name="Comma 2 3 2 2 2 5" xfId="3500" xr:uid="{00000000-0005-0000-0000-00009E0D0000}"/>
    <cellStyle name="Comma 2 3 2 2 2 5 2" xfId="3501" xr:uid="{00000000-0005-0000-0000-00009F0D0000}"/>
    <cellStyle name="Comma 2 3 2 2 2 5 3" xfId="3502" xr:uid="{00000000-0005-0000-0000-0000A00D0000}"/>
    <cellStyle name="Comma 2 3 2 2 2 5 4" xfId="3503" xr:uid="{00000000-0005-0000-0000-0000A10D0000}"/>
    <cellStyle name="Comma 2 3 2 2 2 6" xfId="3504" xr:uid="{00000000-0005-0000-0000-0000A20D0000}"/>
    <cellStyle name="Comma 2 3 2 2 2 7" xfId="3505" xr:uid="{00000000-0005-0000-0000-0000A30D0000}"/>
    <cellStyle name="Comma 2 3 2 2 2 8" xfId="3506" xr:uid="{00000000-0005-0000-0000-0000A40D0000}"/>
    <cellStyle name="Comma 2 3 2 2 3" xfId="3507" xr:uid="{00000000-0005-0000-0000-0000A50D0000}"/>
    <cellStyle name="Comma 2 3 2 2 3 2" xfId="3508" xr:uid="{00000000-0005-0000-0000-0000A60D0000}"/>
    <cellStyle name="Comma 2 3 2 2 3 2 2" xfId="3509" xr:uid="{00000000-0005-0000-0000-0000A70D0000}"/>
    <cellStyle name="Comma 2 3 2 2 3 2 2 2" xfId="3510" xr:uid="{00000000-0005-0000-0000-0000A80D0000}"/>
    <cellStyle name="Comma 2 3 2 2 3 2 2 3" xfId="3511" xr:uid="{00000000-0005-0000-0000-0000A90D0000}"/>
    <cellStyle name="Comma 2 3 2 2 3 2 2 4" xfId="3512" xr:uid="{00000000-0005-0000-0000-0000AA0D0000}"/>
    <cellStyle name="Comma 2 3 2 2 3 2 3" xfId="3513" xr:uid="{00000000-0005-0000-0000-0000AB0D0000}"/>
    <cellStyle name="Comma 2 3 2 2 3 2 4" xfId="3514" xr:uid="{00000000-0005-0000-0000-0000AC0D0000}"/>
    <cellStyle name="Comma 2 3 2 2 3 2 5" xfId="3515" xr:uid="{00000000-0005-0000-0000-0000AD0D0000}"/>
    <cellStyle name="Comma 2 3 2 2 3 3" xfId="3516" xr:uid="{00000000-0005-0000-0000-0000AE0D0000}"/>
    <cellStyle name="Comma 2 3 2 2 3 3 2" xfId="3517" xr:uid="{00000000-0005-0000-0000-0000AF0D0000}"/>
    <cellStyle name="Comma 2 3 2 2 3 3 3" xfId="3518" xr:uid="{00000000-0005-0000-0000-0000B00D0000}"/>
    <cellStyle name="Comma 2 3 2 2 3 3 4" xfId="3519" xr:uid="{00000000-0005-0000-0000-0000B10D0000}"/>
    <cellStyle name="Comma 2 3 2 2 3 4" xfId="3520" xr:uid="{00000000-0005-0000-0000-0000B20D0000}"/>
    <cellStyle name="Comma 2 3 2 2 3 5" xfId="3521" xr:uid="{00000000-0005-0000-0000-0000B30D0000}"/>
    <cellStyle name="Comma 2 3 2 2 3 6" xfId="3522" xr:uid="{00000000-0005-0000-0000-0000B40D0000}"/>
    <cellStyle name="Comma 2 3 2 2 4" xfId="3523" xr:uid="{00000000-0005-0000-0000-0000B50D0000}"/>
    <cellStyle name="Comma 2 3 2 2 4 2" xfId="3524" xr:uid="{00000000-0005-0000-0000-0000B60D0000}"/>
    <cellStyle name="Comma 2 3 2 2 4 2 2" xfId="3525" xr:uid="{00000000-0005-0000-0000-0000B70D0000}"/>
    <cellStyle name="Comma 2 3 2 2 4 2 2 2" xfId="3526" xr:uid="{00000000-0005-0000-0000-0000B80D0000}"/>
    <cellStyle name="Comma 2 3 2 2 4 2 2 3" xfId="3527" xr:uid="{00000000-0005-0000-0000-0000B90D0000}"/>
    <cellStyle name="Comma 2 3 2 2 4 2 2 4" xfId="3528" xr:uid="{00000000-0005-0000-0000-0000BA0D0000}"/>
    <cellStyle name="Comma 2 3 2 2 4 2 3" xfId="3529" xr:uid="{00000000-0005-0000-0000-0000BB0D0000}"/>
    <cellStyle name="Comma 2 3 2 2 4 2 4" xfId="3530" xr:uid="{00000000-0005-0000-0000-0000BC0D0000}"/>
    <cellStyle name="Comma 2 3 2 2 4 2 5" xfId="3531" xr:uid="{00000000-0005-0000-0000-0000BD0D0000}"/>
    <cellStyle name="Comma 2 3 2 2 4 3" xfId="3532" xr:uid="{00000000-0005-0000-0000-0000BE0D0000}"/>
    <cellStyle name="Comma 2 3 2 2 4 3 2" xfId="3533" xr:uid="{00000000-0005-0000-0000-0000BF0D0000}"/>
    <cellStyle name="Comma 2 3 2 2 4 3 3" xfId="3534" xr:uid="{00000000-0005-0000-0000-0000C00D0000}"/>
    <cellStyle name="Comma 2 3 2 2 4 3 4" xfId="3535" xr:uid="{00000000-0005-0000-0000-0000C10D0000}"/>
    <cellStyle name="Comma 2 3 2 2 4 4" xfId="3536" xr:uid="{00000000-0005-0000-0000-0000C20D0000}"/>
    <cellStyle name="Comma 2 3 2 2 4 5" xfId="3537" xr:uid="{00000000-0005-0000-0000-0000C30D0000}"/>
    <cellStyle name="Comma 2 3 2 2 4 6" xfId="3538" xr:uid="{00000000-0005-0000-0000-0000C40D0000}"/>
    <cellStyle name="Comma 2 3 2 2 5" xfId="3539" xr:uid="{00000000-0005-0000-0000-0000C50D0000}"/>
    <cellStyle name="Comma 2 3 2 2 6" xfId="3540" xr:uid="{00000000-0005-0000-0000-0000C60D0000}"/>
    <cellStyle name="Comma 2 3 2 2 6 2" xfId="3541" xr:uid="{00000000-0005-0000-0000-0000C70D0000}"/>
    <cellStyle name="Comma 2 3 2 2 6 2 2" xfId="3542" xr:uid="{00000000-0005-0000-0000-0000C80D0000}"/>
    <cellStyle name="Comma 2 3 2 2 6 2 3" xfId="3543" xr:uid="{00000000-0005-0000-0000-0000C90D0000}"/>
    <cellStyle name="Comma 2 3 2 2 6 2 4" xfId="3544" xr:uid="{00000000-0005-0000-0000-0000CA0D0000}"/>
    <cellStyle name="Comma 2 3 2 2 6 3" xfId="3545" xr:uid="{00000000-0005-0000-0000-0000CB0D0000}"/>
    <cellStyle name="Comma 2 3 2 2 6 4" xfId="3546" xr:uid="{00000000-0005-0000-0000-0000CC0D0000}"/>
    <cellStyle name="Comma 2 3 2 2 6 5" xfId="3547" xr:uid="{00000000-0005-0000-0000-0000CD0D0000}"/>
    <cellStyle name="Comma 2 3 2 2 7" xfId="3548" xr:uid="{00000000-0005-0000-0000-0000CE0D0000}"/>
    <cellStyle name="Comma 2 3 2 2 7 2" xfId="3549" xr:uid="{00000000-0005-0000-0000-0000CF0D0000}"/>
    <cellStyle name="Comma 2 3 2 2 7 3" xfId="3550" xr:uid="{00000000-0005-0000-0000-0000D00D0000}"/>
    <cellStyle name="Comma 2 3 2 2 7 4" xfId="3551" xr:uid="{00000000-0005-0000-0000-0000D10D0000}"/>
    <cellStyle name="Comma 2 3 2 2 8" xfId="3552" xr:uid="{00000000-0005-0000-0000-0000D20D0000}"/>
    <cellStyle name="Comma 2 3 2 2 9" xfId="3553" xr:uid="{00000000-0005-0000-0000-0000D30D0000}"/>
    <cellStyle name="Comma 2 3 2 3" xfId="3554" xr:uid="{00000000-0005-0000-0000-0000D40D0000}"/>
    <cellStyle name="Comma 2 3 2 3 2" xfId="3555" xr:uid="{00000000-0005-0000-0000-0000D50D0000}"/>
    <cellStyle name="Comma 2 3 2 3 2 2" xfId="3556" xr:uid="{00000000-0005-0000-0000-0000D60D0000}"/>
    <cellStyle name="Comma 2 3 2 3 2 2 2" xfId="3557" xr:uid="{00000000-0005-0000-0000-0000D70D0000}"/>
    <cellStyle name="Comma 2 3 2 3 2 2 2 2" xfId="3558" xr:uid="{00000000-0005-0000-0000-0000D80D0000}"/>
    <cellStyle name="Comma 2 3 2 3 2 2 2 2 2" xfId="3559" xr:uid="{00000000-0005-0000-0000-0000D90D0000}"/>
    <cellStyle name="Comma 2 3 2 3 2 2 2 2 3" xfId="3560" xr:uid="{00000000-0005-0000-0000-0000DA0D0000}"/>
    <cellStyle name="Comma 2 3 2 3 2 2 2 2 4" xfId="3561" xr:uid="{00000000-0005-0000-0000-0000DB0D0000}"/>
    <cellStyle name="Comma 2 3 2 3 2 2 2 3" xfId="3562" xr:uid="{00000000-0005-0000-0000-0000DC0D0000}"/>
    <cellStyle name="Comma 2 3 2 3 2 2 2 4" xfId="3563" xr:uid="{00000000-0005-0000-0000-0000DD0D0000}"/>
    <cellStyle name="Comma 2 3 2 3 2 2 2 5" xfId="3564" xr:uid="{00000000-0005-0000-0000-0000DE0D0000}"/>
    <cellStyle name="Comma 2 3 2 3 2 2 3" xfId="3565" xr:uid="{00000000-0005-0000-0000-0000DF0D0000}"/>
    <cellStyle name="Comma 2 3 2 3 2 2 3 2" xfId="3566" xr:uid="{00000000-0005-0000-0000-0000E00D0000}"/>
    <cellStyle name="Comma 2 3 2 3 2 2 3 3" xfId="3567" xr:uid="{00000000-0005-0000-0000-0000E10D0000}"/>
    <cellStyle name="Comma 2 3 2 3 2 2 3 4" xfId="3568" xr:uid="{00000000-0005-0000-0000-0000E20D0000}"/>
    <cellStyle name="Comma 2 3 2 3 2 2 4" xfId="3569" xr:uid="{00000000-0005-0000-0000-0000E30D0000}"/>
    <cellStyle name="Comma 2 3 2 3 2 2 5" xfId="3570" xr:uid="{00000000-0005-0000-0000-0000E40D0000}"/>
    <cellStyle name="Comma 2 3 2 3 2 2 6" xfId="3571" xr:uid="{00000000-0005-0000-0000-0000E50D0000}"/>
    <cellStyle name="Comma 2 3 2 3 2 3" xfId="3572" xr:uid="{00000000-0005-0000-0000-0000E60D0000}"/>
    <cellStyle name="Comma 2 3 2 3 2 3 2" xfId="3573" xr:uid="{00000000-0005-0000-0000-0000E70D0000}"/>
    <cellStyle name="Comma 2 3 2 3 2 3 2 2" xfId="3574" xr:uid="{00000000-0005-0000-0000-0000E80D0000}"/>
    <cellStyle name="Comma 2 3 2 3 2 3 2 2 2" xfId="3575" xr:uid="{00000000-0005-0000-0000-0000E90D0000}"/>
    <cellStyle name="Comma 2 3 2 3 2 3 2 2 3" xfId="3576" xr:uid="{00000000-0005-0000-0000-0000EA0D0000}"/>
    <cellStyle name="Comma 2 3 2 3 2 3 2 2 4" xfId="3577" xr:uid="{00000000-0005-0000-0000-0000EB0D0000}"/>
    <cellStyle name="Comma 2 3 2 3 2 3 2 3" xfId="3578" xr:uid="{00000000-0005-0000-0000-0000EC0D0000}"/>
    <cellStyle name="Comma 2 3 2 3 2 3 2 4" xfId="3579" xr:uid="{00000000-0005-0000-0000-0000ED0D0000}"/>
    <cellStyle name="Comma 2 3 2 3 2 3 2 5" xfId="3580" xr:uid="{00000000-0005-0000-0000-0000EE0D0000}"/>
    <cellStyle name="Comma 2 3 2 3 2 3 3" xfId="3581" xr:uid="{00000000-0005-0000-0000-0000EF0D0000}"/>
    <cellStyle name="Comma 2 3 2 3 2 3 3 2" xfId="3582" xr:uid="{00000000-0005-0000-0000-0000F00D0000}"/>
    <cellStyle name="Comma 2 3 2 3 2 3 3 3" xfId="3583" xr:uid="{00000000-0005-0000-0000-0000F10D0000}"/>
    <cellStyle name="Comma 2 3 2 3 2 3 3 4" xfId="3584" xr:uid="{00000000-0005-0000-0000-0000F20D0000}"/>
    <cellStyle name="Comma 2 3 2 3 2 3 4" xfId="3585" xr:uid="{00000000-0005-0000-0000-0000F30D0000}"/>
    <cellStyle name="Comma 2 3 2 3 2 3 5" xfId="3586" xr:uid="{00000000-0005-0000-0000-0000F40D0000}"/>
    <cellStyle name="Comma 2 3 2 3 2 3 6" xfId="3587" xr:uid="{00000000-0005-0000-0000-0000F50D0000}"/>
    <cellStyle name="Comma 2 3 2 3 2 4" xfId="3588" xr:uid="{00000000-0005-0000-0000-0000F60D0000}"/>
    <cellStyle name="Comma 2 3 2 3 2 4 2" xfId="3589" xr:uid="{00000000-0005-0000-0000-0000F70D0000}"/>
    <cellStyle name="Comma 2 3 2 3 2 4 2 2" xfId="3590" xr:uid="{00000000-0005-0000-0000-0000F80D0000}"/>
    <cellStyle name="Comma 2 3 2 3 2 4 2 3" xfId="3591" xr:uid="{00000000-0005-0000-0000-0000F90D0000}"/>
    <cellStyle name="Comma 2 3 2 3 2 4 2 4" xfId="3592" xr:uid="{00000000-0005-0000-0000-0000FA0D0000}"/>
    <cellStyle name="Comma 2 3 2 3 2 4 3" xfId="3593" xr:uid="{00000000-0005-0000-0000-0000FB0D0000}"/>
    <cellStyle name="Comma 2 3 2 3 2 4 4" xfId="3594" xr:uid="{00000000-0005-0000-0000-0000FC0D0000}"/>
    <cellStyle name="Comma 2 3 2 3 2 4 5" xfId="3595" xr:uid="{00000000-0005-0000-0000-0000FD0D0000}"/>
    <cellStyle name="Comma 2 3 2 3 2 5" xfId="3596" xr:uid="{00000000-0005-0000-0000-0000FE0D0000}"/>
    <cellStyle name="Comma 2 3 2 3 2 5 2" xfId="3597" xr:uid="{00000000-0005-0000-0000-0000FF0D0000}"/>
    <cellStyle name="Comma 2 3 2 3 2 5 3" xfId="3598" xr:uid="{00000000-0005-0000-0000-0000000E0000}"/>
    <cellStyle name="Comma 2 3 2 3 2 5 4" xfId="3599" xr:uid="{00000000-0005-0000-0000-0000010E0000}"/>
    <cellStyle name="Comma 2 3 2 3 2 6" xfId="3600" xr:uid="{00000000-0005-0000-0000-0000020E0000}"/>
    <cellStyle name="Comma 2 3 2 3 2 7" xfId="3601" xr:uid="{00000000-0005-0000-0000-0000030E0000}"/>
    <cellStyle name="Comma 2 3 2 3 2 8" xfId="3602" xr:uid="{00000000-0005-0000-0000-0000040E0000}"/>
    <cellStyle name="Comma 2 3 2 3 3" xfId="3603" xr:uid="{00000000-0005-0000-0000-0000050E0000}"/>
    <cellStyle name="Comma 2 3 2 3 3 2" xfId="3604" xr:uid="{00000000-0005-0000-0000-0000060E0000}"/>
    <cellStyle name="Comma 2 3 2 3 3 2 2" xfId="3605" xr:uid="{00000000-0005-0000-0000-0000070E0000}"/>
    <cellStyle name="Comma 2 3 2 3 3 2 2 2" xfId="3606" xr:uid="{00000000-0005-0000-0000-0000080E0000}"/>
    <cellStyle name="Comma 2 3 2 3 3 2 2 3" xfId="3607" xr:uid="{00000000-0005-0000-0000-0000090E0000}"/>
    <cellStyle name="Comma 2 3 2 3 3 2 2 4" xfId="3608" xr:uid="{00000000-0005-0000-0000-00000A0E0000}"/>
    <cellStyle name="Comma 2 3 2 3 3 2 3" xfId="3609" xr:uid="{00000000-0005-0000-0000-00000B0E0000}"/>
    <cellStyle name="Comma 2 3 2 3 3 2 4" xfId="3610" xr:uid="{00000000-0005-0000-0000-00000C0E0000}"/>
    <cellStyle name="Comma 2 3 2 3 3 2 5" xfId="3611" xr:uid="{00000000-0005-0000-0000-00000D0E0000}"/>
    <cellStyle name="Comma 2 3 2 3 3 3" xfId="3612" xr:uid="{00000000-0005-0000-0000-00000E0E0000}"/>
    <cellStyle name="Comma 2 3 2 3 3 3 2" xfId="3613" xr:uid="{00000000-0005-0000-0000-00000F0E0000}"/>
    <cellStyle name="Comma 2 3 2 3 3 3 3" xfId="3614" xr:uid="{00000000-0005-0000-0000-0000100E0000}"/>
    <cellStyle name="Comma 2 3 2 3 3 3 4" xfId="3615" xr:uid="{00000000-0005-0000-0000-0000110E0000}"/>
    <cellStyle name="Comma 2 3 2 3 3 4" xfId="3616" xr:uid="{00000000-0005-0000-0000-0000120E0000}"/>
    <cellStyle name="Comma 2 3 2 3 3 5" xfId="3617" xr:uid="{00000000-0005-0000-0000-0000130E0000}"/>
    <cellStyle name="Comma 2 3 2 3 3 6" xfId="3618" xr:uid="{00000000-0005-0000-0000-0000140E0000}"/>
    <cellStyle name="Comma 2 3 2 3 4" xfId="3619" xr:uid="{00000000-0005-0000-0000-0000150E0000}"/>
    <cellStyle name="Comma 2 3 2 3 4 2" xfId="3620" xr:uid="{00000000-0005-0000-0000-0000160E0000}"/>
    <cellStyle name="Comma 2 3 2 3 4 2 2" xfId="3621" xr:uid="{00000000-0005-0000-0000-0000170E0000}"/>
    <cellStyle name="Comma 2 3 2 3 4 2 2 2" xfId="3622" xr:uid="{00000000-0005-0000-0000-0000180E0000}"/>
    <cellStyle name="Comma 2 3 2 3 4 2 2 3" xfId="3623" xr:uid="{00000000-0005-0000-0000-0000190E0000}"/>
    <cellStyle name="Comma 2 3 2 3 4 2 2 4" xfId="3624" xr:uid="{00000000-0005-0000-0000-00001A0E0000}"/>
    <cellStyle name="Comma 2 3 2 3 4 2 3" xfId="3625" xr:uid="{00000000-0005-0000-0000-00001B0E0000}"/>
    <cellStyle name="Comma 2 3 2 3 4 2 4" xfId="3626" xr:uid="{00000000-0005-0000-0000-00001C0E0000}"/>
    <cellStyle name="Comma 2 3 2 3 4 2 5" xfId="3627" xr:uid="{00000000-0005-0000-0000-00001D0E0000}"/>
    <cellStyle name="Comma 2 3 2 3 4 3" xfId="3628" xr:uid="{00000000-0005-0000-0000-00001E0E0000}"/>
    <cellStyle name="Comma 2 3 2 3 4 3 2" xfId="3629" xr:uid="{00000000-0005-0000-0000-00001F0E0000}"/>
    <cellStyle name="Comma 2 3 2 3 4 3 3" xfId="3630" xr:uid="{00000000-0005-0000-0000-0000200E0000}"/>
    <cellStyle name="Comma 2 3 2 3 4 3 4" xfId="3631" xr:uid="{00000000-0005-0000-0000-0000210E0000}"/>
    <cellStyle name="Comma 2 3 2 3 4 4" xfId="3632" xr:uid="{00000000-0005-0000-0000-0000220E0000}"/>
    <cellStyle name="Comma 2 3 2 3 4 5" xfId="3633" xr:uid="{00000000-0005-0000-0000-0000230E0000}"/>
    <cellStyle name="Comma 2 3 2 3 4 6" xfId="3634" xr:uid="{00000000-0005-0000-0000-0000240E0000}"/>
    <cellStyle name="Comma 2 3 2 3 5" xfId="3635" xr:uid="{00000000-0005-0000-0000-0000250E0000}"/>
    <cellStyle name="Comma 2 3 2 3 5 2" xfId="3636" xr:uid="{00000000-0005-0000-0000-0000260E0000}"/>
    <cellStyle name="Comma 2 3 2 3 5 2 2" xfId="3637" xr:uid="{00000000-0005-0000-0000-0000270E0000}"/>
    <cellStyle name="Comma 2 3 2 3 5 2 3" xfId="3638" xr:uid="{00000000-0005-0000-0000-0000280E0000}"/>
    <cellStyle name="Comma 2 3 2 3 5 2 4" xfId="3639" xr:uid="{00000000-0005-0000-0000-0000290E0000}"/>
    <cellStyle name="Comma 2 3 2 3 5 3" xfId="3640" xr:uid="{00000000-0005-0000-0000-00002A0E0000}"/>
    <cellStyle name="Comma 2 3 2 3 5 4" xfId="3641" xr:uid="{00000000-0005-0000-0000-00002B0E0000}"/>
    <cellStyle name="Comma 2 3 2 3 5 5" xfId="3642" xr:uid="{00000000-0005-0000-0000-00002C0E0000}"/>
    <cellStyle name="Comma 2 3 2 3 6" xfId="3643" xr:uid="{00000000-0005-0000-0000-00002D0E0000}"/>
    <cellStyle name="Comma 2 3 2 3 6 2" xfId="3644" xr:uid="{00000000-0005-0000-0000-00002E0E0000}"/>
    <cellStyle name="Comma 2 3 2 3 6 3" xfId="3645" xr:uid="{00000000-0005-0000-0000-00002F0E0000}"/>
    <cellStyle name="Comma 2 3 2 3 6 4" xfId="3646" xr:uid="{00000000-0005-0000-0000-0000300E0000}"/>
    <cellStyle name="Comma 2 3 2 3 7" xfId="3647" xr:uid="{00000000-0005-0000-0000-0000310E0000}"/>
    <cellStyle name="Comma 2 3 2 3 8" xfId="3648" xr:uid="{00000000-0005-0000-0000-0000320E0000}"/>
    <cellStyle name="Comma 2 3 2 3 9" xfId="3649" xr:uid="{00000000-0005-0000-0000-0000330E0000}"/>
    <cellStyle name="Comma 2 3 2 4" xfId="3650" xr:uid="{00000000-0005-0000-0000-0000340E0000}"/>
    <cellStyle name="Comma 2 3 2 4 2" xfId="3651" xr:uid="{00000000-0005-0000-0000-0000350E0000}"/>
    <cellStyle name="Comma 2 3 2 4 2 2" xfId="3652" xr:uid="{00000000-0005-0000-0000-0000360E0000}"/>
    <cellStyle name="Comma 2 3 2 4 2 2 2" xfId="3653" xr:uid="{00000000-0005-0000-0000-0000370E0000}"/>
    <cellStyle name="Comma 2 3 2 4 2 2 2 2" xfId="3654" xr:uid="{00000000-0005-0000-0000-0000380E0000}"/>
    <cellStyle name="Comma 2 3 2 4 2 2 2 2 2" xfId="3655" xr:uid="{00000000-0005-0000-0000-0000390E0000}"/>
    <cellStyle name="Comma 2 3 2 4 2 2 2 2 3" xfId="3656" xr:uid="{00000000-0005-0000-0000-00003A0E0000}"/>
    <cellStyle name="Comma 2 3 2 4 2 2 2 2 4" xfId="3657" xr:uid="{00000000-0005-0000-0000-00003B0E0000}"/>
    <cellStyle name="Comma 2 3 2 4 2 2 2 3" xfId="3658" xr:uid="{00000000-0005-0000-0000-00003C0E0000}"/>
    <cellStyle name="Comma 2 3 2 4 2 2 2 4" xfId="3659" xr:uid="{00000000-0005-0000-0000-00003D0E0000}"/>
    <cellStyle name="Comma 2 3 2 4 2 2 2 5" xfId="3660" xr:uid="{00000000-0005-0000-0000-00003E0E0000}"/>
    <cellStyle name="Comma 2 3 2 4 2 2 3" xfId="3661" xr:uid="{00000000-0005-0000-0000-00003F0E0000}"/>
    <cellStyle name="Comma 2 3 2 4 2 2 3 2" xfId="3662" xr:uid="{00000000-0005-0000-0000-0000400E0000}"/>
    <cellStyle name="Comma 2 3 2 4 2 2 3 3" xfId="3663" xr:uid="{00000000-0005-0000-0000-0000410E0000}"/>
    <cellStyle name="Comma 2 3 2 4 2 2 3 4" xfId="3664" xr:uid="{00000000-0005-0000-0000-0000420E0000}"/>
    <cellStyle name="Comma 2 3 2 4 2 2 4" xfId="3665" xr:uid="{00000000-0005-0000-0000-0000430E0000}"/>
    <cellStyle name="Comma 2 3 2 4 2 2 5" xfId="3666" xr:uid="{00000000-0005-0000-0000-0000440E0000}"/>
    <cellStyle name="Comma 2 3 2 4 2 2 6" xfId="3667" xr:uid="{00000000-0005-0000-0000-0000450E0000}"/>
    <cellStyle name="Comma 2 3 2 4 2 3" xfId="3668" xr:uid="{00000000-0005-0000-0000-0000460E0000}"/>
    <cellStyle name="Comma 2 3 2 4 2 3 2" xfId="3669" xr:uid="{00000000-0005-0000-0000-0000470E0000}"/>
    <cellStyle name="Comma 2 3 2 4 2 3 2 2" xfId="3670" xr:uid="{00000000-0005-0000-0000-0000480E0000}"/>
    <cellStyle name="Comma 2 3 2 4 2 3 2 2 2" xfId="3671" xr:uid="{00000000-0005-0000-0000-0000490E0000}"/>
    <cellStyle name="Comma 2 3 2 4 2 3 2 2 3" xfId="3672" xr:uid="{00000000-0005-0000-0000-00004A0E0000}"/>
    <cellStyle name="Comma 2 3 2 4 2 3 2 2 4" xfId="3673" xr:uid="{00000000-0005-0000-0000-00004B0E0000}"/>
    <cellStyle name="Comma 2 3 2 4 2 3 2 3" xfId="3674" xr:uid="{00000000-0005-0000-0000-00004C0E0000}"/>
    <cellStyle name="Comma 2 3 2 4 2 3 2 4" xfId="3675" xr:uid="{00000000-0005-0000-0000-00004D0E0000}"/>
    <cellStyle name="Comma 2 3 2 4 2 3 2 5" xfId="3676" xr:uid="{00000000-0005-0000-0000-00004E0E0000}"/>
    <cellStyle name="Comma 2 3 2 4 2 3 3" xfId="3677" xr:uid="{00000000-0005-0000-0000-00004F0E0000}"/>
    <cellStyle name="Comma 2 3 2 4 2 3 3 2" xfId="3678" xr:uid="{00000000-0005-0000-0000-0000500E0000}"/>
    <cellStyle name="Comma 2 3 2 4 2 3 3 3" xfId="3679" xr:uid="{00000000-0005-0000-0000-0000510E0000}"/>
    <cellStyle name="Comma 2 3 2 4 2 3 3 4" xfId="3680" xr:uid="{00000000-0005-0000-0000-0000520E0000}"/>
    <cellStyle name="Comma 2 3 2 4 2 3 4" xfId="3681" xr:uid="{00000000-0005-0000-0000-0000530E0000}"/>
    <cellStyle name="Comma 2 3 2 4 2 3 5" xfId="3682" xr:uid="{00000000-0005-0000-0000-0000540E0000}"/>
    <cellStyle name="Comma 2 3 2 4 2 3 6" xfId="3683" xr:uid="{00000000-0005-0000-0000-0000550E0000}"/>
    <cellStyle name="Comma 2 3 2 4 2 4" xfId="3684" xr:uid="{00000000-0005-0000-0000-0000560E0000}"/>
    <cellStyle name="Comma 2 3 2 4 2 4 2" xfId="3685" xr:uid="{00000000-0005-0000-0000-0000570E0000}"/>
    <cellStyle name="Comma 2 3 2 4 2 4 2 2" xfId="3686" xr:uid="{00000000-0005-0000-0000-0000580E0000}"/>
    <cellStyle name="Comma 2 3 2 4 2 4 2 3" xfId="3687" xr:uid="{00000000-0005-0000-0000-0000590E0000}"/>
    <cellStyle name="Comma 2 3 2 4 2 4 2 4" xfId="3688" xr:uid="{00000000-0005-0000-0000-00005A0E0000}"/>
    <cellStyle name="Comma 2 3 2 4 2 4 3" xfId="3689" xr:uid="{00000000-0005-0000-0000-00005B0E0000}"/>
    <cellStyle name="Comma 2 3 2 4 2 4 4" xfId="3690" xr:uid="{00000000-0005-0000-0000-00005C0E0000}"/>
    <cellStyle name="Comma 2 3 2 4 2 4 5" xfId="3691" xr:uid="{00000000-0005-0000-0000-00005D0E0000}"/>
    <cellStyle name="Comma 2 3 2 4 2 5" xfId="3692" xr:uid="{00000000-0005-0000-0000-00005E0E0000}"/>
    <cellStyle name="Comma 2 3 2 4 2 5 2" xfId="3693" xr:uid="{00000000-0005-0000-0000-00005F0E0000}"/>
    <cellStyle name="Comma 2 3 2 4 2 5 3" xfId="3694" xr:uid="{00000000-0005-0000-0000-0000600E0000}"/>
    <cellStyle name="Comma 2 3 2 4 2 5 4" xfId="3695" xr:uid="{00000000-0005-0000-0000-0000610E0000}"/>
    <cellStyle name="Comma 2 3 2 4 2 6" xfId="3696" xr:uid="{00000000-0005-0000-0000-0000620E0000}"/>
    <cellStyle name="Comma 2 3 2 4 2 7" xfId="3697" xr:uid="{00000000-0005-0000-0000-0000630E0000}"/>
    <cellStyle name="Comma 2 3 2 4 2 8" xfId="3698" xr:uid="{00000000-0005-0000-0000-0000640E0000}"/>
    <cellStyle name="Comma 2 3 2 4 3" xfId="3699" xr:uid="{00000000-0005-0000-0000-0000650E0000}"/>
    <cellStyle name="Comma 2 3 2 4 3 2" xfId="3700" xr:uid="{00000000-0005-0000-0000-0000660E0000}"/>
    <cellStyle name="Comma 2 3 2 4 3 2 2" xfId="3701" xr:uid="{00000000-0005-0000-0000-0000670E0000}"/>
    <cellStyle name="Comma 2 3 2 4 3 2 2 2" xfId="3702" xr:uid="{00000000-0005-0000-0000-0000680E0000}"/>
    <cellStyle name="Comma 2 3 2 4 3 2 2 3" xfId="3703" xr:uid="{00000000-0005-0000-0000-0000690E0000}"/>
    <cellStyle name="Comma 2 3 2 4 3 2 2 4" xfId="3704" xr:uid="{00000000-0005-0000-0000-00006A0E0000}"/>
    <cellStyle name="Comma 2 3 2 4 3 2 3" xfId="3705" xr:uid="{00000000-0005-0000-0000-00006B0E0000}"/>
    <cellStyle name="Comma 2 3 2 4 3 2 4" xfId="3706" xr:uid="{00000000-0005-0000-0000-00006C0E0000}"/>
    <cellStyle name="Comma 2 3 2 4 3 2 5" xfId="3707" xr:uid="{00000000-0005-0000-0000-00006D0E0000}"/>
    <cellStyle name="Comma 2 3 2 4 3 3" xfId="3708" xr:uid="{00000000-0005-0000-0000-00006E0E0000}"/>
    <cellStyle name="Comma 2 3 2 4 3 3 2" xfId="3709" xr:uid="{00000000-0005-0000-0000-00006F0E0000}"/>
    <cellStyle name="Comma 2 3 2 4 3 3 3" xfId="3710" xr:uid="{00000000-0005-0000-0000-0000700E0000}"/>
    <cellStyle name="Comma 2 3 2 4 3 3 4" xfId="3711" xr:uid="{00000000-0005-0000-0000-0000710E0000}"/>
    <cellStyle name="Comma 2 3 2 4 3 4" xfId="3712" xr:uid="{00000000-0005-0000-0000-0000720E0000}"/>
    <cellStyle name="Comma 2 3 2 4 3 5" xfId="3713" xr:uid="{00000000-0005-0000-0000-0000730E0000}"/>
    <cellStyle name="Comma 2 3 2 4 3 6" xfId="3714" xr:uid="{00000000-0005-0000-0000-0000740E0000}"/>
    <cellStyle name="Comma 2 3 2 4 4" xfId="3715" xr:uid="{00000000-0005-0000-0000-0000750E0000}"/>
    <cellStyle name="Comma 2 3 2 4 4 2" xfId="3716" xr:uid="{00000000-0005-0000-0000-0000760E0000}"/>
    <cellStyle name="Comma 2 3 2 4 4 2 2" xfId="3717" xr:uid="{00000000-0005-0000-0000-0000770E0000}"/>
    <cellStyle name="Comma 2 3 2 4 4 2 2 2" xfId="3718" xr:uid="{00000000-0005-0000-0000-0000780E0000}"/>
    <cellStyle name="Comma 2 3 2 4 4 2 2 3" xfId="3719" xr:uid="{00000000-0005-0000-0000-0000790E0000}"/>
    <cellStyle name="Comma 2 3 2 4 4 2 2 4" xfId="3720" xr:uid="{00000000-0005-0000-0000-00007A0E0000}"/>
    <cellStyle name="Comma 2 3 2 4 4 2 3" xfId="3721" xr:uid="{00000000-0005-0000-0000-00007B0E0000}"/>
    <cellStyle name="Comma 2 3 2 4 4 2 4" xfId="3722" xr:uid="{00000000-0005-0000-0000-00007C0E0000}"/>
    <cellStyle name="Comma 2 3 2 4 4 2 5" xfId="3723" xr:uid="{00000000-0005-0000-0000-00007D0E0000}"/>
    <cellStyle name="Comma 2 3 2 4 4 3" xfId="3724" xr:uid="{00000000-0005-0000-0000-00007E0E0000}"/>
    <cellStyle name="Comma 2 3 2 4 4 3 2" xfId="3725" xr:uid="{00000000-0005-0000-0000-00007F0E0000}"/>
    <cellStyle name="Comma 2 3 2 4 4 3 3" xfId="3726" xr:uid="{00000000-0005-0000-0000-0000800E0000}"/>
    <cellStyle name="Comma 2 3 2 4 4 3 4" xfId="3727" xr:uid="{00000000-0005-0000-0000-0000810E0000}"/>
    <cellStyle name="Comma 2 3 2 4 4 4" xfId="3728" xr:uid="{00000000-0005-0000-0000-0000820E0000}"/>
    <cellStyle name="Comma 2 3 2 4 4 5" xfId="3729" xr:uid="{00000000-0005-0000-0000-0000830E0000}"/>
    <cellStyle name="Comma 2 3 2 4 4 6" xfId="3730" xr:uid="{00000000-0005-0000-0000-0000840E0000}"/>
    <cellStyle name="Comma 2 3 2 4 5" xfId="3731" xr:uid="{00000000-0005-0000-0000-0000850E0000}"/>
    <cellStyle name="Comma 2 3 2 4 5 2" xfId="3732" xr:uid="{00000000-0005-0000-0000-0000860E0000}"/>
    <cellStyle name="Comma 2 3 2 4 5 2 2" xfId="3733" xr:uid="{00000000-0005-0000-0000-0000870E0000}"/>
    <cellStyle name="Comma 2 3 2 4 5 2 3" xfId="3734" xr:uid="{00000000-0005-0000-0000-0000880E0000}"/>
    <cellStyle name="Comma 2 3 2 4 5 2 4" xfId="3735" xr:uid="{00000000-0005-0000-0000-0000890E0000}"/>
    <cellStyle name="Comma 2 3 2 4 5 3" xfId="3736" xr:uid="{00000000-0005-0000-0000-00008A0E0000}"/>
    <cellStyle name="Comma 2 3 2 4 5 4" xfId="3737" xr:uid="{00000000-0005-0000-0000-00008B0E0000}"/>
    <cellStyle name="Comma 2 3 2 4 5 5" xfId="3738" xr:uid="{00000000-0005-0000-0000-00008C0E0000}"/>
    <cellStyle name="Comma 2 3 2 4 6" xfId="3739" xr:uid="{00000000-0005-0000-0000-00008D0E0000}"/>
    <cellStyle name="Comma 2 3 2 4 6 2" xfId="3740" xr:uid="{00000000-0005-0000-0000-00008E0E0000}"/>
    <cellStyle name="Comma 2 3 2 4 6 3" xfId="3741" xr:uid="{00000000-0005-0000-0000-00008F0E0000}"/>
    <cellStyle name="Comma 2 3 2 4 6 4" xfId="3742" xr:uid="{00000000-0005-0000-0000-0000900E0000}"/>
    <cellStyle name="Comma 2 3 2 4 7" xfId="3743" xr:uid="{00000000-0005-0000-0000-0000910E0000}"/>
    <cellStyle name="Comma 2 3 2 4 8" xfId="3744" xr:uid="{00000000-0005-0000-0000-0000920E0000}"/>
    <cellStyle name="Comma 2 3 2 4 9" xfId="3745" xr:uid="{00000000-0005-0000-0000-0000930E0000}"/>
    <cellStyle name="Comma 2 3 2 5" xfId="3746" xr:uid="{00000000-0005-0000-0000-0000940E0000}"/>
    <cellStyle name="Comma 2 3 2 5 2" xfId="3747" xr:uid="{00000000-0005-0000-0000-0000950E0000}"/>
    <cellStyle name="Comma 2 3 2 5 2 2" xfId="3748" xr:uid="{00000000-0005-0000-0000-0000960E0000}"/>
    <cellStyle name="Comma 2 3 2 5 2 2 2" xfId="3749" xr:uid="{00000000-0005-0000-0000-0000970E0000}"/>
    <cellStyle name="Comma 2 3 2 5 2 2 2 2" xfId="3750" xr:uid="{00000000-0005-0000-0000-0000980E0000}"/>
    <cellStyle name="Comma 2 3 2 5 2 2 2 3" xfId="3751" xr:uid="{00000000-0005-0000-0000-0000990E0000}"/>
    <cellStyle name="Comma 2 3 2 5 2 2 2 4" xfId="3752" xr:uid="{00000000-0005-0000-0000-00009A0E0000}"/>
    <cellStyle name="Comma 2 3 2 5 2 2 3" xfId="3753" xr:uid="{00000000-0005-0000-0000-00009B0E0000}"/>
    <cellStyle name="Comma 2 3 2 5 2 2 4" xfId="3754" xr:uid="{00000000-0005-0000-0000-00009C0E0000}"/>
    <cellStyle name="Comma 2 3 2 5 2 2 5" xfId="3755" xr:uid="{00000000-0005-0000-0000-00009D0E0000}"/>
    <cellStyle name="Comma 2 3 2 5 2 3" xfId="3756" xr:uid="{00000000-0005-0000-0000-00009E0E0000}"/>
    <cellStyle name="Comma 2 3 2 5 2 3 2" xfId="3757" xr:uid="{00000000-0005-0000-0000-00009F0E0000}"/>
    <cellStyle name="Comma 2 3 2 5 2 3 3" xfId="3758" xr:uid="{00000000-0005-0000-0000-0000A00E0000}"/>
    <cellStyle name="Comma 2 3 2 5 2 3 4" xfId="3759" xr:uid="{00000000-0005-0000-0000-0000A10E0000}"/>
    <cellStyle name="Comma 2 3 2 5 2 4" xfId="3760" xr:uid="{00000000-0005-0000-0000-0000A20E0000}"/>
    <cellStyle name="Comma 2 3 2 5 2 5" xfId="3761" xr:uid="{00000000-0005-0000-0000-0000A30E0000}"/>
    <cellStyle name="Comma 2 3 2 5 2 6" xfId="3762" xr:uid="{00000000-0005-0000-0000-0000A40E0000}"/>
    <cellStyle name="Comma 2 3 2 5 3" xfId="3763" xr:uid="{00000000-0005-0000-0000-0000A50E0000}"/>
    <cellStyle name="Comma 2 3 2 5 3 2" xfId="3764" xr:uid="{00000000-0005-0000-0000-0000A60E0000}"/>
    <cellStyle name="Comma 2 3 2 5 3 2 2" xfId="3765" xr:uid="{00000000-0005-0000-0000-0000A70E0000}"/>
    <cellStyle name="Comma 2 3 2 5 3 2 2 2" xfId="3766" xr:uid="{00000000-0005-0000-0000-0000A80E0000}"/>
    <cellStyle name="Comma 2 3 2 5 3 2 2 3" xfId="3767" xr:uid="{00000000-0005-0000-0000-0000A90E0000}"/>
    <cellStyle name="Comma 2 3 2 5 3 2 2 4" xfId="3768" xr:uid="{00000000-0005-0000-0000-0000AA0E0000}"/>
    <cellStyle name="Comma 2 3 2 5 3 2 3" xfId="3769" xr:uid="{00000000-0005-0000-0000-0000AB0E0000}"/>
    <cellStyle name="Comma 2 3 2 5 3 2 4" xfId="3770" xr:uid="{00000000-0005-0000-0000-0000AC0E0000}"/>
    <cellStyle name="Comma 2 3 2 5 3 2 5" xfId="3771" xr:uid="{00000000-0005-0000-0000-0000AD0E0000}"/>
    <cellStyle name="Comma 2 3 2 5 3 3" xfId="3772" xr:uid="{00000000-0005-0000-0000-0000AE0E0000}"/>
    <cellStyle name="Comma 2 3 2 5 3 3 2" xfId="3773" xr:uid="{00000000-0005-0000-0000-0000AF0E0000}"/>
    <cellStyle name="Comma 2 3 2 5 3 3 3" xfId="3774" xr:uid="{00000000-0005-0000-0000-0000B00E0000}"/>
    <cellStyle name="Comma 2 3 2 5 3 3 4" xfId="3775" xr:uid="{00000000-0005-0000-0000-0000B10E0000}"/>
    <cellStyle name="Comma 2 3 2 5 3 4" xfId="3776" xr:uid="{00000000-0005-0000-0000-0000B20E0000}"/>
    <cellStyle name="Comma 2 3 2 5 3 5" xfId="3777" xr:uid="{00000000-0005-0000-0000-0000B30E0000}"/>
    <cellStyle name="Comma 2 3 2 5 3 6" xfId="3778" xr:uid="{00000000-0005-0000-0000-0000B40E0000}"/>
    <cellStyle name="Comma 2 3 2 5 4" xfId="3779" xr:uid="{00000000-0005-0000-0000-0000B50E0000}"/>
    <cellStyle name="Comma 2 3 2 5 4 2" xfId="3780" xr:uid="{00000000-0005-0000-0000-0000B60E0000}"/>
    <cellStyle name="Comma 2 3 2 5 4 2 2" xfId="3781" xr:uid="{00000000-0005-0000-0000-0000B70E0000}"/>
    <cellStyle name="Comma 2 3 2 5 4 2 3" xfId="3782" xr:uid="{00000000-0005-0000-0000-0000B80E0000}"/>
    <cellStyle name="Comma 2 3 2 5 4 2 4" xfId="3783" xr:uid="{00000000-0005-0000-0000-0000B90E0000}"/>
    <cellStyle name="Comma 2 3 2 5 4 3" xfId="3784" xr:uid="{00000000-0005-0000-0000-0000BA0E0000}"/>
    <cellStyle name="Comma 2 3 2 5 4 4" xfId="3785" xr:uid="{00000000-0005-0000-0000-0000BB0E0000}"/>
    <cellStyle name="Comma 2 3 2 5 4 5" xfId="3786" xr:uid="{00000000-0005-0000-0000-0000BC0E0000}"/>
    <cellStyle name="Comma 2 3 2 5 5" xfId="3787" xr:uid="{00000000-0005-0000-0000-0000BD0E0000}"/>
    <cellStyle name="Comma 2 3 2 5 5 2" xfId="3788" xr:uid="{00000000-0005-0000-0000-0000BE0E0000}"/>
    <cellStyle name="Comma 2 3 2 5 5 3" xfId="3789" xr:uid="{00000000-0005-0000-0000-0000BF0E0000}"/>
    <cellStyle name="Comma 2 3 2 5 5 4" xfId="3790" xr:uid="{00000000-0005-0000-0000-0000C00E0000}"/>
    <cellStyle name="Comma 2 3 2 5 6" xfId="3791" xr:uid="{00000000-0005-0000-0000-0000C10E0000}"/>
    <cellStyle name="Comma 2 3 2 5 7" xfId="3792" xr:uid="{00000000-0005-0000-0000-0000C20E0000}"/>
    <cellStyle name="Comma 2 3 2 5 8" xfId="3793" xr:uid="{00000000-0005-0000-0000-0000C30E0000}"/>
    <cellStyle name="Comma 2 3 2 6" xfId="3794" xr:uid="{00000000-0005-0000-0000-0000C40E0000}"/>
    <cellStyle name="Comma 2 3 2 6 2" xfId="3795" xr:uid="{00000000-0005-0000-0000-0000C50E0000}"/>
    <cellStyle name="Comma 2 3 2 6 2 2" xfId="3796" xr:uid="{00000000-0005-0000-0000-0000C60E0000}"/>
    <cellStyle name="Comma 2 3 2 6 2 2 2" xfId="3797" xr:uid="{00000000-0005-0000-0000-0000C70E0000}"/>
    <cellStyle name="Comma 2 3 2 6 2 2 2 2" xfId="3798" xr:uid="{00000000-0005-0000-0000-0000C80E0000}"/>
    <cellStyle name="Comma 2 3 2 6 2 2 2 3" xfId="3799" xr:uid="{00000000-0005-0000-0000-0000C90E0000}"/>
    <cellStyle name="Comma 2 3 2 6 2 2 2 4" xfId="3800" xr:uid="{00000000-0005-0000-0000-0000CA0E0000}"/>
    <cellStyle name="Comma 2 3 2 6 2 2 3" xfId="3801" xr:uid="{00000000-0005-0000-0000-0000CB0E0000}"/>
    <cellStyle name="Comma 2 3 2 6 2 2 4" xfId="3802" xr:uid="{00000000-0005-0000-0000-0000CC0E0000}"/>
    <cellStyle name="Comma 2 3 2 6 2 2 5" xfId="3803" xr:uid="{00000000-0005-0000-0000-0000CD0E0000}"/>
    <cellStyle name="Comma 2 3 2 6 2 3" xfId="3804" xr:uid="{00000000-0005-0000-0000-0000CE0E0000}"/>
    <cellStyle name="Comma 2 3 2 6 2 3 2" xfId="3805" xr:uid="{00000000-0005-0000-0000-0000CF0E0000}"/>
    <cellStyle name="Comma 2 3 2 6 2 3 3" xfId="3806" xr:uid="{00000000-0005-0000-0000-0000D00E0000}"/>
    <cellStyle name="Comma 2 3 2 6 2 3 4" xfId="3807" xr:uid="{00000000-0005-0000-0000-0000D10E0000}"/>
    <cellStyle name="Comma 2 3 2 6 2 4" xfId="3808" xr:uid="{00000000-0005-0000-0000-0000D20E0000}"/>
    <cellStyle name="Comma 2 3 2 6 2 5" xfId="3809" xr:uid="{00000000-0005-0000-0000-0000D30E0000}"/>
    <cellStyle name="Comma 2 3 2 6 2 6" xfId="3810" xr:uid="{00000000-0005-0000-0000-0000D40E0000}"/>
    <cellStyle name="Comma 2 3 2 6 3" xfId="3811" xr:uid="{00000000-0005-0000-0000-0000D50E0000}"/>
    <cellStyle name="Comma 2 3 2 6 3 2" xfId="3812" xr:uid="{00000000-0005-0000-0000-0000D60E0000}"/>
    <cellStyle name="Comma 2 3 2 6 3 2 2" xfId="3813" xr:uid="{00000000-0005-0000-0000-0000D70E0000}"/>
    <cellStyle name="Comma 2 3 2 6 3 2 2 2" xfId="3814" xr:uid="{00000000-0005-0000-0000-0000D80E0000}"/>
    <cellStyle name="Comma 2 3 2 6 3 2 2 3" xfId="3815" xr:uid="{00000000-0005-0000-0000-0000D90E0000}"/>
    <cellStyle name="Comma 2 3 2 6 3 2 2 4" xfId="3816" xr:uid="{00000000-0005-0000-0000-0000DA0E0000}"/>
    <cellStyle name="Comma 2 3 2 6 3 2 3" xfId="3817" xr:uid="{00000000-0005-0000-0000-0000DB0E0000}"/>
    <cellStyle name="Comma 2 3 2 6 3 2 4" xfId="3818" xr:uid="{00000000-0005-0000-0000-0000DC0E0000}"/>
    <cellStyle name="Comma 2 3 2 6 3 2 5" xfId="3819" xr:uid="{00000000-0005-0000-0000-0000DD0E0000}"/>
    <cellStyle name="Comma 2 3 2 6 3 3" xfId="3820" xr:uid="{00000000-0005-0000-0000-0000DE0E0000}"/>
    <cellStyle name="Comma 2 3 2 6 3 3 2" xfId="3821" xr:uid="{00000000-0005-0000-0000-0000DF0E0000}"/>
    <cellStyle name="Comma 2 3 2 6 3 3 3" xfId="3822" xr:uid="{00000000-0005-0000-0000-0000E00E0000}"/>
    <cellStyle name="Comma 2 3 2 6 3 3 4" xfId="3823" xr:uid="{00000000-0005-0000-0000-0000E10E0000}"/>
    <cellStyle name="Comma 2 3 2 6 3 4" xfId="3824" xr:uid="{00000000-0005-0000-0000-0000E20E0000}"/>
    <cellStyle name="Comma 2 3 2 6 3 5" xfId="3825" xr:uid="{00000000-0005-0000-0000-0000E30E0000}"/>
    <cellStyle name="Comma 2 3 2 6 3 6" xfId="3826" xr:uid="{00000000-0005-0000-0000-0000E40E0000}"/>
    <cellStyle name="Comma 2 3 2 6 4" xfId="3827" xr:uid="{00000000-0005-0000-0000-0000E50E0000}"/>
    <cellStyle name="Comma 2 3 2 6 4 2" xfId="3828" xr:uid="{00000000-0005-0000-0000-0000E60E0000}"/>
    <cellStyle name="Comma 2 3 2 6 4 2 2" xfId="3829" xr:uid="{00000000-0005-0000-0000-0000E70E0000}"/>
    <cellStyle name="Comma 2 3 2 6 4 2 3" xfId="3830" xr:uid="{00000000-0005-0000-0000-0000E80E0000}"/>
    <cellStyle name="Comma 2 3 2 6 4 2 4" xfId="3831" xr:uid="{00000000-0005-0000-0000-0000E90E0000}"/>
    <cellStyle name="Comma 2 3 2 6 4 3" xfId="3832" xr:uid="{00000000-0005-0000-0000-0000EA0E0000}"/>
    <cellStyle name="Comma 2 3 2 6 4 4" xfId="3833" xr:uid="{00000000-0005-0000-0000-0000EB0E0000}"/>
    <cellStyle name="Comma 2 3 2 6 4 5" xfId="3834" xr:uid="{00000000-0005-0000-0000-0000EC0E0000}"/>
    <cellStyle name="Comma 2 3 2 6 5" xfId="3835" xr:uid="{00000000-0005-0000-0000-0000ED0E0000}"/>
    <cellStyle name="Comma 2 3 2 6 5 2" xfId="3836" xr:uid="{00000000-0005-0000-0000-0000EE0E0000}"/>
    <cellStyle name="Comma 2 3 2 6 5 3" xfId="3837" xr:uid="{00000000-0005-0000-0000-0000EF0E0000}"/>
    <cellStyle name="Comma 2 3 2 6 5 4" xfId="3838" xr:uid="{00000000-0005-0000-0000-0000F00E0000}"/>
    <cellStyle name="Comma 2 3 2 6 6" xfId="3839" xr:uid="{00000000-0005-0000-0000-0000F10E0000}"/>
    <cellStyle name="Comma 2 3 2 6 7" xfId="3840" xr:uid="{00000000-0005-0000-0000-0000F20E0000}"/>
    <cellStyle name="Comma 2 3 2 6 8" xfId="3841" xr:uid="{00000000-0005-0000-0000-0000F30E0000}"/>
    <cellStyle name="Comma 2 3 2 7" xfId="3842" xr:uid="{00000000-0005-0000-0000-0000F40E0000}"/>
    <cellStyle name="Comma 2 3 2 7 2" xfId="3843" xr:uid="{00000000-0005-0000-0000-0000F50E0000}"/>
    <cellStyle name="Comma 2 3 2 7 2 2" xfId="3844" xr:uid="{00000000-0005-0000-0000-0000F60E0000}"/>
    <cellStyle name="Comma 2 3 2 7 2 2 2" xfId="3845" xr:uid="{00000000-0005-0000-0000-0000F70E0000}"/>
    <cellStyle name="Comma 2 3 2 7 2 2 3" xfId="3846" xr:uid="{00000000-0005-0000-0000-0000F80E0000}"/>
    <cellStyle name="Comma 2 3 2 7 2 2 4" xfId="3847" xr:uid="{00000000-0005-0000-0000-0000F90E0000}"/>
    <cellStyle name="Comma 2 3 2 7 2 3" xfId="3848" xr:uid="{00000000-0005-0000-0000-0000FA0E0000}"/>
    <cellStyle name="Comma 2 3 2 7 2 4" xfId="3849" xr:uid="{00000000-0005-0000-0000-0000FB0E0000}"/>
    <cellStyle name="Comma 2 3 2 7 2 5" xfId="3850" xr:uid="{00000000-0005-0000-0000-0000FC0E0000}"/>
    <cellStyle name="Comma 2 3 2 7 3" xfId="3851" xr:uid="{00000000-0005-0000-0000-0000FD0E0000}"/>
    <cellStyle name="Comma 2 3 2 7 3 2" xfId="3852" xr:uid="{00000000-0005-0000-0000-0000FE0E0000}"/>
    <cellStyle name="Comma 2 3 2 7 3 3" xfId="3853" xr:uid="{00000000-0005-0000-0000-0000FF0E0000}"/>
    <cellStyle name="Comma 2 3 2 7 3 4" xfId="3854" xr:uid="{00000000-0005-0000-0000-0000000F0000}"/>
    <cellStyle name="Comma 2 3 2 7 4" xfId="3855" xr:uid="{00000000-0005-0000-0000-0000010F0000}"/>
    <cellStyle name="Comma 2 3 2 7 5" xfId="3856" xr:uid="{00000000-0005-0000-0000-0000020F0000}"/>
    <cellStyle name="Comma 2 3 2 7 6" xfId="3857" xr:uid="{00000000-0005-0000-0000-0000030F0000}"/>
    <cellStyle name="Comma 2 3 2 8" xfId="3858" xr:uid="{00000000-0005-0000-0000-0000040F0000}"/>
    <cellStyle name="Comma 2 3 2 8 2" xfId="3859" xr:uid="{00000000-0005-0000-0000-0000050F0000}"/>
    <cellStyle name="Comma 2 3 2 8 2 2" xfId="3860" xr:uid="{00000000-0005-0000-0000-0000060F0000}"/>
    <cellStyle name="Comma 2 3 2 8 2 2 2" xfId="3861" xr:uid="{00000000-0005-0000-0000-0000070F0000}"/>
    <cellStyle name="Comma 2 3 2 8 2 2 3" xfId="3862" xr:uid="{00000000-0005-0000-0000-0000080F0000}"/>
    <cellStyle name="Comma 2 3 2 8 2 2 4" xfId="3863" xr:uid="{00000000-0005-0000-0000-0000090F0000}"/>
    <cellStyle name="Comma 2 3 2 8 2 3" xfId="3864" xr:uid="{00000000-0005-0000-0000-00000A0F0000}"/>
    <cellStyle name="Comma 2 3 2 8 2 4" xfId="3865" xr:uid="{00000000-0005-0000-0000-00000B0F0000}"/>
    <cellStyle name="Comma 2 3 2 8 2 5" xfId="3866" xr:uid="{00000000-0005-0000-0000-00000C0F0000}"/>
    <cellStyle name="Comma 2 3 2 8 3" xfId="3867" xr:uid="{00000000-0005-0000-0000-00000D0F0000}"/>
    <cellStyle name="Comma 2 3 2 8 3 2" xfId="3868" xr:uid="{00000000-0005-0000-0000-00000E0F0000}"/>
    <cellStyle name="Comma 2 3 2 8 3 3" xfId="3869" xr:uid="{00000000-0005-0000-0000-00000F0F0000}"/>
    <cellStyle name="Comma 2 3 2 8 3 4" xfId="3870" xr:uid="{00000000-0005-0000-0000-0000100F0000}"/>
    <cellStyle name="Comma 2 3 2 8 4" xfId="3871" xr:uid="{00000000-0005-0000-0000-0000110F0000}"/>
    <cellStyle name="Comma 2 3 2 8 5" xfId="3872" xr:uid="{00000000-0005-0000-0000-0000120F0000}"/>
    <cellStyle name="Comma 2 3 2 8 6" xfId="3873" xr:uid="{00000000-0005-0000-0000-0000130F0000}"/>
    <cellStyle name="Comma 2 3 2 9" xfId="3874" xr:uid="{00000000-0005-0000-0000-0000140F0000}"/>
    <cellStyle name="Comma 2 3 3" xfId="3875" xr:uid="{00000000-0005-0000-0000-0000150F0000}"/>
    <cellStyle name="Comma 2 3 3 10" xfId="3876" xr:uid="{00000000-0005-0000-0000-0000160F0000}"/>
    <cellStyle name="Comma 2 3 3 2" xfId="3877" xr:uid="{00000000-0005-0000-0000-0000170F0000}"/>
    <cellStyle name="Comma 2 3 3 2 2" xfId="3878" xr:uid="{00000000-0005-0000-0000-0000180F0000}"/>
    <cellStyle name="Comma 2 3 3 2 2 2" xfId="3879" xr:uid="{00000000-0005-0000-0000-0000190F0000}"/>
    <cellStyle name="Comma 2 3 3 2 2 2 2" xfId="3880" xr:uid="{00000000-0005-0000-0000-00001A0F0000}"/>
    <cellStyle name="Comma 2 3 3 2 2 2 2 2" xfId="3881" xr:uid="{00000000-0005-0000-0000-00001B0F0000}"/>
    <cellStyle name="Comma 2 3 3 2 2 2 2 3" xfId="3882" xr:uid="{00000000-0005-0000-0000-00001C0F0000}"/>
    <cellStyle name="Comma 2 3 3 2 2 2 2 4" xfId="3883" xr:uid="{00000000-0005-0000-0000-00001D0F0000}"/>
    <cellStyle name="Comma 2 3 3 2 2 2 3" xfId="3884" xr:uid="{00000000-0005-0000-0000-00001E0F0000}"/>
    <cellStyle name="Comma 2 3 3 2 2 2 4" xfId="3885" xr:uid="{00000000-0005-0000-0000-00001F0F0000}"/>
    <cellStyle name="Comma 2 3 3 2 2 2 5" xfId="3886" xr:uid="{00000000-0005-0000-0000-0000200F0000}"/>
    <cellStyle name="Comma 2 3 3 2 2 3" xfId="3887" xr:uid="{00000000-0005-0000-0000-0000210F0000}"/>
    <cellStyle name="Comma 2 3 3 2 2 3 2" xfId="3888" xr:uid="{00000000-0005-0000-0000-0000220F0000}"/>
    <cellStyle name="Comma 2 3 3 2 2 3 3" xfId="3889" xr:uid="{00000000-0005-0000-0000-0000230F0000}"/>
    <cellStyle name="Comma 2 3 3 2 2 3 4" xfId="3890" xr:uid="{00000000-0005-0000-0000-0000240F0000}"/>
    <cellStyle name="Comma 2 3 3 2 2 4" xfId="3891" xr:uid="{00000000-0005-0000-0000-0000250F0000}"/>
    <cellStyle name="Comma 2 3 3 2 2 5" xfId="3892" xr:uid="{00000000-0005-0000-0000-0000260F0000}"/>
    <cellStyle name="Comma 2 3 3 2 2 6" xfId="3893" xr:uid="{00000000-0005-0000-0000-0000270F0000}"/>
    <cellStyle name="Comma 2 3 3 2 3" xfId="3894" xr:uid="{00000000-0005-0000-0000-0000280F0000}"/>
    <cellStyle name="Comma 2 3 3 2 3 2" xfId="3895" xr:uid="{00000000-0005-0000-0000-0000290F0000}"/>
    <cellStyle name="Comma 2 3 3 2 3 2 2" xfId="3896" xr:uid="{00000000-0005-0000-0000-00002A0F0000}"/>
    <cellStyle name="Comma 2 3 3 2 3 2 2 2" xfId="3897" xr:uid="{00000000-0005-0000-0000-00002B0F0000}"/>
    <cellStyle name="Comma 2 3 3 2 3 2 2 3" xfId="3898" xr:uid="{00000000-0005-0000-0000-00002C0F0000}"/>
    <cellStyle name="Comma 2 3 3 2 3 2 2 4" xfId="3899" xr:uid="{00000000-0005-0000-0000-00002D0F0000}"/>
    <cellStyle name="Comma 2 3 3 2 3 2 3" xfId="3900" xr:uid="{00000000-0005-0000-0000-00002E0F0000}"/>
    <cellStyle name="Comma 2 3 3 2 3 2 4" xfId="3901" xr:uid="{00000000-0005-0000-0000-00002F0F0000}"/>
    <cellStyle name="Comma 2 3 3 2 3 2 5" xfId="3902" xr:uid="{00000000-0005-0000-0000-0000300F0000}"/>
    <cellStyle name="Comma 2 3 3 2 3 3" xfId="3903" xr:uid="{00000000-0005-0000-0000-0000310F0000}"/>
    <cellStyle name="Comma 2 3 3 2 3 3 2" xfId="3904" xr:uid="{00000000-0005-0000-0000-0000320F0000}"/>
    <cellStyle name="Comma 2 3 3 2 3 3 3" xfId="3905" xr:uid="{00000000-0005-0000-0000-0000330F0000}"/>
    <cellStyle name="Comma 2 3 3 2 3 3 4" xfId="3906" xr:uid="{00000000-0005-0000-0000-0000340F0000}"/>
    <cellStyle name="Comma 2 3 3 2 3 4" xfId="3907" xr:uid="{00000000-0005-0000-0000-0000350F0000}"/>
    <cellStyle name="Comma 2 3 3 2 3 5" xfId="3908" xr:uid="{00000000-0005-0000-0000-0000360F0000}"/>
    <cellStyle name="Comma 2 3 3 2 3 6" xfId="3909" xr:uid="{00000000-0005-0000-0000-0000370F0000}"/>
    <cellStyle name="Comma 2 3 3 2 4" xfId="3910" xr:uid="{00000000-0005-0000-0000-0000380F0000}"/>
    <cellStyle name="Comma 2 3 3 2 4 2" xfId="3911" xr:uid="{00000000-0005-0000-0000-0000390F0000}"/>
    <cellStyle name="Comma 2 3 3 2 4 2 2" xfId="3912" xr:uid="{00000000-0005-0000-0000-00003A0F0000}"/>
    <cellStyle name="Comma 2 3 3 2 4 2 3" xfId="3913" xr:uid="{00000000-0005-0000-0000-00003B0F0000}"/>
    <cellStyle name="Comma 2 3 3 2 4 2 4" xfId="3914" xr:uid="{00000000-0005-0000-0000-00003C0F0000}"/>
    <cellStyle name="Comma 2 3 3 2 4 3" xfId="3915" xr:uid="{00000000-0005-0000-0000-00003D0F0000}"/>
    <cellStyle name="Comma 2 3 3 2 4 4" xfId="3916" xr:uid="{00000000-0005-0000-0000-00003E0F0000}"/>
    <cellStyle name="Comma 2 3 3 2 4 5" xfId="3917" xr:uid="{00000000-0005-0000-0000-00003F0F0000}"/>
    <cellStyle name="Comma 2 3 3 2 5" xfId="3918" xr:uid="{00000000-0005-0000-0000-0000400F0000}"/>
    <cellStyle name="Comma 2 3 3 2 5 2" xfId="3919" xr:uid="{00000000-0005-0000-0000-0000410F0000}"/>
    <cellStyle name="Comma 2 3 3 2 5 3" xfId="3920" xr:uid="{00000000-0005-0000-0000-0000420F0000}"/>
    <cellStyle name="Comma 2 3 3 2 5 4" xfId="3921" xr:uid="{00000000-0005-0000-0000-0000430F0000}"/>
    <cellStyle name="Comma 2 3 3 2 6" xfId="3922" xr:uid="{00000000-0005-0000-0000-0000440F0000}"/>
    <cellStyle name="Comma 2 3 3 2 7" xfId="3923" xr:uid="{00000000-0005-0000-0000-0000450F0000}"/>
    <cellStyle name="Comma 2 3 3 2 8" xfId="3924" xr:uid="{00000000-0005-0000-0000-0000460F0000}"/>
    <cellStyle name="Comma 2 3 3 3" xfId="3925" xr:uid="{00000000-0005-0000-0000-0000470F0000}"/>
    <cellStyle name="Comma 2 3 3 3 2" xfId="3926" xr:uid="{00000000-0005-0000-0000-0000480F0000}"/>
    <cellStyle name="Comma 2 3 3 3 2 2" xfId="3927" xr:uid="{00000000-0005-0000-0000-0000490F0000}"/>
    <cellStyle name="Comma 2 3 3 3 2 2 2" xfId="3928" xr:uid="{00000000-0005-0000-0000-00004A0F0000}"/>
    <cellStyle name="Comma 2 3 3 3 2 2 3" xfId="3929" xr:uid="{00000000-0005-0000-0000-00004B0F0000}"/>
    <cellStyle name="Comma 2 3 3 3 2 2 4" xfId="3930" xr:uid="{00000000-0005-0000-0000-00004C0F0000}"/>
    <cellStyle name="Comma 2 3 3 3 2 3" xfId="3931" xr:uid="{00000000-0005-0000-0000-00004D0F0000}"/>
    <cellStyle name="Comma 2 3 3 3 2 4" xfId="3932" xr:uid="{00000000-0005-0000-0000-00004E0F0000}"/>
    <cellStyle name="Comma 2 3 3 3 2 5" xfId="3933" xr:uid="{00000000-0005-0000-0000-00004F0F0000}"/>
    <cellStyle name="Comma 2 3 3 3 3" xfId="3934" xr:uid="{00000000-0005-0000-0000-0000500F0000}"/>
    <cellStyle name="Comma 2 3 3 3 3 2" xfId="3935" xr:uid="{00000000-0005-0000-0000-0000510F0000}"/>
    <cellStyle name="Comma 2 3 3 3 3 3" xfId="3936" xr:uid="{00000000-0005-0000-0000-0000520F0000}"/>
    <cellStyle name="Comma 2 3 3 3 3 4" xfId="3937" xr:uid="{00000000-0005-0000-0000-0000530F0000}"/>
    <cellStyle name="Comma 2 3 3 3 4" xfId="3938" xr:uid="{00000000-0005-0000-0000-0000540F0000}"/>
    <cellStyle name="Comma 2 3 3 3 5" xfId="3939" xr:uid="{00000000-0005-0000-0000-0000550F0000}"/>
    <cellStyle name="Comma 2 3 3 3 6" xfId="3940" xr:uid="{00000000-0005-0000-0000-0000560F0000}"/>
    <cellStyle name="Comma 2 3 3 4" xfId="3941" xr:uid="{00000000-0005-0000-0000-0000570F0000}"/>
    <cellStyle name="Comma 2 3 3 4 2" xfId="3942" xr:uid="{00000000-0005-0000-0000-0000580F0000}"/>
    <cellStyle name="Comma 2 3 3 4 2 2" xfId="3943" xr:uid="{00000000-0005-0000-0000-0000590F0000}"/>
    <cellStyle name="Comma 2 3 3 4 2 2 2" xfId="3944" xr:uid="{00000000-0005-0000-0000-00005A0F0000}"/>
    <cellStyle name="Comma 2 3 3 4 2 2 3" xfId="3945" xr:uid="{00000000-0005-0000-0000-00005B0F0000}"/>
    <cellStyle name="Comma 2 3 3 4 2 2 4" xfId="3946" xr:uid="{00000000-0005-0000-0000-00005C0F0000}"/>
    <cellStyle name="Comma 2 3 3 4 2 3" xfId="3947" xr:uid="{00000000-0005-0000-0000-00005D0F0000}"/>
    <cellStyle name="Comma 2 3 3 4 2 4" xfId="3948" xr:uid="{00000000-0005-0000-0000-00005E0F0000}"/>
    <cellStyle name="Comma 2 3 3 4 2 5" xfId="3949" xr:uid="{00000000-0005-0000-0000-00005F0F0000}"/>
    <cellStyle name="Comma 2 3 3 4 3" xfId="3950" xr:uid="{00000000-0005-0000-0000-0000600F0000}"/>
    <cellStyle name="Comma 2 3 3 4 3 2" xfId="3951" xr:uid="{00000000-0005-0000-0000-0000610F0000}"/>
    <cellStyle name="Comma 2 3 3 4 3 3" xfId="3952" xr:uid="{00000000-0005-0000-0000-0000620F0000}"/>
    <cellStyle name="Comma 2 3 3 4 3 4" xfId="3953" xr:uid="{00000000-0005-0000-0000-0000630F0000}"/>
    <cellStyle name="Comma 2 3 3 4 4" xfId="3954" xr:uid="{00000000-0005-0000-0000-0000640F0000}"/>
    <cellStyle name="Comma 2 3 3 4 5" xfId="3955" xr:uid="{00000000-0005-0000-0000-0000650F0000}"/>
    <cellStyle name="Comma 2 3 3 4 6" xfId="3956" xr:uid="{00000000-0005-0000-0000-0000660F0000}"/>
    <cellStyle name="Comma 2 3 3 5" xfId="3957" xr:uid="{00000000-0005-0000-0000-0000670F0000}"/>
    <cellStyle name="Comma 2 3 3 5 2" xfId="3958" xr:uid="{00000000-0005-0000-0000-0000680F0000}"/>
    <cellStyle name="Comma 2 3 3 5 2 2" xfId="3959" xr:uid="{00000000-0005-0000-0000-0000690F0000}"/>
    <cellStyle name="Comma 2 3 3 5 2 3" xfId="3960" xr:uid="{00000000-0005-0000-0000-00006A0F0000}"/>
    <cellStyle name="Comma 2 3 3 5 2 4" xfId="3961" xr:uid="{00000000-0005-0000-0000-00006B0F0000}"/>
    <cellStyle name="Comma 2 3 3 5 3" xfId="3962" xr:uid="{00000000-0005-0000-0000-00006C0F0000}"/>
    <cellStyle name="Comma 2 3 3 5 4" xfId="3963" xr:uid="{00000000-0005-0000-0000-00006D0F0000}"/>
    <cellStyle name="Comma 2 3 3 5 5" xfId="3964" xr:uid="{00000000-0005-0000-0000-00006E0F0000}"/>
    <cellStyle name="Comma 2 3 3 6" xfId="3965" xr:uid="{00000000-0005-0000-0000-00006F0F0000}"/>
    <cellStyle name="Comma 2 3 3 7" xfId="3966" xr:uid="{00000000-0005-0000-0000-0000700F0000}"/>
    <cellStyle name="Comma 2 3 3 7 2" xfId="3967" xr:uid="{00000000-0005-0000-0000-0000710F0000}"/>
    <cellStyle name="Comma 2 3 3 7 3" xfId="3968" xr:uid="{00000000-0005-0000-0000-0000720F0000}"/>
    <cellStyle name="Comma 2 3 3 7 4" xfId="3969" xr:uid="{00000000-0005-0000-0000-0000730F0000}"/>
    <cellStyle name="Comma 2 3 3 8" xfId="3970" xr:uid="{00000000-0005-0000-0000-0000740F0000}"/>
    <cellStyle name="Comma 2 3 3 9" xfId="3971" xr:uid="{00000000-0005-0000-0000-0000750F0000}"/>
    <cellStyle name="Comma 2 3 4" xfId="3972" xr:uid="{00000000-0005-0000-0000-0000760F0000}"/>
    <cellStyle name="Comma 2 3 4 2" xfId="3973" xr:uid="{00000000-0005-0000-0000-0000770F0000}"/>
    <cellStyle name="Comma 2 3 4 2 2" xfId="3974" xr:uid="{00000000-0005-0000-0000-0000780F0000}"/>
    <cellStyle name="Comma 2 3 4 2 2 2" xfId="3975" xr:uid="{00000000-0005-0000-0000-0000790F0000}"/>
    <cellStyle name="Comma 2 3 4 2 2 2 2" xfId="3976" xr:uid="{00000000-0005-0000-0000-00007A0F0000}"/>
    <cellStyle name="Comma 2 3 4 2 2 2 2 2" xfId="3977" xr:uid="{00000000-0005-0000-0000-00007B0F0000}"/>
    <cellStyle name="Comma 2 3 4 2 2 2 2 3" xfId="3978" xr:uid="{00000000-0005-0000-0000-00007C0F0000}"/>
    <cellStyle name="Comma 2 3 4 2 2 2 2 4" xfId="3979" xr:uid="{00000000-0005-0000-0000-00007D0F0000}"/>
    <cellStyle name="Comma 2 3 4 2 2 2 3" xfId="3980" xr:uid="{00000000-0005-0000-0000-00007E0F0000}"/>
    <cellStyle name="Comma 2 3 4 2 2 2 4" xfId="3981" xr:uid="{00000000-0005-0000-0000-00007F0F0000}"/>
    <cellStyle name="Comma 2 3 4 2 2 2 5" xfId="3982" xr:uid="{00000000-0005-0000-0000-0000800F0000}"/>
    <cellStyle name="Comma 2 3 4 2 2 3" xfId="3983" xr:uid="{00000000-0005-0000-0000-0000810F0000}"/>
    <cellStyle name="Comma 2 3 4 2 2 3 2" xfId="3984" xr:uid="{00000000-0005-0000-0000-0000820F0000}"/>
    <cellStyle name="Comma 2 3 4 2 2 3 3" xfId="3985" xr:uid="{00000000-0005-0000-0000-0000830F0000}"/>
    <cellStyle name="Comma 2 3 4 2 2 3 4" xfId="3986" xr:uid="{00000000-0005-0000-0000-0000840F0000}"/>
    <cellStyle name="Comma 2 3 4 2 2 4" xfId="3987" xr:uid="{00000000-0005-0000-0000-0000850F0000}"/>
    <cellStyle name="Comma 2 3 4 2 2 5" xfId="3988" xr:uid="{00000000-0005-0000-0000-0000860F0000}"/>
    <cellStyle name="Comma 2 3 4 2 2 6" xfId="3989" xr:uid="{00000000-0005-0000-0000-0000870F0000}"/>
    <cellStyle name="Comma 2 3 4 2 3" xfId="3990" xr:uid="{00000000-0005-0000-0000-0000880F0000}"/>
    <cellStyle name="Comma 2 3 4 2 3 2" xfId="3991" xr:uid="{00000000-0005-0000-0000-0000890F0000}"/>
    <cellStyle name="Comma 2 3 4 2 3 2 2" xfId="3992" xr:uid="{00000000-0005-0000-0000-00008A0F0000}"/>
    <cellStyle name="Comma 2 3 4 2 3 2 2 2" xfId="3993" xr:uid="{00000000-0005-0000-0000-00008B0F0000}"/>
    <cellStyle name="Comma 2 3 4 2 3 2 2 3" xfId="3994" xr:uid="{00000000-0005-0000-0000-00008C0F0000}"/>
    <cellStyle name="Comma 2 3 4 2 3 2 2 4" xfId="3995" xr:uid="{00000000-0005-0000-0000-00008D0F0000}"/>
    <cellStyle name="Comma 2 3 4 2 3 2 3" xfId="3996" xr:uid="{00000000-0005-0000-0000-00008E0F0000}"/>
    <cellStyle name="Comma 2 3 4 2 3 2 4" xfId="3997" xr:uid="{00000000-0005-0000-0000-00008F0F0000}"/>
    <cellStyle name="Comma 2 3 4 2 3 2 5" xfId="3998" xr:uid="{00000000-0005-0000-0000-0000900F0000}"/>
    <cellStyle name="Comma 2 3 4 2 3 3" xfId="3999" xr:uid="{00000000-0005-0000-0000-0000910F0000}"/>
    <cellStyle name="Comma 2 3 4 2 3 3 2" xfId="4000" xr:uid="{00000000-0005-0000-0000-0000920F0000}"/>
    <cellStyle name="Comma 2 3 4 2 3 3 3" xfId="4001" xr:uid="{00000000-0005-0000-0000-0000930F0000}"/>
    <cellStyle name="Comma 2 3 4 2 3 3 4" xfId="4002" xr:uid="{00000000-0005-0000-0000-0000940F0000}"/>
    <cellStyle name="Comma 2 3 4 2 3 4" xfId="4003" xr:uid="{00000000-0005-0000-0000-0000950F0000}"/>
    <cellStyle name="Comma 2 3 4 2 3 5" xfId="4004" xr:uid="{00000000-0005-0000-0000-0000960F0000}"/>
    <cellStyle name="Comma 2 3 4 2 3 6" xfId="4005" xr:uid="{00000000-0005-0000-0000-0000970F0000}"/>
    <cellStyle name="Comma 2 3 4 2 4" xfId="4006" xr:uid="{00000000-0005-0000-0000-0000980F0000}"/>
    <cellStyle name="Comma 2 3 4 2 4 2" xfId="4007" xr:uid="{00000000-0005-0000-0000-0000990F0000}"/>
    <cellStyle name="Comma 2 3 4 2 4 2 2" xfId="4008" xr:uid="{00000000-0005-0000-0000-00009A0F0000}"/>
    <cellStyle name="Comma 2 3 4 2 4 2 3" xfId="4009" xr:uid="{00000000-0005-0000-0000-00009B0F0000}"/>
    <cellStyle name="Comma 2 3 4 2 4 2 4" xfId="4010" xr:uid="{00000000-0005-0000-0000-00009C0F0000}"/>
    <cellStyle name="Comma 2 3 4 2 4 3" xfId="4011" xr:uid="{00000000-0005-0000-0000-00009D0F0000}"/>
    <cellStyle name="Comma 2 3 4 2 4 4" xfId="4012" xr:uid="{00000000-0005-0000-0000-00009E0F0000}"/>
    <cellStyle name="Comma 2 3 4 2 4 5" xfId="4013" xr:uid="{00000000-0005-0000-0000-00009F0F0000}"/>
    <cellStyle name="Comma 2 3 4 2 5" xfId="4014" xr:uid="{00000000-0005-0000-0000-0000A00F0000}"/>
    <cellStyle name="Comma 2 3 4 2 5 2" xfId="4015" xr:uid="{00000000-0005-0000-0000-0000A10F0000}"/>
    <cellStyle name="Comma 2 3 4 2 5 3" xfId="4016" xr:uid="{00000000-0005-0000-0000-0000A20F0000}"/>
    <cellStyle name="Comma 2 3 4 2 5 4" xfId="4017" xr:uid="{00000000-0005-0000-0000-0000A30F0000}"/>
    <cellStyle name="Comma 2 3 4 2 6" xfId="4018" xr:uid="{00000000-0005-0000-0000-0000A40F0000}"/>
    <cellStyle name="Comma 2 3 4 2 7" xfId="4019" xr:uid="{00000000-0005-0000-0000-0000A50F0000}"/>
    <cellStyle name="Comma 2 3 4 2 8" xfId="4020" xr:uid="{00000000-0005-0000-0000-0000A60F0000}"/>
    <cellStyle name="Comma 2 3 4 3" xfId="4021" xr:uid="{00000000-0005-0000-0000-0000A70F0000}"/>
    <cellStyle name="Comma 2 3 4 3 2" xfId="4022" xr:uid="{00000000-0005-0000-0000-0000A80F0000}"/>
    <cellStyle name="Comma 2 3 4 3 2 2" xfId="4023" xr:uid="{00000000-0005-0000-0000-0000A90F0000}"/>
    <cellStyle name="Comma 2 3 4 3 2 2 2" xfId="4024" xr:uid="{00000000-0005-0000-0000-0000AA0F0000}"/>
    <cellStyle name="Comma 2 3 4 3 2 2 3" xfId="4025" xr:uid="{00000000-0005-0000-0000-0000AB0F0000}"/>
    <cellStyle name="Comma 2 3 4 3 2 2 4" xfId="4026" xr:uid="{00000000-0005-0000-0000-0000AC0F0000}"/>
    <cellStyle name="Comma 2 3 4 3 2 3" xfId="4027" xr:uid="{00000000-0005-0000-0000-0000AD0F0000}"/>
    <cellStyle name="Comma 2 3 4 3 2 4" xfId="4028" xr:uid="{00000000-0005-0000-0000-0000AE0F0000}"/>
    <cellStyle name="Comma 2 3 4 3 2 5" xfId="4029" xr:uid="{00000000-0005-0000-0000-0000AF0F0000}"/>
    <cellStyle name="Comma 2 3 4 3 3" xfId="4030" xr:uid="{00000000-0005-0000-0000-0000B00F0000}"/>
    <cellStyle name="Comma 2 3 4 3 3 2" xfId="4031" xr:uid="{00000000-0005-0000-0000-0000B10F0000}"/>
    <cellStyle name="Comma 2 3 4 3 3 3" xfId="4032" xr:uid="{00000000-0005-0000-0000-0000B20F0000}"/>
    <cellStyle name="Comma 2 3 4 3 3 4" xfId="4033" xr:uid="{00000000-0005-0000-0000-0000B30F0000}"/>
    <cellStyle name="Comma 2 3 4 3 4" xfId="4034" xr:uid="{00000000-0005-0000-0000-0000B40F0000}"/>
    <cellStyle name="Comma 2 3 4 3 5" xfId="4035" xr:uid="{00000000-0005-0000-0000-0000B50F0000}"/>
    <cellStyle name="Comma 2 3 4 3 6" xfId="4036" xr:uid="{00000000-0005-0000-0000-0000B60F0000}"/>
    <cellStyle name="Comma 2 3 4 4" xfId="4037" xr:uid="{00000000-0005-0000-0000-0000B70F0000}"/>
    <cellStyle name="Comma 2 3 4 4 2" xfId="4038" xr:uid="{00000000-0005-0000-0000-0000B80F0000}"/>
    <cellStyle name="Comma 2 3 4 4 2 2" xfId="4039" xr:uid="{00000000-0005-0000-0000-0000B90F0000}"/>
    <cellStyle name="Comma 2 3 4 4 2 2 2" xfId="4040" xr:uid="{00000000-0005-0000-0000-0000BA0F0000}"/>
    <cellStyle name="Comma 2 3 4 4 2 2 3" xfId="4041" xr:uid="{00000000-0005-0000-0000-0000BB0F0000}"/>
    <cellStyle name="Comma 2 3 4 4 2 2 4" xfId="4042" xr:uid="{00000000-0005-0000-0000-0000BC0F0000}"/>
    <cellStyle name="Comma 2 3 4 4 2 3" xfId="4043" xr:uid="{00000000-0005-0000-0000-0000BD0F0000}"/>
    <cellStyle name="Comma 2 3 4 4 2 4" xfId="4044" xr:uid="{00000000-0005-0000-0000-0000BE0F0000}"/>
    <cellStyle name="Comma 2 3 4 4 2 5" xfId="4045" xr:uid="{00000000-0005-0000-0000-0000BF0F0000}"/>
    <cellStyle name="Comma 2 3 4 4 3" xfId="4046" xr:uid="{00000000-0005-0000-0000-0000C00F0000}"/>
    <cellStyle name="Comma 2 3 4 4 3 2" xfId="4047" xr:uid="{00000000-0005-0000-0000-0000C10F0000}"/>
    <cellStyle name="Comma 2 3 4 4 3 3" xfId="4048" xr:uid="{00000000-0005-0000-0000-0000C20F0000}"/>
    <cellStyle name="Comma 2 3 4 4 3 4" xfId="4049" xr:uid="{00000000-0005-0000-0000-0000C30F0000}"/>
    <cellStyle name="Comma 2 3 4 4 4" xfId="4050" xr:uid="{00000000-0005-0000-0000-0000C40F0000}"/>
    <cellStyle name="Comma 2 3 4 4 5" xfId="4051" xr:uid="{00000000-0005-0000-0000-0000C50F0000}"/>
    <cellStyle name="Comma 2 3 4 4 6" xfId="4052" xr:uid="{00000000-0005-0000-0000-0000C60F0000}"/>
    <cellStyle name="Comma 2 3 4 5" xfId="4053" xr:uid="{00000000-0005-0000-0000-0000C70F0000}"/>
    <cellStyle name="Comma 2 3 4 5 2" xfId="4054" xr:uid="{00000000-0005-0000-0000-0000C80F0000}"/>
    <cellStyle name="Comma 2 3 4 5 2 2" xfId="4055" xr:uid="{00000000-0005-0000-0000-0000C90F0000}"/>
    <cellStyle name="Comma 2 3 4 5 2 3" xfId="4056" xr:uid="{00000000-0005-0000-0000-0000CA0F0000}"/>
    <cellStyle name="Comma 2 3 4 5 2 4" xfId="4057" xr:uid="{00000000-0005-0000-0000-0000CB0F0000}"/>
    <cellStyle name="Comma 2 3 4 5 3" xfId="4058" xr:uid="{00000000-0005-0000-0000-0000CC0F0000}"/>
    <cellStyle name="Comma 2 3 4 5 4" xfId="4059" xr:uid="{00000000-0005-0000-0000-0000CD0F0000}"/>
    <cellStyle name="Comma 2 3 4 5 5" xfId="4060" xr:uid="{00000000-0005-0000-0000-0000CE0F0000}"/>
    <cellStyle name="Comma 2 3 4 6" xfId="4061" xr:uid="{00000000-0005-0000-0000-0000CF0F0000}"/>
    <cellStyle name="Comma 2 3 4 6 2" xfId="4062" xr:uid="{00000000-0005-0000-0000-0000D00F0000}"/>
    <cellStyle name="Comma 2 3 4 6 3" xfId="4063" xr:uid="{00000000-0005-0000-0000-0000D10F0000}"/>
    <cellStyle name="Comma 2 3 4 6 4" xfId="4064" xr:uid="{00000000-0005-0000-0000-0000D20F0000}"/>
    <cellStyle name="Comma 2 3 4 7" xfId="4065" xr:uid="{00000000-0005-0000-0000-0000D30F0000}"/>
    <cellStyle name="Comma 2 3 4 8" xfId="4066" xr:uid="{00000000-0005-0000-0000-0000D40F0000}"/>
    <cellStyle name="Comma 2 3 4 9" xfId="4067" xr:uid="{00000000-0005-0000-0000-0000D50F0000}"/>
    <cellStyle name="Comma 2 3 5" xfId="4068" xr:uid="{00000000-0005-0000-0000-0000D60F0000}"/>
    <cellStyle name="Comma 2 3 6" xfId="4069" xr:uid="{00000000-0005-0000-0000-0000D70F0000}"/>
    <cellStyle name="Comma 2 3 6 2" xfId="4070" xr:uid="{00000000-0005-0000-0000-0000D80F0000}"/>
    <cellStyle name="Comma 2 3 6 2 2" xfId="4071" xr:uid="{00000000-0005-0000-0000-0000D90F0000}"/>
    <cellStyle name="Comma 2 3 6 2 2 2" xfId="4072" xr:uid="{00000000-0005-0000-0000-0000DA0F0000}"/>
    <cellStyle name="Comma 2 3 6 2 2 2 2" xfId="4073" xr:uid="{00000000-0005-0000-0000-0000DB0F0000}"/>
    <cellStyle name="Comma 2 3 6 2 2 2 2 2" xfId="4074" xr:uid="{00000000-0005-0000-0000-0000DC0F0000}"/>
    <cellStyle name="Comma 2 3 6 2 2 2 2 3" xfId="4075" xr:uid="{00000000-0005-0000-0000-0000DD0F0000}"/>
    <cellStyle name="Comma 2 3 6 2 2 2 2 4" xfId="4076" xr:uid="{00000000-0005-0000-0000-0000DE0F0000}"/>
    <cellStyle name="Comma 2 3 6 2 2 2 3" xfId="4077" xr:uid="{00000000-0005-0000-0000-0000DF0F0000}"/>
    <cellStyle name="Comma 2 3 6 2 2 2 4" xfId="4078" xr:uid="{00000000-0005-0000-0000-0000E00F0000}"/>
    <cellStyle name="Comma 2 3 6 2 2 2 5" xfId="4079" xr:uid="{00000000-0005-0000-0000-0000E10F0000}"/>
    <cellStyle name="Comma 2 3 6 2 2 3" xfId="4080" xr:uid="{00000000-0005-0000-0000-0000E20F0000}"/>
    <cellStyle name="Comma 2 3 6 2 2 3 2" xfId="4081" xr:uid="{00000000-0005-0000-0000-0000E30F0000}"/>
    <cellStyle name="Comma 2 3 6 2 2 3 3" xfId="4082" xr:uid="{00000000-0005-0000-0000-0000E40F0000}"/>
    <cellStyle name="Comma 2 3 6 2 2 3 4" xfId="4083" xr:uid="{00000000-0005-0000-0000-0000E50F0000}"/>
    <cellStyle name="Comma 2 3 6 2 2 4" xfId="4084" xr:uid="{00000000-0005-0000-0000-0000E60F0000}"/>
    <cellStyle name="Comma 2 3 6 2 2 5" xfId="4085" xr:uid="{00000000-0005-0000-0000-0000E70F0000}"/>
    <cellStyle name="Comma 2 3 6 2 2 6" xfId="4086" xr:uid="{00000000-0005-0000-0000-0000E80F0000}"/>
    <cellStyle name="Comma 2 3 6 2 3" xfId="4087" xr:uid="{00000000-0005-0000-0000-0000E90F0000}"/>
    <cellStyle name="Comma 2 3 6 2 3 2" xfId="4088" xr:uid="{00000000-0005-0000-0000-0000EA0F0000}"/>
    <cellStyle name="Comma 2 3 6 2 3 2 2" xfId="4089" xr:uid="{00000000-0005-0000-0000-0000EB0F0000}"/>
    <cellStyle name="Comma 2 3 6 2 3 2 2 2" xfId="4090" xr:uid="{00000000-0005-0000-0000-0000EC0F0000}"/>
    <cellStyle name="Comma 2 3 6 2 3 2 2 3" xfId="4091" xr:uid="{00000000-0005-0000-0000-0000ED0F0000}"/>
    <cellStyle name="Comma 2 3 6 2 3 2 2 4" xfId="4092" xr:uid="{00000000-0005-0000-0000-0000EE0F0000}"/>
    <cellStyle name="Comma 2 3 6 2 3 2 3" xfId="4093" xr:uid="{00000000-0005-0000-0000-0000EF0F0000}"/>
    <cellStyle name="Comma 2 3 6 2 3 2 4" xfId="4094" xr:uid="{00000000-0005-0000-0000-0000F00F0000}"/>
    <cellStyle name="Comma 2 3 6 2 3 2 5" xfId="4095" xr:uid="{00000000-0005-0000-0000-0000F10F0000}"/>
    <cellStyle name="Comma 2 3 6 2 3 3" xfId="4096" xr:uid="{00000000-0005-0000-0000-0000F20F0000}"/>
    <cellStyle name="Comma 2 3 6 2 3 3 2" xfId="4097" xr:uid="{00000000-0005-0000-0000-0000F30F0000}"/>
    <cellStyle name="Comma 2 3 6 2 3 3 3" xfId="4098" xr:uid="{00000000-0005-0000-0000-0000F40F0000}"/>
    <cellStyle name="Comma 2 3 6 2 3 3 4" xfId="4099" xr:uid="{00000000-0005-0000-0000-0000F50F0000}"/>
    <cellStyle name="Comma 2 3 6 2 3 4" xfId="4100" xr:uid="{00000000-0005-0000-0000-0000F60F0000}"/>
    <cellStyle name="Comma 2 3 6 2 3 5" xfId="4101" xr:uid="{00000000-0005-0000-0000-0000F70F0000}"/>
    <cellStyle name="Comma 2 3 6 2 3 6" xfId="4102" xr:uid="{00000000-0005-0000-0000-0000F80F0000}"/>
    <cellStyle name="Comma 2 3 6 2 4" xfId="4103" xr:uid="{00000000-0005-0000-0000-0000F90F0000}"/>
    <cellStyle name="Comma 2 3 6 2 4 2" xfId="4104" xr:uid="{00000000-0005-0000-0000-0000FA0F0000}"/>
    <cellStyle name="Comma 2 3 6 2 4 2 2" xfId="4105" xr:uid="{00000000-0005-0000-0000-0000FB0F0000}"/>
    <cellStyle name="Comma 2 3 6 2 4 2 3" xfId="4106" xr:uid="{00000000-0005-0000-0000-0000FC0F0000}"/>
    <cellStyle name="Comma 2 3 6 2 4 2 4" xfId="4107" xr:uid="{00000000-0005-0000-0000-0000FD0F0000}"/>
    <cellStyle name="Comma 2 3 6 2 4 3" xfId="4108" xr:uid="{00000000-0005-0000-0000-0000FE0F0000}"/>
    <cellStyle name="Comma 2 3 6 2 4 4" xfId="4109" xr:uid="{00000000-0005-0000-0000-0000FF0F0000}"/>
    <cellStyle name="Comma 2 3 6 2 4 5" xfId="4110" xr:uid="{00000000-0005-0000-0000-000000100000}"/>
    <cellStyle name="Comma 2 3 6 2 5" xfId="4111" xr:uid="{00000000-0005-0000-0000-000001100000}"/>
    <cellStyle name="Comma 2 3 6 2 5 2" xfId="4112" xr:uid="{00000000-0005-0000-0000-000002100000}"/>
    <cellStyle name="Comma 2 3 6 2 5 3" xfId="4113" xr:uid="{00000000-0005-0000-0000-000003100000}"/>
    <cellStyle name="Comma 2 3 6 2 5 4" xfId="4114" xr:uid="{00000000-0005-0000-0000-000004100000}"/>
    <cellStyle name="Comma 2 3 6 2 6" xfId="4115" xr:uid="{00000000-0005-0000-0000-000005100000}"/>
    <cellStyle name="Comma 2 3 6 2 7" xfId="4116" xr:uid="{00000000-0005-0000-0000-000006100000}"/>
    <cellStyle name="Comma 2 3 6 2 8" xfId="4117" xr:uid="{00000000-0005-0000-0000-000007100000}"/>
    <cellStyle name="Comma 2 3 6 3" xfId="4118" xr:uid="{00000000-0005-0000-0000-000008100000}"/>
    <cellStyle name="Comma 2 3 6 3 2" xfId="4119" xr:uid="{00000000-0005-0000-0000-000009100000}"/>
    <cellStyle name="Comma 2 3 6 3 2 2" xfId="4120" xr:uid="{00000000-0005-0000-0000-00000A100000}"/>
    <cellStyle name="Comma 2 3 6 3 2 2 2" xfId="4121" xr:uid="{00000000-0005-0000-0000-00000B100000}"/>
    <cellStyle name="Comma 2 3 6 3 2 2 3" xfId="4122" xr:uid="{00000000-0005-0000-0000-00000C100000}"/>
    <cellStyle name="Comma 2 3 6 3 2 2 4" xfId="4123" xr:uid="{00000000-0005-0000-0000-00000D100000}"/>
    <cellStyle name="Comma 2 3 6 3 2 3" xfId="4124" xr:uid="{00000000-0005-0000-0000-00000E100000}"/>
    <cellStyle name="Comma 2 3 6 3 2 4" xfId="4125" xr:uid="{00000000-0005-0000-0000-00000F100000}"/>
    <cellStyle name="Comma 2 3 6 3 2 5" xfId="4126" xr:uid="{00000000-0005-0000-0000-000010100000}"/>
    <cellStyle name="Comma 2 3 6 3 3" xfId="4127" xr:uid="{00000000-0005-0000-0000-000011100000}"/>
    <cellStyle name="Comma 2 3 6 3 3 2" xfId="4128" xr:uid="{00000000-0005-0000-0000-000012100000}"/>
    <cellStyle name="Comma 2 3 6 3 3 3" xfId="4129" xr:uid="{00000000-0005-0000-0000-000013100000}"/>
    <cellStyle name="Comma 2 3 6 3 3 4" xfId="4130" xr:uid="{00000000-0005-0000-0000-000014100000}"/>
    <cellStyle name="Comma 2 3 6 3 4" xfId="4131" xr:uid="{00000000-0005-0000-0000-000015100000}"/>
    <cellStyle name="Comma 2 3 6 3 5" xfId="4132" xr:uid="{00000000-0005-0000-0000-000016100000}"/>
    <cellStyle name="Comma 2 3 6 3 6" xfId="4133" xr:uid="{00000000-0005-0000-0000-000017100000}"/>
    <cellStyle name="Comma 2 3 6 4" xfId="4134" xr:uid="{00000000-0005-0000-0000-000018100000}"/>
    <cellStyle name="Comma 2 3 6 4 2" xfId="4135" xr:uid="{00000000-0005-0000-0000-000019100000}"/>
    <cellStyle name="Comma 2 3 6 4 2 2" xfId="4136" xr:uid="{00000000-0005-0000-0000-00001A100000}"/>
    <cellStyle name="Comma 2 3 6 4 2 2 2" xfId="4137" xr:uid="{00000000-0005-0000-0000-00001B100000}"/>
    <cellStyle name="Comma 2 3 6 4 2 2 3" xfId="4138" xr:uid="{00000000-0005-0000-0000-00001C100000}"/>
    <cellStyle name="Comma 2 3 6 4 2 2 4" xfId="4139" xr:uid="{00000000-0005-0000-0000-00001D100000}"/>
    <cellStyle name="Comma 2 3 6 4 2 3" xfId="4140" xr:uid="{00000000-0005-0000-0000-00001E100000}"/>
    <cellStyle name="Comma 2 3 6 4 2 4" xfId="4141" xr:uid="{00000000-0005-0000-0000-00001F100000}"/>
    <cellStyle name="Comma 2 3 6 4 2 5" xfId="4142" xr:uid="{00000000-0005-0000-0000-000020100000}"/>
    <cellStyle name="Comma 2 3 6 4 3" xfId="4143" xr:uid="{00000000-0005-0000-0000-000021100000}"/>
    <cellStyle name="Comma 2 3 6 4 3 2" xfId="4144" xr:uid="{00000000-0005-0000-0000-000022100000}"/>
    <cellStyle name="Comma 2 3 6 4 3 3" xfId="4145" xr:uid="{00000000-0005-0000-0000-000023100000}"/>
    <cellStyle name="Comma 2 3 6 4 3 4" xfId="4146" xr:uid="{00000000-0005-0000-0000-000024100000}"/>
    <cellStyle name="Comma 2 3 6 4 4" xfId="4147" xr:uid="{00000000-0005-0000-0000-000025100000}"/>
    <cellStyle name="Comma 2 3 6 4 5" xfId="4148" xr:uid="{00000000-0005-0000-0000-000026100000}"/>
    <cellStyle name="Comma 2 3 6 4 6" xfId="4149" xr:uid="{00000000-0005-0000-0000-000027100000}"/>
    <cellStyle name="Comma 2 3 6 5" xfId="4150" xr:uid="{00000000-0005-0000-0000-000028100000}"/>
    <cellStyle name="Comma 2 3 6 5 2" xfId="4151" xr:uid="{00000000-0005-0000-0000-000029100000}"/>
    <cellStyle name="Comma 2 3 6 5 2 2" xfId="4152" xr:uid="{00000000-0005-0000-0000-00002A100000}"/>
    <cellStyle name="Comma 2 3 6 5 2 3" xfId="4153" xr:uid="{00000000-0005-0000-0000-00002B100000}"/>
    <cellStyle name="Comma 2 3 6 5 2 4" xfId="4154" xr:uid="{00000000-0005-0000-0000-00002C100000}"/>
    <cellStyle name="Comma 2 3 6 5 3" xfId="4155" xr:uid="{00000000-0005-0000-0000-00002D100000}"/>
    <cellStyle name="Comma 2 3 6 5 4" xfId="4156" xr:uid="{00000000-0005-0000-0000-00002E100000}"/>
    <cellStyle name="Comma 2 3 6 5 5" xfId="4157" xr:uid="{00000000-0005-0000-0000-00002F100000}"/>
    <cellStyle name="Comma 2 3 6 6" xfId="4158" xr:uid="{00000000-0005-0000-0000-000030100000}"/>
    <cellStyle name="Comma 2 3 6 6 2" xfId="4159" xr:uid="{00000000-0005-0000-0000-000031100000}"/>
    <cellStyle name="Comma 2 3 6 6 3" xfId="4160" xr:uid="{00000000-0005-0000-0000-000032100000}"/>
    <cellStyle name="Comma 2 3 6 6 4" xfId="4161" xr:uid="{00000000-0005-0000-0000-000033100000}"/>
    <cellStyle name="Comma 2 3 6 7" xfId="4162" xr:uid="{00000000-0005-0000-0000-000034100000}"/>
    <cellStyle name="Comma 2 3 6 8" xfId="4163" xr:uid="{00000000-0005-0000-0000-000035100000}"/>
    <cellStyle name="Comma 2 3 6 9" xfId="4164" xr:uid="{00000000-0005-0000-0000-000036100000}"/>
    <cellStyle name="Comma 2 3 7" xfId="4165" xr:uid="{00000000-0005-0000-0000-000037100000}"/>
    <cellStyle name="Comma 2 3 7 2" xfId="4166" xr:uid="{00000000-0005-0000-0000-000038100000}"/>
    <cellStyle name="Comma 2 3 7 2 2" xfId="4167" xr:uid="{00000000-0005-0000-0000-000039100000}"/>
    <cellStyle name="Comma 2 3 7 2 2 2" xfId="4168" xr:uid="{00000000-0005-0000-0000-00003A100000}"/>
    <cellStyle name="Comma 2 3 7 2 2 2 2" xfId="4169" xr:uid="{00000000-0005-0000-0000-00003B100000}"/>
    <cellStyle name="Comma 2 3 7 2 2 2 3" xfId="4170" xr:uid="{00000000-0005-0000-0000-00003C100000}"/>
    <cellStyle name="Comma 2 3 7 2 2 2 4" xfId="4171" xr:uid="{00000000-0005-0000-0000-00003D100000}"/>
    <cellStyle name="Comma 2 3 7 2 2 3" xfId="4172" xr:uid="{00000000-0005-0000-0000-00003E100000}"/>
    <cellStyle name="Comma 2 3 7 2 2 4" xfId="4173" xr:uid="{00000000-0005-0000-0000-00003F100000}"/>
    <cellStyle name="Comma 2 3 7 2 2 5" xfId="4174" xr:uid="{00000000-0005-0000-0000-000040100000}"/>
    <cellStyle name="Comma 2 3 7 2 3" xfId="4175" xr:uid="{00000000-0005-0000-0000-000041100000}"/>
    <cellStyle name="Comma 2 3 7 2 3 2" xfId="4176" xr:uid="{00000000-0005-0000-0000-000042100000}"/>
    <cellStyle name="Comma 2 3 7 2 3 3" xfId="4177" xr:uid="{00000000-0005-0000-0000-000043100000}"/>
    <cellStyle name="Comma 2 3 7 2 3 4" xfId="4178" xr:uid="{00000000-0005-0000-0000-000044100000}"/>
    <cellStyle name="Comma 2 3 7 2 4" xfId="4179" xr:uid="{00000000-0005-0000-0000-000045100000}"/>
    <cellStyle name="Comma 2 3 7 2 5" xfId="4180" xr:uid="{00000000-0005-0000-0000-000046100000}"/>
    <cellStyle name="Comma 2 3 7 2 6" xfId="4181" xr:uid="{00000000-0005-0000-0000-000047100000}"/>
    <cellStyle name="Comma 2 3 7 3" xfId="4182" xr:uid="{00000000-0005-0000-0000-000048100000}"/>
    <cellStyle name="Comma 2 3 7 3 2" xfId="4183" xr:uid="{00000000-0005-0000-0000-000049100000}"/>
    <cellStyle name="Comma 2 3 7 3 2 2" xfId="4184" xr:uid="{00000000-0005-0000-0000-00004A100000}"/>
    <cellStyle name="Comma 2 3 7 3 2 2 2" xfId="4185" xr:uid="{00000000-0005-0000-0000-00004B100000}"/>
    <cellStyle name="Comma 2 3 7 3 2 2 3" xfId="4186" xr:uid="{00000000-0005-0000-0000-00004C100000}"/>
    <cellStyle name="Comma 2 3 7 3 2 2 4" xfId="4187" xr:uid="{00000000-0005-0000-0000-00004D100000}"/>
    <cellStyle name="Comma 2 3 7 3 2 3" xfId="4188" xr:uid="{00000000-0005-0000-0000-00004E100000}"/>
    <cellStyle name="Comma 2 3 7 3 2 4" xfId="4189" xr:uid="{00000000-0005-0000-0000-00004F100000}"/>
    <cellStyle name="Comma 2 3 7 3 2 5" xfId="4190" xr:uid="{00000000-0005-0000-0000-000050100000}"/>
    <cellStyle name="Comma 2 3 7 3 3" xfId="4191" xr:uid="{00000000-0005-0000-0000-000051100000}"/>
    <cellStyle name="Comma 2 3 7 3 3 2" xfId="4192" xr:uid="{00000000-0005-0000-0000-000052100000}"/>
    <cellStyle name="Comma 2 3 7 3 3 3" xfId="4193" xr:uid="{00000000-0005-0000-0000-000053100000}"/>
    <cellStyle name="Comma 2 3 7 3 3 4" xfId="4194" xr:uid="{00000000-0005-0000-0000-000054100000}"/>
    <cellStyle name="Comma 2 3 7 3 4" xfId="4195" xr:uid="{00000000-0005-0000-0000-000055100000}"/>
    <cellStyle name="Comma 2 3 7 3 5" xfId="4196" xr:uid="{00000000-0005-0000-0000-000056100000}"/>
    <cellStyle name="Comma 2 3 7 3 6" xfId="4197" xr:uid="{00000000-0005-0000-0000-000057100000}"/>
    <cellStyle name="Comma 2 3 7 4" xfId="4198" xr:uid="{00000000-0005-0000-0000-000058100000}"/>
    <cellStyle name="Comma 2 3 7 4 2" xfId="4199" xr:uid="{00000000-0005-0000-0000-000059100000}"/>
    <cellStyle name="Comma 2 3 7 4 2 2" xfId="4200" xr:uid="{00000000-0005-0000-0000-00005A100000}"/>
    <cellStyle name="Comma 2 3 7 4 2 3" xfId="4201" xr:uid="{00000000-0005-0000-0000-00005B100000}"/>
    <cellStyle name="Comma 2 3 7 4 2 4" xfId="4202" xr:uid="{00000000-0005-0000-0000-00005C100000}"/>
    <cellStyle name="Comma 2 3 7 4 3" xfId="4203" xr:uid="{00000000-0005-0000-0000-00005D100000}"/>
    <cellStyle name="Comma 2 3 7 4 4" xfId="4204" xr:uid="{00000000-0005-0000-0000-00005E100000}"/>
    <cellStyle name="Comma 2 3 7 4 5" xfId="4205" xr:uid="{00000000-0005-0000-0000-00005F100000}"/>
    <cellStyle name="Comma 2 3 7 5" xfId="4206" xr:uid="{00000000-0005-0000-0000-000060100000}"/>
    <cellStyle name="Comma 2 3 7 5 2" xfId="4207" xr:uid="{00000000-0005-0000-0000-000061100000}"/>
    <cellStyle name="Comma 2 3 7 5 3" xfId="4208" xr:uid="{00000000-0005-0000-0000-000062100000}"/>
    <cellStyle name="Comma 2 3 7 5 4" xfId="4209" xr:uid="{00000000-0005-0000-0000-000063100000}"/>
    <cellStyle name="Comma 2 3 7 6" xfId="4210" xr:uid="{00000000-0005-0000-0000-000064100000}"/>
    <cellStyle name="Comma 2 3 7 7" xfId="4211" xr:uid="{00000000-0005-0000-0000-000065100000}"/>
    <cellStyle name="Comma 2 3 7 8" xfId="4212" xr:uid="{00000000-0005-0000-0000-000066100000}"/>
    <cellStyle name="Comma 2 3 8" xfId="4213" xr:uid="{00000000-0005-0000-0000-000067100000}"/>
    <cellStyle name="Comma 2 3 8 2" xfId="4214" xr:uid="{00000000-0005-0000-0000-000068100000}"/>
    <cellStyle name="Comma 2 3 8 2 2" xfId="4215" xr:uid="{00000000-0005-0000-0000-000069100000}"/>
    <cellStyle name="Comma 2 3 8 2 2 2" xfId="4216" xr:uid="{00000000-0005-0000-0000-00006A100000}"/>
    <cellStyle name="Comma 2 3 8 2 2 2 2" xfId="4217" xr:uid="{00000000-0005-0000-0000-00006B100000}"/>
    <cellStyle name="Comma 2 3 8 2 2 2 3" xfId="4218" xr:uid="{00000000-0005-0000-0000-00006C100000}"/>
    <cellStyle name="Comma 2 3 8 2 2 2 4" xfId="4219" xr:uid="{00000000-0005-0000-0000-00006D100000}"/>
    <cellStyle name="Comma 2 3 8 2 2 3" xfId="4220" xr:uid="{00000000-0005-0000-0000-00006E100000}"/>
    <cellStyle name="Comma 2 3 8 2 2 4" xfId="4221" xr:uid="{00000000-0005-0000-0000-00006F100000}"/>
    <cellStyle name="Comma 2 3 8 2 2 5" xfId="4222" xr:uid="{00000000-0005-0000-0000-000070100000}"/>
    <cellStyle name="Comma 2 3 8 2 3" xfId="4223" xr:uid="{00000000-0005-0000-0000-000071100000}"/>
    <cellStyle name="Comma 2 3 8 2 3 2" xfId="4224" xr:uid="{00000000-0005-0000-0000-000072100000}"/>
    <cellStyle name="Comma 2 3 8 2 3 3" xfId="4225" xr:uid="{00000000-0005-0000-0000-000073100000}"/>
    <cellStyle name="Comma 2 3 8 2 3 4" xfId="4226" xr:uid="{00000000-0005-0000-0000-000074100000}"/>
    <cellStyle name="Comma 2 3 8 2 4" xfId="4227" xr:uid="{00000000-0005-0000-0000-000075100000}"/>
    <cellStyle name="Comma 2 3 8 2 5" xfId="4228" xr:uid="{00000000-0005-0000-0000-000076100000}"/>
    <cellStyle name="Comma 2 3 8 2 6" xfId="4229" xr:uid="{00000000-0005-0000-0000-000077100000}"/>
    <cellStyle name="Comma 2 3 8 3" xfId="4230" xr:uid="{00000000-0005-0000-0000-000078100000}"/>
    <cellStyle name="Comma 2 3 8 3 2" xfId="4231" xr:uid="{00000000-0005-0000-0000-000079100000}"/>
    <cellStyle name="Comma 2 3 8 3 2 2" xfId="4232" xr:uid="{00000000-0005-0000-0000-00007A100000}"/>
    <cellStyle name="Comma 2 3 8 3 2 2 2" xfId="4233" xr:uid="{00000000-0005-0000-0000-00007B100000}"/>
    <cellStyle name="Comma 2 3 8 3 2 2 3" xfId="4234" xr:uid="{00000000-0005-0000-0000-00007C100000}"/>
    <cellStyle name="Comma 2 3 8 3 2 2 4" xfId="4235" xr:uid="{00000000-0005-0000-0000-00007D100000}"/>
    <cellStyle name="Comma 2 3 8 3 2 3" xfId="4236" xr:uid="{00000000-0005-0000-0000-00007E100000}"/>
    <cellStyle name="Comma 2 3 8 3 2 4" xfId="4237" xr:uid="{00000000-0005-0000-0000-00007F100000}"/>
    <cellStyle name="Comma 2 3 8 3 2 5" xfId="4238" xr:uid="{00000000-0005-0000-0000-000080100000}"/>
    <cellStyle name="Comma 2 3 8 3 3" xfId="4239" xr:uid="{00000000-0005-0000-0000-000081100000}"/>
    <cellStyle name="Comma 2 3 8 3 3 2" xfId="4240" xr:uid="{00000000-0005-0000-0000-000082100000}"/>
    <cellStyle name="Comma 2 3 8 3 3 3" xfId="4241" xr:uid="{00000000-0005-0000-0000-000083100000}"/>
    <cellStyle name="Comma 2 3 8 3 3 4" xfId="4242" xr:uid="{00000000-0005-0000-0000-000084100000}"/>
    <cellStyle name="Comma 2 3 8 3 4" xfId="4243" xr:uid="{00000000-0005-0000-0000-000085100000}"/>
    <cellStyle name="Comma 2 3 8 3 5" xfId="4244" xr:uid="{00000000-0005-0000-0000-000086100000}"/>
    <cellStyle name="Comma 2 3 8 3 6" xfId="4245" xr:uid="{00000000-0005-0000-0000-000087100000}"/>
    <cellStyle name="Comma 2 3 8 4" xfId="4246" xr:uid="{00000000-0005-0000-0000-000088100000}"/>
    <cellStyle name="Comma 2 3 8 4 2" xfId="4247" xr:uid="{00000000-0005-0000-0000-000089100000}"/>
    <cellStyle name="Comma 2 3 8 4 2 2" xfId="4248" xr:uid="{00000000-0005-0000-0000-00008A100000}"/>
    <cellStyle name="Comma 2 3 8 4 2 3" xfId="4249" xr:uid="{00000000-0005-0000-0000-00008B100000}"/>
    <cellStyle name="Comma 2 3 8 4 2 4" xfId="4250" xr:uid="{00000000-0005-0000-0000-00008C100000}"/>
    <cellStyle name="Comma 2 3 8 4 3" xfId="4251" xr:uid="{00000000-0005-0000-0000-00008D100000}"/>
    <cellStyle name="Comma 2 3 8 4 4" xfId="4252" xr:uid="{00000000-0005-0000-0000-00008E100000}"/>
    <cellStyle name="Comma 2 3 8 4 5" xfId="4253" xr:uid="{00000000-0005-0000-0000-00008F100000}"/>
    <cellStyle name="Comma 2 3 8 5" xfId="4254" xr:uid="{00000000-0005-0000-0000-000090100000}"/>
    <cellStyle name="Comma 2 3 8 5 2" xfId="4255" xr:uid="{00000000-0005-0000-0000-000091100000}"/>
    <cellStyle name="Comma 2 3 8 5 3" xfId="4256" xr:uid="{00000000-0005-0000-0000-000092100000}"/>
    <cellStyle name="Comma 2 3 8 5 4" xfId="4257" xr:uid="{00000000-0005-0000-0000-000093100000}"/>
    <cellStyle name="Comma 2 3 8 6" xfId="4258" xr:uid="{00000000-0005-0000-0000-000094100000}"/>
    <cellStyle name="Comma 2 3 8 7" xfId="4259" xr:uid="{00000000-0005-0000-0000-000095100000}"/>
    <cellStyle name="Comma 2 3 8 8" xfId="4260" xr:uid="{00000000-0005-0000-0000-000096100000}"/>
    <cellStyle name="Comma 2 3 9" xfId="4261" xr:uid="{00000000-0005-0000-0000-000097100000}"/>
    <cellStyle name="Comma 2 3 9 2" xfId="4262" xr:uid="{00000000-0005-0000-0000-000098100000}"/>
    <cellStyle name="Comma 2 3 9 2 2" xfId="4263" xr:uid="{00000000-0005-0000-0000-000099100000}"/>
    <cellStyle name="Comma 2 3 9 2 2 2" xfId="4264" xr:uid="{00000000-0005-0000-0000-00009A100000}"/>
    <cellStyle name="Comma 2 3 9 2 2 3" xfId="4265" xr:uid="{00000000-0005-0000-0000-00009B100000}"/>
    <cellStyle name="Comma 2 3 9 2 2 4" xfId="4266" xr:uid="{00000000-0005-0000-0000-00009C100000}"/>
    <cellStyle name="Comma 2 3 9 2 3" xfId="4267" xr:uid="{00000000-0005-0000-0000-00009D100000}"/>
    <cellStyle name="Comma 2 3 9 2 4" xfId="4268" xr:uid="{00000000-0005-0000-0000-00009E100000}"/>
    <cellStyle name="Comma 2 3 9 2 5" xfId="4269" xr:uid="{00000000-0005-0000-0000-00009F100000}"/>
    <cellStyle name="Comma 2 3 9 3" xfId="4270" xr:uid="{00000000-0005-0000-0000-0000A0100000}"/>
    <cellStyle name="Comma 2 3 9 3 2" xfId="4271" xr:uid="{00000000-0005-0000-0000-0000A1100000}"/>
    <cellStyle name="Comma 2 3 9 3 3" xfId="4272" xr:uid="{00000000-0005-0000-0000-0000A2100000}"/>
    <cellStyle name="Comma 2 3 9 3 4" xfId="4273" xr:uid="{00000000-0005-0000-0000-0000A3100000}"/>
    <cellStyle name="Comma 2 3 9 4" xfId="4274" xr:uid="{00000000-0005-0000-0000-0000A4100000}"/>
    <cellStyle name="Comma 2 3 9 5" xfId="4275" xr:uid="{00000000-0005-0000-0000-0000A5100000}"/>
    <cellStyle name="Comma 2 3 9 6" xfId="4276" xr:uid="{00000000-0005-0000-0000-0000A6100000}"/>
    <cellStyle name="Comma 2 30" xfId="4277" xr:uid="{00000000-0005-0000-0000-0000A7100000}"/>
    <cellStyle name="Comma 2 31" xfId="4278" xr:uid="{00000000-0005-0000-0000-0000A8100000}"/>
    <cellStyle name="Comma 2 32" xfId="4279" xr:uid="{00000000-0005-0000-0000-0000A9100000}"/>
    <cellStyle name="Comma 2 33" xfId="4280" xr:uid="{00000000-0005-0000-0000-0000AA100000}"/>
    <cellStyle name="Comma 2 34" xfId="4281" xr:uid="{00000000-0005-0000-0000-0000AB100000}"/>
    <cellStyle name="Comma 2 35" xfId="4282" xr:uid="{00000000-0005-0000-0000-0000AC100000}"/>
    <cellStyle name="Comma 2 36" xfId="4283" xr:uid="{00000000-0005-0000-0000-0000AD100000}"/>
    <cellStyle name="Comma 2 37" xfId="4284" xr:uid="{00000000-0005-0000-0000-0000AE100000}"/>
    <cellStyle name="Comma 2 38" xfId="4285" xr:uid="{00000000-0005-0000-0000-0000AF100000}"/>
    <cellStyle name="Comma 2 39" xfId="4286" xr:uid="{00000000-0005-0000-0000-0000B0100000}"/>
    <cellStyle name="Comma 2 4" xfId="4287" xr:uid="{00000000-0005-0000-0000-0000B1100000}"/>
    <cellStyle name="Comma 2 4 10" xfId="4288" xr:uid="{00000000-0005-0000-0000-0000B2100000}"/>
    <cellStyle name="Comma 2 4 11" xfId="4289" xr:uid="{00000000-0005-0000-0000-0000B3100000}"/>
    <cellStyle name="Comma 2 4 11 2" xfId="4290" xr:uid="{00000000-0005-0000-0000-0000B4100000}"/>
    <cellStyle name="Comma 2 4 11 2 2" xfId="4291" xr:uid="{00000000-0005-0000-0000-0000B5100000}"/>
    <cellStyle name="Comma 2 4 11 2 3" xfId="4292" xr:uid="{00000000-0005-0000-0000-0000B6100000}"/>
    <cellStyle name="Comma 2 4 11 2 4" xfId="4293" xr:uid="{00000000-0005-0000-0000-0000B7100000}"/>
    <cellStyle name="Comma 2 4 11 3" xfId="4294" xr:uid="{00000000-0005-0000-0000-0000B8100000}"/>
    <cellStyle name="Comma 2 4 11 4" xfId="4295" xr:uid="{00000000-0005-0000-0000-0000B9100000}"/>
    <cellStyle name="Comma 2 4 11 5" xfId="4296" xr:uid="{00000000-0005-0000-0000-0000BA100000}"/>
    <cellStyle name="Comma 2 4 12" xfId="4297" xr:uid="{00000000-0005-0000-0000-0000BB100000}"/>
    <cellStyle name="Comma 2 4 12 2" xfId="4298" xr:uid="{00000000-0005-0000-0000-0000BC100000}"/>
    <cellStyle name="Comma 2 4 12 3" xfId="4299" xr:uid="{00000000-0005-0000-0000-0000BD100000}"/>
    <cellStyle name="Comma 2 4 12 4" xfId="4300" xr:uid="{00000000-0005-0000-0000-0000BE100000}"/>
    <cellStyle name="Comma 2 4 13" xfId="4301" xr:uid="{00000000-0005-0000-0000-0000BF100000}"/>
    <cellStyle name="Comma 2 4 14" xfId="4302" xr:uid="{00000000-0005-0000-0000-0000C0100000}"/>
    <cellStyle name="Comma 2 4 15" xfId="4303" xr:uid="{00000000-0005-0000-0000-0000C1100000}"/>
    <cellStyle name="Comma 2 4 2" xfId="4304" xr:uid="{00000000-0005-0000-0000-0000C2100000}"/>
    <cellStyle name="Comma 2 4 2 10" xfId="4305" xr:uid="{00000000-0005-0000-0000-0000C3100000}"/>
    <cellStyle name="Comma 2 4 2 2" xfId="4306" xr:uid="{00000000-0005-0000-0000-0000C4100000}"/>
    <cellStyle name="Comma 2 4 2 2 2" xfId="4307" xr:uid="{00000000-0005-0000-0000-0000C5100000}"/>
    <cellStyle name="Comma 2 4 2 2 2 2" xfId="4308" xr:uid="{00000000-0005-0000-0000-0000C6100000}"/>
    <cellStyle name="Comma 2 4 2 2 2 2 2" xfId="4309" xr:uid="{00000000-0005-0000-0000-0000C7100000}"/>
    <cellStyle name="Comma 2 4 2 2 2 2 2 2" xfId="4310" xr:uid="{00000000-0005-0000-0000-0000C8100000}"/>
    <cellStyle name="Comma 2 4 2 2 2 2 2 3" xfId="4311" xr:uid="{00000000-0005-0000-0000-0000C9100000}"/>
    <cellStyle name="Comma 2 4 2 2 2 2 2 4" xfId="4312" xr:uid="{00000000-0005-0000-0000-0000CA100000}"/>
    <cellStyle name="Comma 2 4 2 2 2 2 3" xfId="4313" xr:uid="{00000000-0005-0000-0000-0000CB100000}"/>
    <cellStyle name="Comma 2 4 2 2 2 2 4" xfId="4314" xr:uid="{00000000-0005-0000-0000-0000CC100000}"/>
    <cellStyle name="Comma 2 4 2 2 2 2 5" xfId="4315" xr:uid="{00000000-0005-0000-0000-0000CD100000}"/>
    <cellStyle name="Comma 2 4 2 2 2 3" xfId="4316" xr:uid="{00000000-0005-0000-0000-0000CE100000}"/>
    <cellStyle name="Comma 2 4 2 2 2 3 2" xfId="4317" xr:uid="{00000000-0005-0000-0000-0000CF100000}"/>
    <cellStyle name="Comma 2 4 2 2 2 3 3" xfId="4318" xr:uid="{00000000-0005-0000-0000-0000D0100000}"/>
    <cellStyle name="Comma 2 4 2 2 2 3 4" xfId="4319" xr:uid="{00000000-0005-0000-0000-0000D1100000}"/>
    <cellStyle name="Comma 2 4 2 2 2 4" xfId="4320" xr:uid="{00000000-0005-0000-0000-0000D2100000}"/>
    <cellStyle name="Comma 2 4 2 2 2 5" xfId="4321" xr:uid="{00000000-0005-0000-0000-0000D3100000}"/>
    <cellStyle name="Comma 2 4 2 2 2 6" xfId="4322" xr:uid="{00000000-0005-0000-0000-0000D4100000}"/>
    <cellStyle name="Comma 2 4 2 2 3" xfId="4323" xr:uid="{00000000-0005-0000-0000-0000D5100000}"/>
    <cellStyle name="Comma 2 4 2 2 3 2" xfId="4324" xr:uid="{00000000-0005-0000-0000-0000D6100000}"/>
    <cellStyle name="Comma 2 4 2 2 3 2 2" xfId="4325" xr:uid="{00000000-0005-0000-0000-0000D7100000}"/>
    <cellStyle name="Comma 2 4 2 2 3 2 2 2" xfId="4326" xr:uid="{00000000-0005-0000-0000-0000D8100000}"/>
    <cellStyle name="Comma 2 4 2 2 3 2 2 3" xfId="4327" xr:uid="{00000000-0005-0000-0000-0000D9100000}"/>
    <cellStyle name="Comma 2 4 2 2 3 2 2 4" xfId="4328" xr:uid="{00000000-0005-0000-0000-0000DA100000}"/>
    <cellStyle name="Comma 2 4 2 2 3 2 3" xfId="4329" xr:uid="{00000000-0005-0000-0000-0000DB100000}"/>
    <cellStyle name="Comma 2 4 2 2 3 2 4" xfId="4330" xr:uid="{00000000-0005-0000-0000-0000DC100000}"/>
    <cellStyle name="Comma 2 4 2 2 3 2 5" xfId="4331" xr:uid="{00000000-0005-0000-0000-0000DD100000}"/>
    <cellStyle name="Comma 2 4 2 2 3 3" xfId="4332" xr:uid="{00000000-0005-0000-0000-0000DE100000}"/>
    <cellStyle name="Comma 2 4 2 2 3 3 2" xfId="4333" xr:uid="{00000000-0005-0000-0000-0000DF100000}"/>
    <cellStyle name="Comma 2 4 2 2 3 3 3" xfId="4334" xr:uid="{00000000-0005-0000-0000-0000E0100000}"/>
    <cellStyle name="Comma 2 4 2 2 3 3 4" xfId="4335" xr:uid="{00000000-0005-0000-0000-0000E1100000}"/>
    <cellStyle name="Comma 2 4 2 2 3 4" xfId="4336" xr:uid="{00000000-0005-0000-0000-0000E2100000}"/>
    <cellStyle name="Comma 2 4 2 2 3 5" xfId="4337" xr:uid="{00000000-0005-0000-0000-0000E3100000}"/>
    <cellStyle name="Comma 2 4 2 2 3 6" xfId="4338" xr:uid="{00000000-0005-0000-0000-0000E4100000}"/>
    <cellStyle name="Comma 2 4 2 2 4" xfId="4339" xr:uid="{00000000-0005-0000-0000-0000E5100000}"/>
    <cellStyle name="Comma 2 4 2 2 5" xfId="4340" xr:uid="{00000000-0005-0000-0000-0000E6100000}"/>
    <cellStyle name="Comma 2 4 2 2 5 2" xfId="4341" xr:uid="{00000000-0005-0000-0000-0000E7100000}"/>
    <cellStyle name="Comma 2 4 2 2 5 2 2" xfId="4342" xr:uid="{00000000-0005-0000-0000-0000E8100000}"/>
    <cellStyle name="Comma 2 4 2 2 5 2 3" xfId="4343" xr:uid="{00000000-0005-0000-0000-0000E9100000}"/>
    <cellStyle name="Comma 2 4 2 2 5 2 4" xfId="4344" xr:uid="{00000000-0005-0000-0000-0000EA100000}"/>
    <cellStyle name="Comma 2 4 2 2 5 3" xfId="4345" xr:uid="{00000000-0005-0000-0000-0000EB100000}"/>
    <cellStyle name="Comma 2 4 2 2 5 4" xfId="4346" xr:uid="{00000000-0005-0000-0000-0000EC100000}"/>
    <cellStyle name="Comma 2 4 2 2 5 5" xfId="4347" xr:uid="{00000000-0005-0000-0000-0000ED100000}"/>
    <cellStyle name="Comma 2 4 2 2 6" xfId="4348" xr:uid="{00000000-0005-0000-0000-0000EE100000}"/>
    <cellStyle name="Comma 2 4 2 2 6 2" xfId="4349" xr:uid="{00000000-0005-0000-0000-0000EF100000}"/>
    <cellStyle name="Comma 2 4 2 2 6 3" xfId="4350" xr:uid="{00000000-0005-0000-0000-0000F0100000}"/>
    <cellStyle name="Comma 2 4 2 2 6 4" xfId="4351" xr:uid="{00000000-0005-0000-0000-0000F1100000}"/>
    <cellStyle name="Comma 2 4 2 2 7" xfId="4352" xr:uid="{00000000-0005-0000-0000-0000F2100000}"/>
    <cellStyle name="Comma 2 4 2 2 8" xfId="4353" xr:uid="{00000000-0005-0000-0000-0000F3100000}"/>
    <cellStyle name="Comma 2 4 2 2 9" xfId="4354" xr:uid="{00000000-0005-0000-0000-0000F4100000}"/>
    <cellStyle name="Comma 2 4 2 3" xfId="4355" xr:uid="{00000000-0005-0000-0000-0000F5100000}"/>
    <cellStyle name="Comma 2 4 2 3 2" xfId="4356" xr:uid="{00000000-0005-0000-0000-0000F6100000}"/>
    <cellStyle name="Comma 2 4 2 3 2 2" xfId="4357" xr:uid="{00000000-0005-0000-0000-0000F7100000}"/>
    <cellStyle name="Comma 2 4 2 3 2 2 2" xfId="4358" xr:uid="{00000000-0005-0000-0000-0000F8100000}"/>
    <cellStyle name="Comma 2 4 2 3 2 2 3" xfId="4359" xr:uid="{00000000-0005-0000-0000-0000F9100000}"/>
    <cellStyle name="Comma 2 4 2 3 2 2 4" xfId="4360" xr:uid="{00000000-0005-0000-0000-0000FA100000}"/>
    <cellStyle name="Comma 2 4 2 3 2 3" xfId="4361" xr:uid="{00000000-0005-0000-0000-0000FB100000}"/>
    <cellStyle name="Comma 2 4 2 3 2 4" xfId="4362" xr:uid="{00000000-0005-0000-0000-0000FC100000}"/>
    <cellStyle name="Comma 2 4 2 3 2 5" xfId="4363" xr:uid="{00000000-0005-0000-0000-0000FD100000}"/>
    <cellStyle name="Comma 2 4 2 3 3" xfId="4364" xr:uid="{00000000-0005-0000-0000-0000FE100000}"/>
    <cellStyle name="Comma 2 4 2 3 3 2" xfId="4365" xr:uid="{00000000-0005-0000-0000-0000FF100000}"/>
    <cellStyle name="Comma 2 4 2 3 3 3" xfId="4366" xr:uid="{00000000-0005-0000-0000-000000110000}"/>
    <cellStyle name="Comma 2 4 2 3 3 4" xfId="4367" xr:uid="{00000000-0005-0000-0000-000001110000}"/>
    <cellStyle name="Comma 2 4 2 3 4" xfId="4368" xr:uid="{00000000-0005-0000-0000-000002110000}"/>
    <cellStyle name="Comma 2 4 2 3 5" xfId="4369" xr:uid="{00000000-0005-0000-0000-000003110000}"/>
    <cellStyle name="Comma 2 4 2 3 6" xfId="4370" xr:uid="{00000000-0005-0000-0000-000004110000}"/>
    <cellStyle name="Comma 2 4 2 4" xfId="4371" xr:uid="{00000000-0005-0000-0000-000005110000}"/>
    <cellStyle name="Comma 2 4 2 4 2" xfId="4372" xr:uid="{00000000-0005-0000-0000-000006110000}"/>
    <cellStyle name="Comma 2 4 2 4 2 2" xfId="4373" xr:uid="{00000000-0005-0000-0000-000007110000}"/>
    <cellStyle name="Comma 2 4 2 4 2 2 2" xfId="4374" xr:uid="{00000000-0005-0000-0000-000008110000}"/>
    <cellStyle name="Comma 2 4 2 4 2 2 3" xfId="4375" xr:uid="{00000000-0005-0000-0000-000009110000}"/>
    <cellStyle name="Comma 2 4 2 4 2 2 4" xfId="4376" xr:uid="{00000000-0005-0000-0000-00000A110000}"/>
    <cellStyle name="Comma 2 4 2 4 2 3" xfId="4377" xr:uid="{00000000-0005-0000-0000-00000B110000}"/>
    <cellStyle name="Comma 2 4 2 4 2 4" xfId="4378" xr:uid="{00000000-0005-0000-0000-00000C110000}"/>
    <cellStyle name="Comma 2 4 2 4 2 5" xfId="4379" xr:uid="{00000000-0005-0000-0000-00000D110000}"/>
    <cellStyle name="Comma 2 4 2 4 3" xfId="4380" xr:uid="{00000000-0005-0000-0000-00000E110000}"/>
    <cellStyle name="Comma 2 4 2 4 3 2" xfId="4381" xr:uid="{00000000-0005-0000-0000-00000F110000}"/>
    <cellStyle name="Comma 2 4 2 4 3 3" xfId="4382" xr:uid="{00000000-0005-0000-0000-000010110000}"/>
    <cellStyle name="Comma 2 4 2 4 3 4" xfId="4383" xr:uid="{00000000-0005-0000-0000-000011110000}"/>
    <cellStyle name="Comma 2 4 2 4 4" xfId="4384" xr:uid="{00000000-0005-0000-0000-000012110000}"/>
    <cellStyle name="Comma 2 4 2 4 5" xfId="4385" xr:uid="{00000000-0005-0000-0000-000013110000}"/>
    <cellStyle name="Comma 2 4 2 4 6" xfId="4386" xr:uid="{00000000-0005-0000-0000-000014110000}"/>
    <cellStyle name="Comma 2 4 2 5" xfId="4387" xr:uid="{00000000-0005-0000-0000-000015110000}"/>
    <cellStyle name="Comma 2 4 2 6" xfId="4388" xr:uid="{00000000-0005-0000-0000-000016110000}"/>
    <cellStyle name="Comma 2 4 2 6 2" xfId="4389" xr:uid="{00000000-0005-0000-0000-000017110000}"/>
    <cellStyle name="Comma 2 4 2 6 2 2" xfId="4390" xr:uid="{00000000-0005-0000-0000-000018110000}"/>
    <cellStyle name="Comma 2 4 2 6 2 3" xfId="4391" xr:uid="{00000000-0005-0000-0000-000019110000}"/>
    <cellStyle name="Comma 2 4 2 6 2 4" xfId="4392" xr:uid="{00000000-0005-0000-0000-00001A110000}"/>
    <cellStyle name="Comma 2 4 2 6 3" xfId="4393" xr:uid="{00000000-0005-0000-0000-00001B110000}"/>
    <cellStyle name="Comma 2 4 2 6 4" xfId="4394" xr:uid="{00000000-0005-0000-0000-00001C110000}"/>
    <cellStyle name="Comma 2 4 2 6 5" xfId="4395" xr:uid="{00000000-0005-0000-0000-00001D110000}"/>
    <cellStyle name="Comma 2 4 2 7" xfId="4396" xr:uid="{00000000-0005-0000-0000-00001E110000}"/>
    <cellStyle name="Comma 2 4 2 7 2" xfId="4397" xr:uid="{00000000-0005-0000-0000-00001F110000}"/>
    <cellStyle name="Comma 2 4 2 7 3" xfId="4398" xr:uid="{00000000-0005-0000-0000-000020110000}"/>
    <cellStyle name="Comma 2 4 2 7 4" xfId="4399" xr:uid="{00000000-0005-0000-0000-000021110000}"/>
    <cellStyle name="Comma 2 4 2 8" xfId="4400" xr:uid="{00000000-0005-0000-0000-000022110000}"/>
    <cellStyle name="Comma 2 4 2 9" xfId="4401" xr:uid="{00000000-0005-0000-0000-000023110000}"/>
    <cellStyle name="Comma 2 4 3" xfId="4402" xr:uid="{00000000-0005-0000-0000-000024110000}"/>
    <cellStyle name="Comma 2 4 3 2" xfId="4403" xr:uid="{00000000-0005-0000-0000-000025110000}"/>
    <cellStyle name="Comma 2 4 3 2 2" xfId="4404" xr:uid="{00000000-0005-0000-0000-000026110000}"/>
    <cellStyle name="Comma 2 4 3 2 2 2" xfId="4405" xr:uid="{00000000-0005-0000-0000-000027110000}"/>
    <cellStyle name="Comma 2 4 3 2 2 2 2" xfId="4406" xr:uid="{00000000-0005-0000-0000-000028110000}"/>
    <cellStyle name="Comma 2 4 3 2 2 2 2 2" xfId="4407" xr:uid="{00000000-0005-0000-0000-000029110000}"/>
    <cellStyle name="Comma 2 4 3 2 2 2 2 3" xfId="4408" xr:uid="{00000000-0005-0000-0000-00002A110000}"/>
    <cellStyle name="Comma 2 4 3 2 2 2 2 4" xfId="4409" xr:uid="{00000000-0005-0000-0000-00002B110000}"/>
    <cellStyle name="Comma 2 4 3 2 2 2 3" xfId="4410" xr:uid="{00000000-0005-0000-0000-00002C110000}"/>
    <cellStyle name="Comma 2 4 3 2 2 2 4" xfId="4411" xr:uid="{00000000-0005-0000-0000-00002D110000}"/>
    <cellStyle name="Comma 2 4 3 2 2 2 5" xfId="4412" xr:uid="{00000000-0005-0000-0000-00002E110000}"/>
    <cellStyle name="Comma 2 4 3 2 2 3" xfId="4413" xr:uid="{00000000-0005-0000-0000-00002F110000}"/>
    <cellStyle name="Comma 2 4 3 2 2 3 2" xfId="4414" xr:uid="{00000000-0005-0000-0000-000030110000}"/>
    <cellStyle name="Comma 2 4 3 2 2 3 3" xfId="4415" xr:uid="{00000000-0005-0000-0000-000031110000}"/>
    <cellStyle name="Comma 2 4 3 2 2 3 4" xfId="4416" xr:uid="{00000000-0005-0000-0000-000032110000}"/>
    <cellStyle name="Comma 2 4 3 2 2 4" xfId="4417" xr:uid="{00000000-0005-0000-0000-000033110000}"/>
    <cellStyle name="Comma 2 4 3 2 2 5" xfId="4418" xr:uid="{00000000-0005-0000-0000-000034110000}"/>
    <cellStyle name="Comma 2 4 3 2 2 6" xfId="4419" xr:uid="{00000000-0005-0000-0000-000035110000}"/>
    <cellStyle name="Comma 2 4 3 2 3" xfId="4420" xr:uid="{00000000-0005-0000-0000-000036110000}"/>
    <cellStyle name="Comma 2 4 3 2 3 2" xfId="4421" xr:uid="{00000000-0005-0000-0000-000037110000}"/>
    <cellStyle name="Comma 2 4 3 2 3 2 2" xfId="4422" xr:uid="{00000000-0005-0000-0000-000038110000}"/>
    <cellStyle name="Comma 2 4 3 2 3 2 2 2" xfId="4423" xr:uid="{00000000-0005-0000-0000-000039110000}"/>
    <cellStyle name="Comma 2 4 3 2 3 2 2 3" xfId="4424" xr:uid="{00000000-0005-0000-0000-00003A110000}"/>
    <cellStyle name="Comma 2 4 3 2 3 2 2 4" xfId="4425" xr:uid="{00000000-0005-0000-0000-00003B110000}"/>
    <cellStyle name="Comma 2 4 3 2 3 2 3" xfId="4426" xr:uid="{00000000-0005-0000-0000-00003C110000}"/>
    <cellStyle name="Comma 2 4 3 2 3 2 4" xfId="4427" xr:uid="{00000000-0005-0000-0000-00003D110000}"/>
    <cellStyle name="Comma 2 4 3 2 3 2 5" xfId="4428" xr:uid="{00000000-0005-0000-0000-00003E110000}"/>
    <cellStyle name="Comma 2 4 3 2 3 3" xfId="4429" xr:uid="{00000000-0005-0000-0000-00003F110000}"/>
    <cellStyle name="Comma 2 4 3 2 3 3 2" xfId="4430" xr:uid="{00000000-0005-0000-0000-000040110000}"/>
    <cellStyle name="Comma 2 4 3 2 3 3 3" xfId="4431" xr:uid="{00000000-0005-0000-0000-000041110000}"/>
    <cellStyle name="Comma 2 4 3 2 3 3 4" xfId="4432" xr:uid="{00000000-0005-0000-0000-000042110000}"/>
    <cellStyle name="Comma 2 4 3 2 3 4" xfId="4433" xr:uid="{00000000-0005-0000-0000-000043110000}"/>
    <cellStyle name="Comma 2 4 3 2 3 5" xfId="4434" xr:uid="{00000000-0005-0000-0000-000044110000}"/>
    <cellStyle name="Comma 2 4 3 2 3 6" xfId="4435" xr:uid="{00000000-0005-0000-0000-000045110000}"/>
    <cellStyle name="Comma 2 4 3 2 4" xfId="4436" xr:uid="{00000000-0005-0000-0000-000046110000}"/>
    <cellStyle name="Comma 2 4 3 2 4 2" xfId="4437" xr:uid="{00000000-0005-0000-0000-000047110000}"/>
    <cellStyle name="Comma 2 4 3 2 4 2 2" xfId="4438" xr:uid="{00000000-0005-0000-0000-000048110000}"/>
    <cellStyle name="Comma 2 4 3 2 4 2 3" xfId="4439" xr:uid="{00000000-0005-0000-0000-000049110000}"/>
    <cellStyle name="Comma 2 4 3 2 4 2 4" xfId="4440" xr:uid="{00000000-0005-0000-0000-00004A110000}"/>
    <cellStyle name="Comma 2 4 3 2 4 3" xfId="4441" xr:uid="{00000000-0005-0000-0000-00004B110000}"/>
    <cellStyle name="Comma 2 4 3 2 4 4" xfId="4442" xr:uid="{00000000-0005-0000-0000-00004C110000}"/>
    <cellStyle name="Comma 2 4 3 2 4 5" xfId="4443" xr:uid="{00000000-0005-0000-0000-00004D110000}"/>
    <cellStyle name="Comma 2 4 3 2 5" xfId="4444" xr:uid="{00000000-0005-0000-0000-00004E110000}"/>
    <cellStyle name="Comma 2 4 3 2 5 2" xfId="4445" xr:uid="{00000000-0005-0000-0000-00004F110000}"/>
    <cellStyle name="Comma 2 4 3 2 5 3" xfId="4446" xr:uid="{00000000-0005-0000-0000-000050110000}"/>
    <cellStyle name="Comma 2 4 3 2 5 4" xfId="4447" xr:uid="{00000000-0005-0000-0000-000051110000}"/>
    <cellStyle name="Comma 2 4 3 2 6" xfId="4448" xr:uid="{00000000-0005-0000-0000-000052110000}"/>
    <cellStyle name="Comma 2 4 3 2 7" xfId="4449" xr:uid="{00000000-0005-0000-0000-000053110000}"/>
    <cellStyle name="Comma 2 4 3 2 8" xfId="4450" xr:uid="{00000000-0005-0000-0000-000054110000}"/>
    <cellStyle name="Comma 2 4 3 3" xfId="4451" xr:uid="{00000000-0005-0000-0000-000055110000}"/>
    <cellStyle name="Comma 2 4 3 3 2" xfId="4452" xr:uid="{00000000-0005-0000-0000-000056110000}"/>
    <cellStyle name="Comma 2 4 3 3 2 2" xfId="4453" xr:uid="{00000000-0005-0000-0000-000057110000}"/>
    <cellStyle name="Comma 2 4 3 3 2 2 2" xfId="4454" xr:uid="{00000000-0005-0000-0000-000058110000}"/>
    <cellStyle name="Comma 2 4 3 3 2 2 3" xfId="4455" xr:uid="{00000000-0005-0000-0000-000059110000}"/>
    <cellStyle name="Comma 2 4 3 3 2 2 4" xfId="4456" xr:uid="{00000000-0005-0000-0000-00005A110000}"/>
    <cellStyle name="Comma 2 4 3 3 2 3" xfId="4457" xr:uid="{00000000-0005-0000-0000-00005B110000}"/>
    <cellStyle name="Comma 2 4 3 3 2 4" xfId="4458" xr:uid="{00000000-0005-0000-0000-00005C110000}"/>
    <cellStyle name="Comma 2 4 3 3 2 5" xfId="4459" xr:uid="{00000000-0005-0000-0000-00005D110000}"/>
    <cellStyle name="Comma 2 4 3 3 3" xfId="4460" xr:uid="{00000000-0005-0000-0000-00005E110000}"/>
    <cellStyle name="Comma 2 4 3 3 3 2" xfId="4461" xr:uid="{00000000-0005-0000-0000-00005F110000}"/>
    <cellStyle name="Comma 2 4 3 3 3 3" xfId="4462" xr:uid="{00000000-0005-0000-0000-000060110000}"/>
    <cellStyle name="Comma 2 4 3 3 3 4" xfId="4463" xr:uid="{00000000-0005-0000-0000-000061110000}"/>
    <cellStyle name="Comma 2 4 3 3 4" xfId="4464" xr:uid="{00000000-0005-0000-0000-000062110000}"/>
    <cellStyle name="Comma 2 4 3 3 5" xfId="4465" xr:uid="{00000000-0005-0000-0000-000063110000}"/>
    <cellStyle name="Comma 2 4 3 3 6" xfId="4466" xr:uid="{00000000-0005-0000-0000-000064110000}"/>
    <cellStyle name="Comma 2 4 3 4" xfId="4467" xr:uid="{00000000-0005-0000-0000-000065110000}"/>
    <cellStyle name="Comma 2 4 3 4 2" xfId="4468" xr:uid="{00000000-0005-0000-0000-000066110000}"/>
    <cellStyle name="Comma 2 4 3 4 2 2" xfId="4469" xr:uid="{00000000-0005-0000-0000-000067110000}"/>
    <cellStyle name="Comma 2 4 3 4 2 2 2" xfId="4470" xr:uid="{00000000-0005-0000-0000-000068110000}"/>
    <cellStyle name="Comma 2 4 3 4 2 2 3" xfId="4471" xr:uid="{00000000-0005-0000-0000-000069110000}"/>
    <cellStyle name="Comma 2 4 3 4 2 2 4" xfId="4472" xr:uid="{00000000-0005-0000-0000-00006A110000}"/>
    <cellStyle name="Comma 2 4 3 4 2 3" xfId="4473" xr:uid="{00000000-0005-0000-0000-00006B110000}"/>
    <cellStyle name="Comma 2 4 3 4 2 4" xfId="4474" xr:uid="{00000000-0005-0000-0000-00006C110000}"/>
    <cellStyle name="Comma 2 4 3 4 2 5" xfId="4475" xr:uid="{00000000-0005-0000-0000-00006D110000}"/>
    <cellStyle name="Comma 2 4 3 4 3" xfId="4476" xr:uid="{00000000-0005-0000-0000-00006E110000}"/>
    <cellStyle name="Comma 2 4 3 4 3 2" xfId="4477" xr:uid="{00000000-0005-0000-0000-00006F110000}"/>
    <cellStyle name="Comma 2 4 3 4 3 3" xfId="4478" xr:uid="{00000000-0005-0000-0000-000070110000}"/>
    <cellStyle name="Comma 2 4 3 4 3 4" xfId="4479" xr:uid="{00000000-0005-0000-0000-000071110000}"/>
    <cellStyle name="Comma 2 4 3 4 4" xfId="4480" xr:uid="{00000000-0005-0000-0000-000072110000}"/>
    <cellStyle name="Comma 2 4 3 4 5" xfId="4481" xr:uid="{00000000-0005-0000-0000-000073110000}"/>
    <cellStyle name="Comma 2 4 3 4 6" xfId="4482" xr:uid="{00000000-0005-0000-0000-000074110000}"/>
    <cellStyle name="Comma 2 4 3 5" xfId="4483" xr:uid="{00000000-0005-0000-0000-000075110000}"/>
    <cellStyle name="Comma 2 4 3 5 2" xfId="4484" xr:uid="{00000000-0005-0000-0000-000076110000}"/>
    <cellStyle name="Comma 2 4 3 5 2 2" xfId="4485" xr:uid="{00000000-0005-0000-0000-000077110000}"/>
    <cellStyle name="Comma 2 4 3 5 2 3" xfId="4486" xr:uid="{00000000-0005-0000-0000-000078110000}"/>
    <cellStyle name="Comma 2 4 3 5 2 4" xfId="4487" xr:uid="{00000000-0005-0000-0000-000079110000}"/>
    <cellStyle name="Comma 2 4 3 5 3" xfId="4488" xr:uid="{00000000-0005-0000-0000-00007A110000}"/>
    <cellStyle name="Comma 2 4 3 5 4" xfId="4489" xr:uid="{00000000-0005-0000-0000-00007B110000}"/>
    <cellStyle name="Comma 2 4 3 5 5" xfId="4490" xr:uid="{00000000-0005-0000-0000-00007C110000}"/>
    <cellStyle name="Comma 2 4 3 6" xfId="4491" xr:uid="{00000000-0005-0000-0000-00007D110000}"/>
    <cellStyle name="Comma 2 4 3 6 2" xfId="4492" xr:uid="{00000000-0005-0000-0000-00007E110000}"/>
    <cellStyle name="Comma 2 4 3 6 3" xfId="4493" xr:uid="{00000000-0005-0000-0000-00007F110000}"/>
    <cellStyle name="Comma 2 4 3 6 4" xfId="4494" xr:uid="{00000000-0005-0000-0000-000080110000}"/>
    <cellStyle name="Comma 2 4 3 7" xfId="4495" xr:uid="{00000000-0005-0000-0000-000081110000}"/>
    <cellStyle name="Comma 2 4 3 8" xfId="4496" xr:uid="{00000000-0005-0000-0000-000082110000}"/>
    <cellStyle name="Comma 2 4 3 9" xfId="4497" xr:uid="{00000000-0005-0000-0000-000083110000}"/>
    <cellStyle name="Comma 2 4 4" xfId="4498" xr:uid="{00000000-0005-0000-0000-000084110000}"/>
    <cellStyle name="Comma 2 4 5" xfId="4499" xr:uid="{00000000-0005-0000-0000-000085110000}"/>
    <cellStyle name="Comma 2 4 5 2" xfId="4500" xr:uid="{00000000-0005-0000-0000-000086110000}"/>
    <cellStyle name="Comma 2 4 5 2 2" xfId="4501" xr:uid="{00000000-0005-0000-0000-000087110000}"/>
    <cellStyle name="Comma 2 4 5 2 2 2" xfId="4502" xr:uid="{00000000-0005-0000-0000-000088110000}"/>
    <cellStyle name="Comma 2 4 5 2 2 2 2" xfId="4503" xr:uid="{00000000-0005-0000-0000-000089110000}"/>
    <cellStyle name="Comma 2 4 5 2 2 2 2 2" xfId="4504" xr:uid="{00000000-0005-0000-0000-00008A110000}"/>
    <cellStyle name="Comma 2 4 5 2 2 2 2 3" xfId="4505" xr:uid="{00000000-0005-0000-0000-00008B110000}"/>
    <cellStyle name="Comma 2 4 5 2 2 2 2 4" xfId="4506" xr:uid="{00000000-0005-0000-0000-00008C110000}"/>
    <cellStyle name="Comma 2 4 5 2 2 2 3" xfId="4507" xr:uid="{00000000-0005-0000-0000-00008D110000}"/>
    <cellStyle name="Comma 2 4 5 2 2 2 4" xfId="4508" xr:uid="{00000000-0005-0000-0000-00008E110000}"/>
    <cellStyle name="Comma 2 4 5 2 2 2 5" xfId="4509" xr:uid="{00000000-0005-0000-0000-00008F110000}"/>
    <cellStyle name="Comma 2 4 5 2 2 3" xfId="4510" xr:uid="{00000000-0005-0000-0000-000090110000}"/>
    <cellStyle name="Comma 2 4 5 2 2 3 2" xfId="4511" xr:uid="{00000000-0005-0000-0000-000091110000}"/>
    <cellStyle name="Comma 2 4 5 2 2 3 3" xfId="4512" xr:uid="{00000000-0005-0000-0000-000092110000}"/>
    <cellStyle name="Comma 2 4 5 2 2 3 4" xfId="4513" xr:uid="{00000000-0005-0000-0000-000093110000}"/>
    <cellStyle name="Comma 2 4 5 2 2 4" xfId="4514" xr:uid="{00000000-0005-0000-0000-000094110000}"/>
    <cellStyle name="Comma 2 4 5 2 2 5" xfId="4515" xr:uid="{00000000-0005-0000-0000-000095110000}"/>
    <cellStyle name="Comma 2 4 5 2 2 6" xfId="4516" xr:uid="{00000000-0005-0000-0000-000096110000}"/>
    <cellStyle name="Comma 2 4 5 2 3" xfId="4517" xr:uid="{00000000-0005-0000-0000-000097110000}"/>
    <cellStyle name="Comma 2 4 5 2 3 2" xfId="4518" xr:uid="{00000000-0005-0000-0000-000098110000}"/>
    <cellStyle name="Comma 2 4 5 2 3 2 2" xfId="4519" xr:uid="{00000000-0005-0000-0000-000099110000}"/>
    <cellStyle name="Comma 2 4 5 2 3 2 2 2" xfId="4520" xr:uid="{00000000-0005-0000-0000-00009A110000}"/>
    <cellStyle name="Comma 2 4 5 2 3 2 2 3" xfId="4521" xr:uid="{00000000-0005-0000-0000-00009B110000}"/>
    <cellStyle name="Comma 2 4 5 2 3 2 2 4" xfId="4522" xr:uid="{00000000-0005-0000-0000-00009C110000}"/>
    <cellStyle name="Comma 2 4 5 2 3 2 3" xfId="4523" xr:uid="{00000000-0005-0000-0000-00009D110000}"/>
    <cellStyle name="Comma 2 4 5 2 3 2 4" xfId="4524" xr:uid="{00000000-0005-0000-0000-00009E110000}"/>
    <cellStyle name="Comma 2 4 5 2 3 2 5" xfId="4525" xr:uid="{00000000-0005-0000-0000-00009F110000}"/>
    <cellStyle name="Comma 2 4 5 2 3 3" xfId="4526" xr:uid="{00000000-0005-0000-0000-0000A0110000}"/>
    <cellStyle name="Comma 2 4 5 2 3 3 2" xfId="4527" xr:uid="{00000000-0005-0000-0000-0000A1110000}"/>
    <cellStyle name="Comma 2 4 5 2 3 3 3" xfId="4528" xr:uid="{00000000-0005-0000-0000-0000A2110000}"/>
    <cellStyle name="Comma 2 4 5 2 3 3 4" xfId="4529" xr:uid="{00000000-0005-0000-0000-0000A3110000}"/>
    <cellStyle name="Comma 2 4 5 2 3 4" xfId="4530" xr:uid="{00000000-0005-0000-0000-0000A4110000}"/>
    <cellStyle name="Comma 2 4 5 2 3 5" xfId="4531" xr:uid="{00000000-0005-0000-0000-0000A5110000}"/>
    <cellStyle name="Comma 2 4 5 2 3 6" xfId="4532" xr:uid="{00000000-0005-0000-0000-0000A6110000}"/>
    <cellStyle name="Comma 2 4 5 2 4" xfId="4533" xr:uid="{00000000-0005-0000-0000-0000A7110000}"/>
    <cellStyle name="Comma 2 4 5 2 4 2" xfId="4534" xr:uid="{00000000-0005-0000-0000-0000A8110000}"/>
    <cellStyle name="Comma 2 4 5 2 4 2 2" xfId="4535" xr:uid="{00000000-0005-0000-0000-0000A9110000}"/>
    <cellStyle name="Comma 2 4 5 2 4 2 3" xfId="4536" xr:uid="{00000000-0005-0000-0000-0000AA110000}"/>
    <cellStyle name="Comma 2 4 5 2 4 2 4" xfId="4537" xr:uid="{00000000-0005-0000-0000-0000AB110000}"/>
    <cellStyle name="Comma 2 4 5 2 4 3" xfId="4538" xr:uid="{00000000-0005-0000-0000-0000AC110000}"/>
    <cellStyle name="Comma 2 4 5 2 4 4" xfId="4539" xr:uid="{00000000-0005-0000-0000-0000AD110000}"/>
    <cellStyle name="Comma 2 4 5 2 4 5" xfId="4540" xr:uid="{00000000-0005-0000-0000-0000AE110000}"/>
    <cellStyle name="Comma 2 4 5 2 5" xfId="4541" xr:uid="{00000000-0005-0000-0000-0000AF110000}"/>
    <cellStyle name="Comma 2 4 5 2 5 2" xfId="4542" xr:uid="{00000000-0005-0000-0000-0000B0110000}"/>
    <cellStyle name="Comma 2 4 5 2 5 3" xfId="4543" xr:uid="{00000000-0005-0000-0000-0000B1110000}"/>
    <cellStyle name="Comma 2 4 5 2 5 4" xfId="4544" xr:uid="{00000000-0005-0000-0000-0000B2110000}"/>
    <cellStyle name="Comma 2 4 5 2 6" xfId="4545" xr:uid="{00000000-0005-0000-0000-0000B3110000}"/>
    <cellStyle name="Comma 2 4 5 2 7" xfId="4546" xr:uid="{00000000-0005-0000-0000-0000B4110000}"/>
    <cellStyle name="Comma 2 4 5 2 8" xfId="4547" xr:uid="{00000000-0005-0000-0000-0000B5110000}"/>
    <cellStyle name="Comma 2 4 5 3" xfId="4548" xr:uid="{00000000-0005-0000-0000-0000B6110000}"/>
    <cellStyle name="Comma 2 4 5 3 2" xfId="4549" xr:uid="{00000000-0005-0000-0000-0000B7110000}"/>
    <cellStyle name="Comma 2 4 5 3 2 2" xfId="4550" xr:uid="{00000000-0005-0000-0000-0000B8110000}"/>
    <cellStyle name="Comma 2 4 5 3 2 2 2" xfId="4551" xr:uid="{00000000-0005-0000-0000-0000B9110000}"/>
    <cellStyle name="Comma 2 4 5 3 2 2 3" xfId="4552" xr:uid="{00000000-0005-0000-0000-0000BA110000}"/>
    <cellStyle name="Comma 2 4 5 3 2 2 4" xfId="4553" xr:uid="{00000000-0005-0000-0000-0000BB110000}"/>
    <cellStyle name="Comma 2 4 5 3 2 3" xfId="4554" xr:uid="{00000000-0005-0000-0000-0000BC110000}"/>
    <cellStyle name="Comma 2 4 5 3 2 4" xfId="4555" xr:uid="{00000000-0005-0000-0000-0000BD110000}"/>
    <cellStyle name="Comma 2 4 5 3 2 5" xfId="4556" xr:uid="{00000000-0005-0000-0000-0000BE110000}"/>
    <cellStyle name="Comma 2 4 5 3 3" xfId="4557" xr:uid="{00000000-0005-0000-0000-0000BF110000}"/>
    <cellStyle name="Comma 2 4 5 3 3 2" xfId="4558" xr:uid="{00000000-0005-0000-0000-0000C0110000}"/>
    <cellStyle name="Comma 2 4 5 3 3 3" xfId="4559" xr:uid="{00000000-0005-0000-0000-0000C1110000}"/>
    <cellStyle name="Comma 2 4 5 3 3 4" xfId="4560" xr:uid="{00000000-0005-0000-0000-0000C2110000}"/>
    <cellStyle name="Comma 2 4 5 3 4" xfId="4561" xr:uid="{00000000-0005-0000-0000-0000C3110000}"/>
    <cellStyle name="Comma 2 4 5 3 5" xfId="4562" xr:uid="{00000000-0005-0000-0000-0000C4110000}"/>
    <cellStyle name="Comma 2 4 5 3 6" xfId="4563" xr:uid="{00000000-0005-0000-0000-0000C5110000}"/>
    <cellStyle name="Comma 2 4 5 4" xfId="4564" xr:uid="{00000000-0005-0000-0000-0000C6110000}"/>
    <cellStyle name="Comma 2 4 5 4 2" xfId="4565" xr:uid="{00000000-0005-0000-0000-0000C7110000}"/>
    <cellStyle name="Comma 2 4 5 4 2 2" xfId="4566" xr:uid="{00000000-0005-0000-0000-0000C8110000}"/>
    <cellStyle name="Comma 2 4 5 4 2 2 2" xfId="4567" xr:uid="{00000000-0005-0000-0000-0000C9110000}"/>
    <cellStyle name="Comma 2 4 5 4 2 2 3" xfId="4568" xr:uid="{00000000-0005-0000-0000-0000CA110000}"/>
    <cellStyle name="Comma 2 4 5 4 2 2 4" xfId="4569" xr:uid="{00000000-0005-0000-0000-0000CB110000}"/>
    <cellStyle name="Comma 2 4 5 4 2 3" xfId="4570" xr:uid="{00000000-0005-0000-0000-0000CC110000}"/>
    <cellStyle name="Comma 2 4 5 4 2 4" xfId="4571" xr:uid="{00000000-0005-0000-0000-0000CD110000}"/>
    <cellStyle name="Comma 2 4 5 4 2 5" xfId="4572" xr:uid="{00000000-0005-0000-0000-0000CE110000}"/>
    <cellStyle name="Comma 2 4 5 4 3" xfId="4573" xr:uid="{00000000-0005-0000-0000-0000CF110000}"/>
    <cellStyle name="Comma 2 4 5 4 3 2" xfId="4574" xr:uid="{00000000-0005-0000-0000-0000D0110000}"/>
    <cellStyle name="Comma 2 4 5 4 3 3" xfId="4575" xr:uid="{00000000-0005-0000-0000-0000D1110000}"/>
    <cellStyle name="Comma 2 4 5 4 3 4" xfId="4576" xr:uid="{00000000-0005-0000-0000-0000D2110000}"/>
    <cellStyle name="Comma 2 4 5 4 4" xfId="4577" xr:uid="{00000000-0005-0000-0000-0000D3110000}"/>
    <cellStyle name="Comma 2 4 5 4 5" xfId="4578" xr:uid="{00000000-0005-0000-0000-0000D4110000}"/>
    <cellStyle name="Comma 2 4 5 4 6" xfId="4579" xr:uid="{00000000-0005-0000-0000-0000D5110000}"/>
    <cellStyle name="Comma 2 4 5 5" xfId="4580" xr:uid="{00000000-0005-0000-0000-0000D6110000}"/>
    <cellStyle name="Comma 2 4 5 5 2" xfId="4581" xr:uid="{00000000-0005-0000-0000-0000D7110000}"/>
    <cellStyle name="Comma 2 4 5 5 2 2" xfId="4582" xr:uid="{00000000-0005-0000-0000-0000D8110000}"/>
    <cellStyle name="Comma 2 4 5 5 2 3" xfId="4583" xr:uid="{00000000-0005-0000-0000-0000D9110000}"/>
    <cellStyle name="Comma 2 4 5 5 2 4" xfId="4584" xr:uid="{00000000-0005-0000-0000-0000DA110000}"/>
    <cellStyle name="Comma 2 4 5 5 3" xfId="4585" xr:uid="{00000000-0005-0000-0000-0000DB110000}"/>
    <cellStyle name="Comma 2 4 5 5 4" xfId="4586" xr:uid="{00000000-0005-0000-0000-0000DC110000}"/>
    <cellStyle name="Comma 2 4 5 5 5" xfId="4587" xr:uid="{00000000-0005-0000-0000-0000DD110000}"/>
    <cellStyle name="Comma 2 4 5 6" xfId="4588" xr:uid="{00000000-0005-0000-0000-0000DE110000}"/>
    <cellStyle name="Comma 2 4 5 6 2" xfId="4589" xr:uid="{00000000-0005-0000-0000-0000DF110000}"/>
    <cellStyle name="Comma 2 4 5 6 3" xfId="4590" xr:uid="{00000000-0005-0000-0000-0000E0110000}"/>
    <cellStyle name="Comma 2 4 5 6 4" xfId="4591" xr:uid="{00000000-0005-0000-0000-0000E1110000}"/>
    <cellStyle name="Comma 2 4 5 7" xfId="4592" xr:uid="{00000000-0005-0000-0000-0000E2110000}"/>
    <cellStyle name="Comma 2 4 5 8" xfId="4593" xr:uid="{00000000-0005-0000-0000-0000E3110000}"/>
    <cellStyle name="Comma 2 4 5 9" xfId="4594" xr:uid="{00000000-0005-0000-0000-0000E4110000}"/>
    <cellStyle name="Comma 2 4 6" xfId="4595" xr:uid="{00000000-0005-0000-0000-0000E5110000}"/>
    <cellStyle name="Comma 2 4 6 2" xfId="4596" xr:uid="{00000000-0005-0000-0000-0000E6110000}"/>
    <cellStyle name="Comma 2 4 6 2 2" xfId="4597" xr:uid="{00000000-0005-0000-0000-0000E7110000}"/>
    <cellStyle name="Comma 2 4 6 2 2 2" xfId="4598" xr:uid="{00000000-0005-0000-0000-0000E8110000}"/>
    <cellStyle name="Comma 2 4 6 2 2 2 2" xfId="4599" xr:uid="{00000000-0005-0000-0000-0000E9110000}"/>
    <cellStyle name="Comma 2 4 6 2 2 2 3" xfId="4600" xr:uid="{00000000-0005-0000-0000-0000EA110000}"/>
    <cellStyle name="Comma 2 4 6 2 2 2 4" xfId="4601" xr:uid="{00000000-0005-0000-0000-0000EB110000}"/>
    <cellStyle name="Comma 2 4 6 2 2 3" xfId="4602" xr:uid="{00000000-0005-0000-0000-0000EC110000}"/>
    <cellStyle name="Comma 2 4 6 2 2 4" xfId="4603" xr:uid="{00000000-0005-0000-0000-0000ED110000}"/>
    <cellStyle name="Comma 2 4 6 2 2 5" xfId="4604" xr:uid="{00000000-0005-0000-0000-0000EE110000}"/>
    <cellStyle name="Comma 2 4 6 2 3" xfId="4605" xr:uid="{00000000-0005-0000-0000-0000EF110000}"/>
    <cellStyle name="Comma 2 4 6 2 3 2" xfId="4606" xr:uid="{00000000-0005-0000-0000-0000F0110000}"/>
    <cellStyle name="Comma 2 4 6 2 3 3" xfId="4607" xr:uid="{00000000-0005-0000-0000-0000F1110000}"/>
    <cellStyle name="Comma 2 4 6 2 3 4" xfId="4608" xr:uid="{00000000-0005-0000-0000-0000F2110000}"/>
    <cellStyle name="Comma 2 4 6 2 4" xfId="4609" xr:uid="{00000000-0005-0000-0000-0000F3110000}"/>
    <cellStyle name="Comma 2 4 6 2 5" xfId="4610" xr:uid="{00000000-0005-0000-0000-0000F4110000}"/>
    <cellStyle name="Comma 2 4 6 2 6" xfId="4611" xr:uid="{00000000-0005-0000-0000-0000F5110000}"/>
    <cellStyle name="Comma 2 4 6 3" xfId="4612" xr:uid="{00000000-0005-0000-0000-0000F6110000}"/>
    <cellStyle name="Comma 2 4 6 3 2" xfId="4613" xr:uid="{00000000-0005-0000-0000-0000F7110000}"/>
    <cellStyle name="Comma 2 4 6 3 2 2" xfId="4614" xr:uid="{00000000-0005-0000-0000-0000F8110000}"/>
    <cellStyle name="Comma 2 4 6 3 2 2 2" xfId="4615" xr:uid="{00000000-0005-0000-0000-0000F9110000}"/>
    <cellStyle name="Comma 2 4 6 3 2 2 3" xfId="4616" xr:uid="{00000000-0005-0000-0000-0000FA110000}"/>
    <cellStyle name="Comma 2 4 6 3 2 2 4" xfId="4617" xr:uid="{00000000-0005-0000-0000-0000FB110000}"/>
    <cellStyle name="Comma 2 4 6 3 2 3" xfId="4618" xr:uid="{00000000-0005-0000-0000-0000FC110000}"/>
    <cellStyle name="Comma 2 4 6 3 2 4" xfId="4619" xr:uid="{00000000-0005-0000-0000-0000FD110000}"/>
    <cellStyle name="Comma 2 4 6 3 2 5" xfId="4620" xr:uid="{00000000-0005-0000-0000-0000FE110000}"/>
    <cellStyle name="Comma 2 4 6 3 3" xfId="4621" xr:uid="{00000000-0005-0000-0000-0000FF110000}"/>
    <cellStyle name="Comma 2 4 6 3 3 2" xfId="4622" xr:uid="{00000000-0005-0000-0000-000000120000}"/>
    <cellStyle name="Comma 2 4 6 3 3 3" xfId="4623" xr:uid="{00000000-0005-0000-0000-000001120000}"/>
    <cellStyle name="Comma 2 4 6 3 3 4" xfId="4624" xr:uid="{00000000-0005-0000-0000-000002120000}"/>
    <cellStyle name="Comma 2 4 6 3 4" xfId="4625" xr:uid="{00000000-0005-0000-0000-000003120000}"/>
    <cellStyle name="Comma 2 4 6 3 5" xfId="4626" xr:uid="{00000000-0005-0000-0000-000004120000}"/>
    <cellStyle name="Comma 2 4 6 3 6" xfId="4627" xr:uid="{00000000-0005-0000-0000-000005120000}"/>
    <cellStyle name="Comma 2 4 6 4" xfId="4628" xr:uid="{00000000-0005-0000-0000-000006120000}"/>
    <cellStyle name="Comma 2 4 6 4 2" xfId="4629" xr:uid="{00000000-0005-0000-0000-000007120000}"/>
    <cellStyle name="Comma 2 4 6 4 2 2" xfId="4630" xr:uid="{00000000-0005-0000-0000-000008120000}"/>
    <cellStyle name="Comma 2 4 6 4 2 3" xfId="4631" xr:uid="{00000000-0005-0000-0000-000009120000}"/>
    <cellStyle name="Comma 2 4 6 4 2 4" xfId="4632" xr:uid="{00000000-0005-0000-0000-00000A120000}"/>
    <cellStyle name="Comma 2 4 6 4 3" xfId="4633" xr:uid="{00000000-0005-0000-0000-00000B120000}"/>
    <cellStyle name="Comma 2 4 6 4 4" xfId="4634" xr:uid="{00000000-0005-0000-0000-00000C120000}"/>
    <cellStyle name="Comma 2 4 6 4 5" xfId="4635" xr:uid="{00000000-0005-0000-0000-00000D120000}"/>
    <cellStyle name="Comma 2 4 6 5" xfId="4636" xr:uid="{00000000-0005-0000-0000-00000E120000}"/>
    <cellStyle name="Comma 2 4 6 5 2" xfId="4637" xr:uid="{00000000-0005-0000-0000-00000F120000}"/>
    <cellStyle name="Comma 2 4 6 5 3" xfId="4638" xr:uid="{00000000-0005-0000-0000-000010120000}"/>
    <cellStyle name="Comma 2 4 6 5 4" xfId="4639" xr:uid="{00000000-0005-0000-0000-000011120000}"/>
    <cellStyle name="Comma 2 4 6 6" xfId="4640" xr:uid="{00000000-0005-0000-0000-000012120000}"/>
    <cellStyle name="Comma 2 4 6 7" xfId="4641" xr:uid="{00000000-0005-0000-0000-000013120000}"/>
    <cellStyle name="Comma 2 4 6 8" xfId="4642" xr:uid="{00000000-0005-0000-0000-000014120000}"/>
    <cellStyle name="Comma 2 4 7" xfId="4643" xr:uid="{00000000-0005-0000-0000-000015120000}"/>
    <cellStyle name="Comma 2 4 7 2" xfId="4644" xr:uid="{00000000-0005-0000-0000-000016120000}"/>
    <cellStyle name="Comma 2 4 7 2 2" xfId="4645" xr:uid="{00000000-0005-0000-0000-000017120000}"/>
    <cellStyle name="Comma 2 4 7 2 2 2" xfId="4646" xr:uid="{00000000-0005-0000-0000-000018120000}"/>
    <cellStyle name="Comma 2 4 7 2 2 2 2" xfId="4647" xr:uid="{00000000-0005-0000-0000-000019120000}"/>
    <cellStyle name="Comma 2 4 7 2 2 2 3" xfId="4648" xr:uid="{00000000-0005-0000-0000-00001A120000}"/>
    <cellStyle name="Comma 2 4 7 2 2 2 4" xfId="4649" xr:uid="{00000000-0005-0000-0000-00001B120000}"/>
    <cellStyle name="Comma 2 4 7 2 2 3" xfId="4650" xr:uid="{00000000-0005-0000-0000-00001C120000}"/>
    <cellStyle name="Comma 2 4 7 2 2 4" xfId="4651" xr:uid="{00000000-0005-0000-0000-00001D120000}"/>
    <cellStyle name="Comma 2 4 7 2 2 5" xfId="4652" xr:uid="{00000000-0005-0000-0000-00001E120000}"/>
    <cellStyle name="Comma 2 4 7 2 3" xfId="4653" xr:uid="{00000000-0005-0000-0000-00001F120000}"/>
    <cellStyle name="Comma 2 4 7 2 3 2" xfId="4654" xr:uid="{00000000-0005-0000-0000-000020120000}"/>
    <cellStyle name="Comma 2 4 7 2 3 3" xfId="4655" xr:uid="{00000000-0005-0000-0000-000021120000}"/>
    <cellStyle name="Comma 2 4 7 2 3 4" xfId="4656" xr:uid="{00000000-0005-0000-0000-000022120000}"/>
    <cellStyle name="Comma 2 4 7 2 4" xfId="4657" xr:uid="{00000000-0005-0000-0000-000023120000}"/>
    <cellStyle name="Comma 2 4 7 2 5" xfId="4658" xr:uid="{00000000-0005-0000-0000-000024120000}"/>
    <cellStyle name="Comma 2 4 7 2 6" xfId="4659" xr:uid="{00000000-0005-0000-0000-000025120000}"/>
    <cellStyle name="Comma 2 4 7 3" xfId="4660" xr:uid="{00000000-0005-0000-0000-000026120000}"/>
    <cellStyle name="Comma 2 4 7 3 2" xfId="4661" xr:uid="{00000000-0005-0000-0000-000027120000}"/>
    <cellStyle name="Comma 2 4 7 3 2 2" xfId="4662" xr:uid="{00000000-0005-0000-0000-000028120000}"/>
    <cellStyle name="Comma 2 4 7 3 2 2 2" xfId="4663" xr:uid="{00000000-0005-0000-0000-000029120000}"/>
    <cellStyle name="Comma 2 4 7 3 2 2 3" xfId="4664" xr:uid="{00000000-0005-0000-0000-00002A120000}"/>
    <cellStyle name="Comma 2 4 7 3 2 2 4" xfId="4665" xr:uid="{00000000-0005-0000-0000-00002B120000}"/>
    <cellStyle name="Comma 2 4 7 3 2 3" xfId="4666" xr:uid="{00000000-0005-0000-0000-00002C120000}"/>
    <cellStyle name="Comma 2 4 7 3 2 4" xfId="4667" xr:uid="{00000000-0005-0000-0000-00002D120000}"/>
    <cellStyle name="Comma 2 4 7 3 2 5" xfId="4668" xr:uid="{00000000-0005-0000-0000-00002E120000}"/>
    <cellStyle name="Comma 2 4 7 3 3" xfId="4669" xr:uid="{00000000-0005-0000-0000-00002F120000}"/>
    <cellStyle name="Comma 2 4 7 3 3 2" xfId="4670" xr:uid="{00000000-0005-0000-0000-000030120000}"/>
    <cellStyle name="Comma 2 4 7 3 3 3" xfId="4671" xr:uid="{00000000-0005-0000-0000-000031120000}"/>
    <cellStyle name="Comma 2 4 7 3 3 4" xfId="4672" xr:uid="{00000000-0005-0000-0000-000032120000}"/>
    <cellStyle name="Comma 2 4 7 3 4" xfId="4673" xr:uid="{00000000-0005-0000-0000-000033120000}"/>
    <cellStyle name="Comma 2 4 7 3 5" xfId="4674" xr:uid="{00000000-0005-0000-0000-000034120000}"/>
    <cellStyle name="Comma 2 4 7 3 6" xfId="4675" xr:uid="{00000000-0005-0000-0000-000035120000}"/>
    <cellStyle name="Comma 2 4 7 4" xfId="4676" xr:uid="{00000000-0005-0000-0000-000036120000}"/>
    <cellStyle name="Comma 2 4 7 4 2" xfId="4677" xr:uid="{00000000-0005-0000-0000-000037120000}"/>
    <cellStyle name="Comma 2 4 7 4 2 2" xfId="4678" xr:uid="{00000000-0005-0000-0000-000038120000}"/>
    <cellStyle name="Comma 2 4 7 4 2 3" xfId="4679" xr:uid="{00000000-0005-0000-0000-000039120000}"/>
    <cellStyle name="Comma 2 4 7 4 2 4" xfId="4680" xr:uid="{00000000-0005-0000-0000-00003A120000}"/>
    <cellStyle name="Comma 2 4 7 4 3" xfId="4681" xr:uid="{00000000-0005-0000-0000-00003B120000}"/>
    <cellStyle name="Comma 2 4 7 4 4" xfId="4682" xr:uid="{00000000-0005-0000-0000-00003C120000}"/>
    <cellStyle name="Comma 2 4 7 4 5" xfId="4683" xr:uid="{00000000-0005-0000-0000-00003D120000}"/>
    <cellStyle name="Comma 2 4 7 5" xfId="4684" xr:uid="{00000000-0005-0000-0000-00003E120000}"/>
    <cellStyle name="Comma 2 4 7 5 2" xfId="4685" xr:uid="{00000000-0005-0000-0000-00003F120000}"/>
    <cellStyle name="Comma 2 4 7 5 3" xfId="4686" xr:uid="{00000000-0005-0000-0000-000040120000}"/>
    <cellStyle name="Comma 2 4 7 5 4" xfId="4687" xr:uid="{00000000-0005-0000-0000-000041120000}"/>
    <cellStyle name="Comma 2 4 7 6" xfId="4688" xr:uid="{00000000-0005-0000-0000-000042120000}"/>
    <cellStyle name="Comma 2 4 7 7" xfId="4689" xr:uid="{00000000-0005-0000-0000-000043120000}"/>
    <cellStyle name="Comma 2 4 7 8" xfId="4690" xr:uid="{00000000-0005-0000-0000-000044120000}"/>
    <cellStyle name="Comma 2 4 8" xfId="4691" xr:uid="{00000000-0005-0000-0000-000045120000}"/>
    <cellStyle name="Comma 2 4 8 2" xfId="4692" xr:uid="{00000000-0005-0000-0000-000046120000}"/>
    <cellStyle name="Comma 2 4 8 2 2" xfId="4693" xr:uid="{00000000-0005-0000-0000-000047120000}"/>
    <cellStyle name="Comma 2 4 8 2 2 2" xfId="4694" xr:uid="{00000000-0005-0000-0000-000048120000}"/>
    <cellStyle name="Comma 2 4 8 2 2 3" xfId="4695" xr:uid="{00000000-0005-0000-0000-000049120000}"/>
    <cellStyle name="Comma 2 4 8 2 2 4" xfId="4696" xr:uid="{00000000-0005-0000-0000-00004A120000}"/>
    <cellStyle name="Comma 2 4 8 2 3" xfId="4697" xr:uid="{00000000-0005-0000-0000-00004B120000}"/>
    <cellStyle name="Comma 2 4 8 2 4" xfId="4698" xr:uid="{00000000-0005-0000-0000-00004C120000}"/>
    <cellStyle name="Comma 2 4 8 2 5" xfId="4699" xr:uid="{00000000-0005-0000-0000-00004D120000}"/>
    <cellStyle name="Comma 2 4 8 3" xfId="4700" xr:uid="{00000000-0005-0000-0000-00004E120000}"/>
    <cellStyle name="Comma 2 4 8 3 2" xfId="4701" xr:uid="{00000000-0005-0000-0000-00004F120000}"/>
    <cellStyle name="Comma 2 4 8 3 3" xfId="4702" xr:uid="{00000000-0005-0000-0000-000050120000}"/>
    <cellStyle name="Comma 2 4 8 3 4" xfId="4703" xr:uid="{00000000-0005-0000-0000-000051120000}"/>
    <cellStyle name="Comma 2 4 8 4" xfId="4704" xr:uid="{00000000-0005-0000-0000-000052120000}"/>
    <cellStyle name="Comma 2 4 8 5" xfId="4705" xr:uid="{00000000-0005-0000-0000-000053120000}"/>
    <cellStyle name="Comma 2 4 8 6" xfId="4706" xr:uid="{00000000-0005-0000-0000-000054120000}"/>
    <cellStyle name="Comma 2 4 9" xfId="4707" xr:uid="{00000000-0005-0000-0000-000055120000}"/>
    <cellStyle name="Comma 2 4 9 2" xfId="4708" xr:uid="{00000000-0005-0000-0000-000056120000}"/>
    <cellStyle name="Comma 2 4 9 2 2" xfId="4709" xr:uid="{00000000-0005-0000-0000-000057120000}"/>
    <cellStyle name="Comma 2 4 9 2 2 2" xfId="4710" xr:uid="{00000000-0005-0000-0000-000058120000}"/>
    <cellStyle name="Comma 2 4 9 2 2 3" xfId="4711" xr:uid="{00000000-0005-0000-0000-000059120000}"/>
    <cellStyle name="Comma 2 4 9 2 2 4" xfId="4712" xr:uid="{00000000-0005-0000-0000-00005A120000}"/>
    <cellStyle name="Comma 2 4 9 2 3" xfId="4713" xr:uid="{00000000-0005-0000-0000-00005B120000}"/>
    <cellStyle name="Comma 2 4 9 2 4" xfId="4714" xr:uid="{00000000-0005-0000-0000-00005C120000}"/>
    <cellStyle name="Comma 2 4 9 2 5" xfId="4715" xr:uid="{00000000-0005-0000-0000-00005D120000}"/>
    <cellStyle name="Comma 2 4 9 3" xfId="4716" xr:uid="{00000000-0005-0000-0000-00005E120000}"/>
    <cellStyle name="Comma 2 4 9 3 2" xfId="4717" xr:uid="{00000000-0005-0000-0000-00005F120000}"/>
    <cellStyle name="Comma 2 4 9 3 3" xfId="4718" xr:uid="{00000000-0005-0000-0000-000060120000}"/>
    <cellStyle name="Comma 2 4 9 3 4" xfId="4719" xr:uid="{00000000-0005-0000-0000-000061120000}"/>
    <cellStyle name="Comma 2 4 9 4" xfId="4720" xr:uid="{00000000-0005-0000-0000-000062120000}"/>
    <cellStyle name="Comma 2 4 9 5" xfId="4721" xr:uid="{00000000-0005-0000-0000-000063120000}"/>
    <cellStyle name="Comma 2 4 9 6" xfId="4722" xr:uid="{00000000-0005-0000-0000-000064120000}"/>
    <cellStyle name="Comma 2 40" xfId="4723" xr:uid="{00000000-0005-0000-0000-000065120000}"/>
    <cellStyle name="Comma 2 41" xfId="4724" xr:uid="{00000000-0005-0000-0000-000066120000}"/>
    <cellStyle name="Comma 2 42" xfId="4725" xr:uid="{00000000-0005-0000-0000-000067120000}"/>
    <cellStyle name="Comma 2 43" xfId="4726" xr:uid="{00000000-0005-0000-0000-000068120000}"/>
    <cellStyle name="Comma 2 44" xfId="4727" xr:uid="{00000000-0005-0000-0000-000069120000}"/>
    <cellStyle name="Comma 2 45" xfId="4728" xr:uid="{00000000-0005-0000-0000-00006A120000}"/>
    <cellStyle name="Comma 2 46" xfId="4729" xr:uid="{00000000-0005-0000-0000-00006B120000}"/>
    <cellStyle name="Comma 2 47" xfId="4730" xr:uid="{00000000-0005-0000-0000-00006C120000}"/>
    <cellStyle name="Comma 2 48" xfId="4731" xr:uid="{00000000-0005-0000-0000-00006D120000}"/>
    <cellStyle name="Comma 2 49" xfId="4732" xr:uid="{00000000-0005-0000-0000-00006E120000}"/>
    <cellStyle name="Comma 2 5" xfId="4733" xr:uid="{00000000-0005-0000-0000-00006F120000}"/>
    <cellStyle name="Comma 2 5 10" xfId="4734" xr:uid="{00000000-0005-0000-0000-000070120000}"/>
    <cellStyle name="Comma 2 5 11" xfId="4735" xr:uid="{00000000-0005-0000-0000-000071120000}"/>
    <cellStyle name="Comma 2 5 2" xfId="4736" xr:uid="{00000000-0005-0000-0000-000072120000}"/>
    <cellStyle name="Comma 2 5 2 2" xfId="4737" xr:uid="{00000000-0005-0000-0000-000073120000}"/>
    <cellStyle name="Comma 2 5 2 3" xfId="4738" xr:uid="{00000000-0005-0000-0000-000074120000}"/>
    <cellStyle name="Comma 2 5 3" xfId="4739" xr:uid="{00000000-0005-0000-0000-000075120000}"/>
    <cellStyle name="Comma 2 5 3 2" xfId="4740" xr:uid="{00000000-0005-0000-0000-000076120000}"/>
    <cellStyle name="Comma 2 5 3 2 2" xfId="4741" xr:uid="{00000000-0005-0000-0000-000077120000}"/>
    <cellStyle name="Comma 2 5 3 2 2 2" xfId="4742" xr:uid="{00000000-0005-0000-0000-000078120000}"/>
    <cellStyle name="Comma 2 5 3 2 2 2 2" xfId="4743" xr:uid="{00000000-0005-0000-0000-000079120000}"/>
    <cellStyle name="Comma 2 5 3 2 2 2 3" xfId="4744" xr:uid="{00000000-0005-0000-0000-00007A120000}"/>
    <cellStyle name="Comma 2 5 3 2 2 2 4" xfId="4745" xr:uid="{00000000-0005-0000-0000-00007B120000}"/>
    <cellStyle name="Comma 2 5 3 2 2 3" xfId="4746" xr:uid="{00000000-0005-0000-0000-00007C120000}"/>
    <cellStyle name="Comma 2 5 3 2 2 4" xfId="4747" xr:uid="{00000000-0005-0000-0000-00007D120000}"/>
    <cellStyle name="Comma 2 5 3 2 2 5" xfId="4748" xr:uid="{00000000-0005-0000-0000-00007E120000}"/>
    <cellStyle name="Comma 2 5 3 2 3" xfId="4749" xr:uid="{00000000-0005-0000-0000-00007F120000}"/>
    <cellStyle name="Comma 2 5 3 2 3 2" xfId="4750" xr:uid="{00000000-0005-0000-0000-000080120000}"/>
    <cellStyle name="Comma 2 5 3 2 3 3" xfId="4751" xr:uid="{00000000-0005-0000-0000-000081120000}"/>
    <cellStyle name="Comma 2 5 3 2 3 4" xfId="4752" xr:uid="{00000000-0005-0000-0000-000082120000}"/>
    <cellStyle name="Comma 2 5 3 2 4" xfId="4753" xr:uid="{00000000-0005-0000-0000-000083120000}"/>
    <cellStyle name="Comma 2 5 3 2 5" xfId="4754" xr:uid="{00000000-0005-0000-0000-000084120000}"/>
    <cellStyle name="Comma 2 5 3 2 6" xfId="4755" xr:uid="{00000000-0005-0000-0000-000085120000}"/>
    <cellStyle name="Comma 2 5 3 3" xfId="4756" xr:uid="{00000000-0005-0000-0000-000086120000}"/>
    <cellStyle name="Comma 2 5 3 3 2" xfId="4757" xr:uid="{00000000-0005-0000-0000-000087120000}"/>
    <cellStyle name="Comma 2 5 3 3 2 2" xfId="4758" xr:uid="{00000000-0005-0000-0000-000088120000}"/>
    <cellStyle name="Comma 2 5 3 3 2 2 2" xfId="4759" xr:uid="{00000000-0005-0000-0000-000089120000}"/>
    <cellStyle name="Comma 2 5 3 3 2 2 3" xfId="4760" xr:uid="{00000000-0005-0000-0000-00008A120000}"/>
    <cellStyle name="Comma 2 5 3 3 2 2 4" xfId="4761" xr:uid="{00000000-0005-0000-0000-00008B120000}"/>
    <cellStyle name="Comma 2 5 3 3 2 3" xfId="4762" xr:uid="{00000000-0005-0000-0000-00008C120000}"/>
    <cellStyle name="Comma 2 5 3 3 2 4" xfId="4763" xr:uid="{00000000-0005-0000-0000-00008D120000}"/>
    <cellStyle name="Comma 2 5 3 3 2 5" xfId="4764" xr:uid="{00000000-0005-0000-0000-00008E120000}"/>
    <cellStyle name="Comma 2 5 3 3 3" xfId="4765" xr:uid="{00000000-0005-0000-0000-00008F120000}"/>
    <cellStyle name="Comma 2 5 3 3 3 2" xfId="4766" xr:uid="{00000000-0005-0000-0000-000090120000}"/>
    <cellStyle name="Comma 2 5 3 3 3 3" xfId="4767" xr:uid="{00000000-0005-0000-0000-000091120000}"/>
    <cellStyle name="Comma 2 5 3 3 3 4" xfId="4768" xr:uid="{00000000-0005-0000-0000-000092120000}"/>
    <cellStyle name="Comma 2 5 3 3 4" xfId="4769" xr:uid="{00000000-0005-0000-0000-000093120000}"/>
    <cellStyle name="Comma 2 5 3 3 5" xfId="4770" xr:uid="{00000000-0005-0000-0000-000094120000}"/>
    <cellStyle name="Comma 2 5 3 3 6" xfId="4771" xr:uid="{00000000-0005-0000-0000-000095120000}"/>
    <cellStyle name="Comma 2 5 3 4" xfId="4772" xr:uid="{00000000-0005-0000-0000-000096120000}"/>
    <cellStyle name="Comma 2 5 3 4 2" xfId="4773" xr:uid="{00000000-0005-0000-0000-000097120000}"/>
    <cellStyle name="Comma 2 5 3 4 2 2" xfId="4774" xr:uid="{00000000-0005-0000-0000-000098120000}"/>
    <cellStyle name="Comma 2 5 3 4 2 3" xfId="4775" xr:uid="{00000000-0005-0000-0000-000099120000}"/>
    <cellStyle name="Comma 2 5 3 4 2 4" xfId="4776" xr:uid="{00000000-0005-0000-0000-00009A120000}"/>
    <cellStyle name="Comma 2 5 3 4 3" xfId="4777" xr:uid="{00000000-0005-0000-0000-00009B120000}"/>
    <cellStyle name="Comma 2 5 3 4 4" xfId="4778" xr:uid="{00000000-0005-0000-0000-00009C120000}"/>
    <cellStyle name="Comma 2 5 3 4 5" xfId="4779" xr:uid="{00000000-0005-0000-0000-00009D120000}"/>
    <cellStyle name="Comma 2 5 3 5" xfId="4780" xr:uid="{00000000-0005-0000-0000-00009E120000}"/>
    <cellStyle name="Comma 2 5 3 5 2" xfId="4781" xr:uid="{00000000-0005-0000-0000-00009F120000}"/>
    <cellStyle name="Comma 2 5 3 5 3" xfId="4782" xr:uid="{00000000-0005-0000-0000-0000A0120000}"/>
    <cellStyle name="Comma 2 5 3 5 4" xfId="4783" xr:uid="{00000000-0005-0000-0000-0000A1120000}"/>
    <cellStyle name="Comma 2 5 3 6" xfId="4784" xr:uid="{00000000-0005-0000-0000-0000A2120000}"/>
    <cellStyle name="Comma 2 5 3 7" xfId="4785" xr:uid="{00000000-0005-0000-0000-0000A3120000}"/>
    <cellStyle name="Comma 2 5 3 8" xfId="4786" xr:uid="{00000000-0005-0000-0000-0000A4120000}"/>
    <cellStyle name="Comma 2 5 4" xfId="4787" xr:uid="{00000000-0005-0000-0000-0000A5120000}"/>
    <cellStyle name="Comma 2 5 4 2" xfId="4788" xr:uid="{00000000-0005-0000-0000-0000A6120000}"/>
    <cellStyle name="Comma 2 5 4 2 2" xfId="4789" xr:uid="{00000000-0005-0000-0000-0000A7120000}"/>
    <cellStyle name="Comma 2 5 4 2 2 2" xfId="4790" xr:uid="{00000000-0005-0000-0000-0000A8120000}"/>
    <cellStyle name="Comma 2 5 4 2 2 3" xfId="4791" xr:uid="{00000000-0005-0000-0000-0000A9120000}"/>
    <cellStyle name="Comma 2 5 4 2 2 4" xfId="4792" xr:uid="{00000000-0005-0000-0000-0000AA120000}"/>
    <cellStyle name="Comma 2 5 4 2 3" xfId="4793" xr:uid="{00000000-0005-0000-0000-0000AB120000}"/>
    <cellStyle name="Comma 2 5 4 2 4" xfId="4794" xr:uid="{00000000-0005-0000-0000-0000AC120000}"/>
    <cellStyle name="Comma 2 5 4 2 5" xfId="4795" xr:uid="{00000000-0005-0000-0000-0000AD120000}"/>
    <cellStyle name="Comma 2 5 4 3" xfId="4796" xr:uid="{00000000-0005-0000-0000-0000AE120000}"/>
    <cellStyle name="Comma 2 5 4 3 2" xfId="4797" xr:uid="{00000000-0005-0000-0000-0000AF120000}"/>
    <cellStyle name="Comma 2 5 4 3 3" xfId="4798" xr:uid="{00000000-0005-0000-0000-0000B0120000}"/>
    <cellStyle name="Comma 2 5 4 3 4" xfId="4799" xr:uid="{00000000-0005-0000-0000-0000B1120000}"/>
    <cellStyle name="Comma 2 5 4 4" xfId="4800" xr:uid="{00000000-0005-0000-0000-0000B2120000}"/>
    <cellStyle name="Comma 2 5 4 5" xfId="4801" xr:uid="{00000000-0005-0000-0000-0000B3120000}"/>
    <cellStyle name="Comma 2 5 4 6" xfId="4802" xr:uid="{00000000-0005-0000-0000-0000B4120000}"/>
    <cellStyle name="Comma 2 5 5" xfId="4803" xr:uid="{00000000-0005-0000-0000-0000B5120000}"/>
    <cellStyle name="Comma 2 5 5 2" xfId="4804" xr:uid="{00000000-0005-0000-0000-0000B6120000}"/>
    <cellStyle name="Comma 2 5 5 2 2" xfId="4805" xr:uid="{00000000-0005-0000-0000-0000B7120000}"/>
    <cellStyle name="Comma 2 5 5 2 2 2" xfId="4806" xr:uid="{00000000-0005-0000-0000-0000B8120000}"/>
    <cellStyle name="Comma 2 5 5 2 2 3" xfId="4807" xr:uid="{00000000-0005-0000-0000-0000B9120000}"/>
    <cellStyle name="Comma 2 5 5 2 2 4" xfId="4808" xr:uid="{00000000-0005-0000-0000-0000BA120000}"/>
    <cellStyle name="Comma 2 5 5 2 3" xfId="4809" xr:uid="{00000000-0005-0000-0000-0000BB120000}"/>
    <cellStyle name="Comma 2 5 5 2 4" xfId="4810" xr:uid="{00000000-0005-0000-0000-0000BC120000}"/>
    <cellStyle name="Comma 2 5 5 2 5" xfId="4811" xr:uid="{00000000-0005-0000-0000-0000BD120000}"/>
    <cellStyle name="Comma 2 5 5 3" xfId="4812" xr:uid="{00000000-0005-0000-0000-0000BE120000}"/>
    <cellStyle name="Comma 2 5 5 3 2" xfId="4813" xr:uid="{00000000-0005-0000-0000-0000BF120000}"/>
    <cellStyle name="Comma 2 5 5 3 3" xfId="4814" xr:uid="{00000000-0005-0000-0000-0000C0120000}"/>
    <cellStyle name="Comma 2 5 5 3 4" xfId="4815" xr:uid="{00000000-0005-0000-0000-0000C1120000}"/>
    <cellStyle name="Comma 2 5 5 4" xfId="4816" xr:uid="{00000000-0005-0000-0000-0000C2120000}"/>
    <cellStyle name="Comma 2 5 5 5" xfId="4817" xr:uid="{00000000-0005-0000-0000-0000C3120000}"/>
    <cellStyle name="Comma 2 5 5 6" xfId="4818" xr:uid="{00000000-0005-0000-0000-0000C4120000}"/>
    <cellStyle name="Comma 2 5 6" xfId="4819" xr:uid="{00000000-0005-0000-0000-0000C5120000}"/>
    <cellStyle name="Comma 2 5 7" xfId="4820" xr:uid="{00000000-0005-0000-0000-0000C6120000}"/>
    <cellStyle name="Comma 2 5 7 2" xfId="4821" xr:uid="{00000000-0005-0000-0000-0000C7120000}"/>
    <cellStyle name="Comma 2 5 7 2 2" xfId="4822" xr:uid="{00000000-0005-0000-0000-0000C8120000}"/>
    <cellStyle name="Comma 2 5 7 2 3" xfId="4823" xr:uid="{00000000-0005-0000-0000-0000C9120000}"/>
    <cellStyle name="Comma 2 5 7 2 4" xfId="4824" xr:uid="{00000000-0005-0000-0000-0000CA120000}"/>
    <cellStyle name="Comma 2 5 7 3" xfId="4825" xr:uid="{00000000-0005-0000-0000-0000CB120000}"/>
    <cellStyle name="Comma 2 5 7 4" xfId="4826" xr:uid="{00000000-0005-0000-0000-0000CC120000}"/>
    <cellStyle name="Comma 2 5 7 5" xfId="4827" xr:uid="{00000000-0005-0000-0000-0000CD120000}"/>
    <cellStyle name="Comma 2 5 8" xfId="4828" xr:uid="{00000000-0005-0000-0000-0000CE120000}"/>
    <cellStyle name="Comma 2 5 8 2" xfId="4829" xr:uid="{00000000-0005-0000-0000-0000CF120000}"/>
    <cellStyle name="Comma 2 5 8 3" xfId="4830" xr:uid="{00000000-0005-0000-0000-0000D0120000}"/>
    <cellStyle name="Comma 2 5 8 4" xfId="4831" xr:uid="{00000000-0005-0000-0000-0000D1120000}"/>
    <cellStyle name="Comma 2 5 9" xfId="4832" xr:uid="{00000000-0005-0000-0000-0000D2120000}"/>
    <cellStyle name="Comma 2 50" xfId="4833" xr:uid="{00000000-0005-0000-0000-0000D3120000}"/>
    <cellStyle name="Comma 2 51" xfId="4834" xr:uid="{00000000-0005-0000-0000-0000D4120000}"/>
    <cellStyle name="Comma 2 52" xfId="4835" xr:uid="{00000000-0005-0000-0000-0000D5120000}"/>
    <cellStyle name="Comma 2 53" xfId="4836" xr:uid="{00000000-0005-0000-0000-0000D6120000}"/>
    <cellStyle name="Comma 2 54" xfId="4837" xr:uid="{00000000-0005-0000-0000-0000D7120000}"/>
    <cellStyle name="Comma 2 55" xfId="4838" xr:uid="{00000000-0005-0000-0000-0000D8120000}"/>
    <cellStyle name="Comma 2 56" xfId="4839" xr:uid="{00000000-0005-0000-0000-0000D9120000}"/>
    <cellStyle name="Comma 2 57" xfId="4840" xr:uid="{00000000-0005-0000-0000-0000DA120000}"/>
    <cellStyle name="Comma 2 58" xfId="4841" xr:uid="{00000000-0005-0000-0000-0000DB120000}"/>
    <cellStyle name="Comma 2 59" xfId="4842" xr:uid="{00000000-0005-0000-0000-0000DC120000}"/>
    <cellStyle name="Comma 2 6" xfId="4843" xr:uid="{00000000-0005-0000-0000-0000DD120000}"/>
    <cellStyle name="Comma 2 6 10" xfId="4844" xr:uid="{00000000-0005-0000-0000-0000DE120000}"/>
    <cellStyle name="Comma 2 6 11" xfId="4845" xr:uid="{00000000-0005-0000-0000-0000DF120000}"/>
    <cellStyle name="Comma 2 6 2" xfId="4846" xr:uid="{00000000-0005-0000-0000-0000E0120000}"/>
    <cellStyle name="Comma 2 6 2 2" xfId="4847" xr:uid="{00000000-0005-0000-0000-0000E1120000}"/>
    <cellStyle name="Comma 2 6 2 3" xfId="4848" xr:uid="{00000000-0005-0000-0000-0000E2120000}"/>
    <cellStyle name="Comma 2 6 3" xfId="4849" xr:uid="{00000000-0005-0000-0000-0000E3120000}"/>
    <cellStyle name="Comma 2 6 3 2" xfId="4850" xr:uid="{00000000-0005-0000-0000-0000E4120000}"/>
    <cellStyle name="Comma 2 6 3 2 2" xfId="4851" xr:uid="{00000000-0005-0000-0000-0000E5120000}"/>
    <cellStyle name="Comma 2 6 3 2 2 2" xfId="4852" xr:uid="{00000000-0005-0000-0000-0000E6120000}"/>
    <cellStyle name="Comma 2 6 3 2 2 2 2" xfId="4853" xr:uid="{00000000-0005-0000-0000-0000E7120000}"/>
    <cellStyle name="Comma 2 6 3 2 2 2 3" xfId="4854" xr:uid="{00000000-0005-0000-0000-0000E8120000}"/>
    <cellStyle name="Comma 2 6 3 2 2 2 4" xfId="4855" xr:uid="{00000000-0005-0000-0000-0000E9120000}"/>
    <cellStyle name="Comma 2 6 3 2 2 3" xfId="4856" xr:uid="{00000000-0005-0000-0000-0000EA120000}"/>
    <cellStyle name="Comma 2 6 3 2 2 4" xfId="4857" xr:uid="{00000000-0005-0000-0000-0000EB120000}"/>
    <cellStyle name="Comma 2 6 3 2 2 5" xfId="4858" xr:uid="{00000000-0005-0000-0000-0000EC120000}"/>
    <cellStyle name="Comma 2 6 3 2 3" xfId="4859" xr:uid="{00000000-0005-0000-0000-0000ED120000}"/>
    <cellStyle name="Comma 2 6 3 2 3 2" xfId="4860" xr:uid="{00000000-0005-0000-0000-0000EE120000}"/>
    <cellStyle name="Comma 2 6 3 2 3 3" xfId="4861" xr:uid="{00000000-0005-0000-0000-0000EF120000}"/>
    <cellStyle name="Comma 2 6 3 2 3 4" xfId="4862" xr:uid="{00000000-0005-0000-0000-0000F0120000}"/>
    <cellStyle name="Comma 2 6 3 2 4" xfId="4863" xr:uid="{00000000-0005-0000-0000-0000F1120000}"/>
    <cellStyle name="Comma 2 6 3 2 5" xfId="4864" xr:uid="{00000000-0005-0000-0000-0000F2120000}"/>
    <cellStyle name="Comma 2 6 3 2 6" xfId="4865" xr:uid="{00000000-0005-0000-0000-0000F3120000}"/>
    <cellStyle name="Comma 2 6 3 3" xfId="4866" xr:uid="{00000000-0005-0000-0000-0000F4120000}"/>
    <cellStyle name="Comma 2 6 3 3 2" xfId="4867" xr:uid="{00000000-0005-0000-0000-0000F5120000}"/>
    <cellStyle name="Comma 2 6 3 3 2 2" xfId="4868" xr:uid="{00000000-0005-0000-0000-0000F6120000}"/>
    <cellStyle name="Comma 2 6 3 3 2 2 2" xfId="4869" xr:uid="{00000000-0005-0000-0000-0000F7120000}"/>
    <cellStyle name="Comma 2 6 3 3 2 2 3" xfId="4870" xr:uid="{00000000-0005-0000-0000-0000F8120000}"/>
    <cellStyle name="Comma 2 6 3 3 2 2 4" xfId="4871" xr:uid="{00000000-0005-0000-0000-0000F9120000}"/>
    <cellStyle name="Comma 2 6 3 3 2 3" xfId="4872" xr:uid="{00000000-0005-0000-0000-0000FA120000}"/>
    <cellStyle name="Comma 2 6 3 3 2 4" xfId="4873" xr:uid="{00000000-0005-0000-0000-0000FB120000}"/>
    <cellStyle name="Comma 2 6 3 3 2 5" xfId="4874" xr:uid="{00000000-0005-0000-0000-0000FC120000}"/>
    <cellStyle name="Comma 2 6 3 3 3" xfId="4875" xr:uid="{00000000-0005-0000-0000-0000FD120000}"/>
    <cellStyle name="Comma 2 6 3 3 3 2" xfId="4876" xr:uid="{00000000-0005-0000-0000-0000FE120000}"/>
    <cellStyle name="Comma 2 6 3 3 3 3" xfId="4877" xr:uid="{00000000-0005-0000-0000-0000FF120000}"/>
    <cellStyle name="Comma 2 6 3 3 3 4" xfId="4878" xr:uid="{00000000-0005-0000-0000-000000130000}"/>
    <cellStyle name="Comma 2 6 3 3 4" xfId="4879" xr:uid="{00000000-0005-0000-0000-000001130000}"/>
    <cellStyle name="Comma 2 6 3 3 5" xfId="4880" xr:uid="{00000000-0005-0000-0000-000002130000}"/>
    <cellStyle name="Comma 2 6 3 3 6" xfId="4881" xr:uid="{00000000-0005-0000-0000-000003130000}"/>
    <cellStyle name="Comma 2 6 3 4" xfId="4882" xr:uid="{00000000-0005-0000-0000-000004130000}"/>
    <cellStyle name="Comma 2 6 3 4 2" xfId="4883" xr:uid="{00000000-0005-0000-0000-000005130000}"/>
    <cellStyle name="Comma 2 6 3 4 2 2" xfId="4884" xr:uid="{00000000-0005-0000-0000-000006130000}"/>
    <cellStyle name="Comma 2 6 3 4 2 3" xfId="4885" xr:uid="{00000000-0005-0000-0000-000007130000}"/>
    <cellStyle name="Comma 2 6 3 4 2 4" xfId="4886" xr:uid="{00000000-0005-0000-0000-000008130000}"/>
    <cellStyle name="Comma 2 6 3 4 3" xfId="4887" xr:uid="{00000000-0005-0000-0000-000009130000}"/>
    <cellStyle name="Comma 2 6 3 4 4" xfId="4888" xr:uid="{00000000-0005-0000-0000-00000A130000}"/>
    <cellStyle name="Comma 2 6 3 4 5" xfId="4889" xr:uid="{00000000-0005-0000-0000-00000B130000}"/>
    <cellStyle name="Comma 2 6 3 5" xfId="4890" xr:uid="{00000000-0005-0000-0000-00000C130000}"/>
    <cellStyle name="Comma 2 6 3 5 2" xfId="4891" xr:uid="{00000000-0005-0000-0000-00000D130000}"/>
    <cellStyle name="Comma 2 6 3 5 3" xfId="4892" xr:uid="{00000000-0005-0000-0000-00000E130000}"/>
    <cellStyle name="Comma 2 6 3 5 4" xfId="4893" xr:uid="{00000000-0005-0000-0000-00000F130000}"/>
    <cellStyle name="Comma 2 6 3 6" xfId="4894" xr:uid="{00000000-0005-0000-0000-000010130000}"/>
    <cellStyle name="Comma 2 6 3 7" xfId="4895" xr:uid="{00000000-0005-0000-0000-000011130000}"/>
    <cellStyle name="Comma 2 6 3 8" xfId="4896" xr:uid="{00000000-0005-0000-0000-000012130000}"/>
    <cellStyle name="Comma 2 6 4" xfId="4897" xr:uid="{00000000-0005-0000-0000-000013130000}"/>
    <cellStyle name="Comma 2 6 4 2" xfId="4898" xr:uid="{00000000-0005-0000-0000-000014130000}"/>
    <cellStyle name="Comma 2 6 4 2 2" xfId="4899" xr:uid="{00000000-0005-0000-0000-000015130000}"/>
    <cellStyle name="Comma 2 6 4 2 2 2" xfId="4900" xr:uid="{00000000-0005-0000-0000-000016130000}"/>
    <cellStyle name="Comma 2 6 4 2 2 3" xfId="4901" xr:uid="{00000000-0005-0000-0000-000017130000}"/>
    <cellStyle name="Comma 2 6 4 2 2 4" xfId="4902" xr:uid="{00000000-0005-0000-0000-000018130000}"/>
    <cellStyle name="Comma 2 6 4 2 3" xfId="4903" xr:uid="{00000000-0005-0000-0000-000019130000}"/>
    <cellStyle name="Comma 2 6 4 2 4" xfId="4904" xr:uid="{00000000-0005-0000-0000-00001A130000}"/>
    <cellStyle name="Comma 2 6 4 2 5" xfId="4905" xr:uid="{00000000-0005-0000-0000-00001B130000}"/>
    <cellStyle name="Comma 2 6 4 3" xfId="4906" xr:uid="{00000000-0005-0000-0000-00001C130000}"/>
    <cellStyle name="Comma 2 6 4 3 2" xfId="4907" xr:uid="{00000000-0005-0000-0000-00001D130000}"/>
    <cellStyle name="Comma 2 6 4 3 3" xfId="4908" xr:uid="{00000000-0005-0000-0000-00001E130000}"/>
    <cellStyle name="Comma 2 6 4 3 4" xfId="4909" xr:uid="{00000000-0005-0000-0000-00001F130000}"/>
    <cellStyle name="Comma 2 6 4 4" xfId="4910" xr:uid="{00000000-0005-0000-0000-000020130000}"/>
    <cellStyle name="Comma 2 6 4 5" xfId="4911" xr:uid="{00000000-0005-0000-0000-000021130000}"/>
    <cellStyle name="Comma 2 6 4 6" xfId="4912" xr:uid="{00000000-0005-0000-0000-000022130000}"/>
    <cellStyle name="Comma 2 6 5" xfId="4913" xr:uid="{00000000-0005-0000-0000-000023130000}"/>
    <cellStyle name="Comma 2 6 5 2" xfId="4914" xr:uid="{00000000-0005-0000-0000-000024130000}"/>
    <cellStyle name="Comma 2 6 5 2 2" xfId="4915" xr:uid="{00000000-0005-0000-0000-000025130000}"/>
    <cellStyle name="Comma 2 6 5 2 2 2" xfId="4916" xr:uid="{00000000-0005-0000-0000-000026130000}"/>
    <cellStyle name="Comma 2 6 5 2 2 3" xfId="4917" xr:uid="{00000000-0005-0000-0000-000027130000}"/>
    <cellStyle name="Comma 2 6 5 2 2 4" xfId="4918" xr:uid="{00000000-0005-0000-0000-000028130000}"/>
    <cellStyle name="Comma 2 6 5 2 3" xfId="4919" xr:uid="{00000000-0005-0000-0000-000029130000}"/>
    <cellStyle name="Comma 2 6 5 2 4" xfId="4920" xr:uid="{00000000-0005-0000-0000-00002A130000}"/>
    <cellStyle name="Comma 2 6 5 2 5" xfId="4921" xr:uid="{00000000-0005-0000-0000-00002B130000}"/>
    <cellStyle name="Comma 2 6 5 3" xfId="4922" xr:uid="{00000000-0005-0000-0000-00002C130000}"/>
    <cellStyle name="Comma 2 6 5 3 2" xfId="4923" xr:uid="{00000000-0005-0000-0000-00002D130000}"/>
    <cellStyle name="Comma 2 6 5 3 3" xfId="4924" xr:uid="{00000000-0005-0000-0000-00002E130000}"/>
    <cellStyle name="Comma 2 6 5 3 4" xfId="4925" xr:uid="{00000000-0005-0000-0000-00002F130000}"/>
    <cellStyle name="Comma 2 6 5 4" xfId="4926" xr:uid="{00000000-0005-0000-0000-000030130000}"/>
    <cellStyle name="Comma 2 6 5 5" xfId="4927" xr:uid="{00000000-0005-0000-0000-000031130000}"/>
    <cellStyle name="Comma 2 6 5 6" xfId="4928" xr:uid="{00000000-0005-0000-0000-000032130000}"/>
    <cellStyle name="Comma 2 6 6" xfId="4929" xr:uid="{00000000-0005-0000-0000-000033130000}"/>
    <cellStyle name="Comma 2 6 7" xfId="4930" xr:uid="{00000000-0005-0000-0000-000034130000}"/>
    <cellStyle name="Comma 2 6 7 2" xfId="4931" xr:uid="{00000000-0005-0000-0000-000035130000}"/>
    <cellStyle name="Comma 2 6 7 2 2" xfId="4932" xr:uid="{00000000-0005-0000-0000-000036130000}"/>
    <cellStyle name="Comma 2 6 7 2 3" xfId="4933" xr:uid="{00000000-0005-0000-0000-000037130000}"/>
    <cellStyle name="Comma 2 6 7 2 4" xfId="4934" xr:uid="{00000000-0005-0000-0000-000038130000}"/>
    <cellStyle name="Comma 2 6 7 3" xfId="4935" xr:uid="{00000000-0005-0000-0000-000039130000}"/>
    <cellStyle name="Comma 2 6 7 4" xfId="4936" xr:uid="{00000000-0005-0000-0000-00003A130000}"/>
    <cellStyle name="Comma 2 6 7 5" xfId="4937" xr:uid="{00000000-0005-0000-0000-00003B130000}"/>
    <cellStyle name="Comma 2 6 8" xfId="4938" xr:uid="{00000000-0005-0000-0000-00003C130000}"/>
    <cellStyle name="Comma 2 6 8 2" xfId="4939" xr:uid="{00000000-0005-0000-0000-00003D130000}"/>
    <cellStyle name="Comma 2 6 8 3" xfId="4940" xr:uid="{00000000-0005-0000-0000-00003E130000}"/>
    <cellStyle name="Comma 2 6 8 4" xfId="4941" xr:uid="{00000000-0005-0000-0000-00003F130000}"/>
    <cellStyle name="Comma 2 6 9" xfId="4942" xr:uid="{00000000-0005-0000-0000-000040130000}"/>
    <cellStyle name="Comma 2 60" xfId="4943" xr:uid="{00000000-0005-0000-0000-000041130000}"/>
    <cellStyle name="Comma 2 61" xfId="4944" xr:uid="{00000000-0005-0000-0000-000042130000}"/>
    <cellStyle name="Comma 2 62" xfId="4945" xr:uid="{00000000-0005-0000-0000-000043130000}"/>
    <cellStyle name="Comma 2 63" xfId="4946" xr:uid="{00000000-0005-0000-0000-000044130000}"/>
    <cellStyle name="Comma 2 64" xfId="4947" xr:uid="{00000000-0005-0000-0000-000045130000}"/>
    <cellStyle name="Comma 2 65" xfId="4948" xr:uid="{00000000-0005-0000-0000-000046130000}"/>
    <cellStyle name="Comma 2 66" xfId="4949" xr:uid="{00000000-0005-0000-0000-000047130000}"/>
    <cellStyle name="Comma 2 67" xfId="4950" xr:uid="{00000000-0005-0000-0000-000048130000}"/>
    <cellStyle name="Comma 2 68" xfId="4951" xr:uid="{00000000-0005-0000-0000-000049130000}"/>
    <cellStyle name="Comma 2 69" xfId="4952" xr:uid="{00000000-0005-0000-0000-00004A130000}"/>
    <cellStyle name="Comma 2 7" xfId="4953" xr:uid="{00000000-0005-0000-0000-00004B130000}"/>
    <cellStyle name="Comma 2 7 2" xfId="4954" xr:uid="{00000000-0005-0000-0000-00004C130000}"/>
    <cellStyle name="Comma 2 7 2 2" xfId="4955" xr:uid="{00000000-0005-0000-0000-00004D130000}"/>
    <cellStyle name="Comma 2 7 2 2 2" xfId="4956" xr:uid="{00000000-0005-0000-0000-00004E130000}"/>
    <cellStyle name="Comma 2 7 2 2 3" xfId="4957" xr:uid="{00000000-0005-0000-0000-00004F130000}"/>
    <cellStyle name="Comma 2 7 2 2 4" xfId="4958" xr:uid="{00000000-0005-0000-0000-000050130000}"/>
    <cellStyle name="Comma 2 7 2 3" xfId="4959" xr:uid="{00000000-0005-0000-0000-000051130000}"/>
    <cellStyle name="Comma 2 7 2 3 2" xfId="4960" xr:uid="{00000000-0005-0000-0000-000052130000}"/>
    <cellStyle name="Comma 2 7 2 3 3" xfId="4961" xr:uid="{00000000-0005-0000-0000-000053130000}"/>
    <cellStyle name="Comma 2 7 2 3 4" xfId="4962" xr:uid="{00000000-0005-0000-0000-000054130000}"/>
    <cellStyle name="Comma 2 7 2 4" xfId="4963" xr:uid="{00000000-0005-0000-0000-000055130000}"/>
    <cellStyle name="Comma 2 7 2 4 2" xfId="4964" xr:uid="{00000000-0005-0000-0000-000056130000}"/>
    <cellStyle name="Comma 2 7 2 4 3" xfId="4965" xr:uid="{00000000-0005-0000-0000-000057130000}"/>
    <cellStyle name="Comma 2 7 2 4 4" xfId="4966" xr:uid="{00000000-0005-0000-0000-000058130000}"/>
    <cellStyle name="Comma 2 7 2 5" xfId="4967" xr:uid="{00000000-0005-0000-0000-000059130000}"/>
    <cellStyle name="Comma 2 7 2 6" xfId="4968" xr:uid="{00000000-0005-0000-0000-00005A130000}"/>
    <cellStyle name="Comma 2 7 3" xfId="4969" xr:uid="{00000000-0005-0000-0000-00005B130000}"/>
    <cellStyle name="Comma 2 7 4" xfId="4970" xr:uid="{00000000-0005-0000-0000-00005C130000}"/>
    <cellStyle name="Comma 2 7 5" xfId="4971" xr:uid="{00000000-0005-0000-0000-00005D130000}"/>
    <cellStyle name="Comma 2 7 6" xfId="4972" xr:uid="{00000000-0005-0000-0000-00005E130000}"/>
    <cellStyle name="Comma 2 7 7" xfId="4973" xr:uid="{00000000-0005-0000-0000-00005F130000}"/>
    <cellStyle name="Comma 2 7 7 2" xfId="4974" xr:uid="{00000000-0005-0000-0000-000060130000}"/>
    <cellStyle name="Comma 2 7 7 3" xfId="4975" xr:uid="{00000000-0005-0000-0000-000061130000}"/>
    <cellStyle name="Comma 2 7 7 4" xfId="4976" xr:uid="{00000000-0005-0000-0000-000062130000}"/>
    <cellStyle name="Comma 2 70" xfId="4977" xr:uid="{00000000-0005-0000-0000-000063130000}"/>
    <cellStyle name="Comma 2 71" xfId="4978" xr:uid="{00000000-0005-0000-0000-000064130000}"/>
    <cellStyle name="Comma 2 72" xfId="4979" xr:uid="{00000000-0005-0000-0000-000065130000}"/>
    <cellStyle name="Comma 2 73" xfId="4980" xr:uid="{00000000-0005-0000-0000-000066130000}"/>
    <cellStyle name="Comma 2 74" xfId="4981" xr:uid="{00000000-0005-0000-0000-000067130000}"/>
    <cellStyle name="Comma 2 75" xfId="4982" xr:uid="{00000000-0005-0000-0000-000068130000}"/>
    <cellStyle name="Comma 2 76" xfId="4983" xr:uid="{00000000-0005-0000-0000-000069130000}"/>
    <cellStyle name="Comma 2 77" xfId="4984" xr:uid="{00000000-0005-0000-0000-00006A130000}"/>
    <cellStyle name="Comma 2 78" xfId="4985" xr:uid="{00000000-0005-0000-0000-00006B130000}"/>
    <cellStyle name="Comma 2 79" xfId="4986" xr:uid="{00000000-0005-0000-0000-00006C130000}"/>
    <cellStyle name="Comma 2 8" xfId="4987" xr:uid="{00000000-0005-0000-0000-00006D130000}"/>
    <cellStyle name="Comma 2 8 2" xfId="4988" xr:uid="{00000000-0005-0000-0000-00006E130000}"/>
    <cellStyle name="Comma 2 8 2 2" xfId="4989" xr:uid="{00000000-0005-0000-0000-00006F130000}"/>
    <cellStyle name="Comma 2 8 2 3" xfId="4990" xr:uid="{00000000-0005-0000-0000-000070130000}"/>
    <cellStyle name="Comma 2 8 3" xfId="4991" xr:uid="{00000000-0005-0000-0000-000071130000}"/>
    <cellStyle name="Comma 2 8 3 2" xfId="4992" xr:uid="{00000000-0005-0000-0000-000072130000}"/>
    <cellStyle name="Comma 2 8 4" xfId="4993" xr:uid="{00000000-0005-0000-0000-000073130000}"/>
    <cellStyle name="Comma 2 8 5" xfId="4994" xr:uid="{00000000-0005-0000-0000-000074130000}"/>
    <cellStyle name="Comma 2 8 6" xfId="4995" xr:uid="{00000000-0005-0000-0000-000075130000}"/>
    <cellStyle name="Comma 2 8 6 2" xfId="4996" xr:uid="{00000000-0005-0000-0000-000076130000}"/>
    <cellStyle name="Comma 2 8 6 3" xfId="4997" xr:uid="{00000000-0005-0000-0000-000077130000}"/>
    <cellStyle name="Comma 2 8 6 4" xfId="4998" xr:uid="{00000000-0005-0000-0000-000078130000}"/>
    <cellStyle name="Comma 2 80" xfId="4999" xr:uid="{00000000-0005-0000-0000-000079130000}"/>
    <cellStyle name="Comma 2 81" xfId="5000" xr:uid="{00000000-0005-0000-0000-00007A130000}"/>
    <cellStyle name="Comma 2 82" xfId="5001" xr:uid="{00000000-0005-0000-0000-00007B130000}"/>
    <cellStyle name="Comma 2 83" xfId="5002" xr:uid="{00000000-0005-0000-0000-00007C130000}"/>
    <cellStyle name="Comma 2 84" xfId="5003" xr:uid="{00000000-0005-0000-0000-00007D130000}"/>
    <cellStyle name="Comma 2 85" xfId="5004" xr:uid="{00000000-0005-0000-0000-00007E130000}"/>
    <cellStyle name="Comma 2 86" xfId="5005" xr:uid="{00000000-0005-0000-0000-00007F130000}"/>
    <cellStyle name="Comma 2 87" xfId="5006" xr:uid="{00000000-0005-0000-0000-000080130000}"/>
    <cellStyle name="Comma 2 88" xfId="5007" xr:uid="{00000000-0005-0000-0000-000081130000}"/>
    <cellStyle name="Comma 2 89" xfId="5008" xr:uid="{00000000-0005-0000-0000-000082130000}"/>
    <cellStyle name="Comma 2 9" xfId="5009" xr:uid="{00000000-0005-0000-0000-000083130000}"/>
    <cellStyle name="Comma 2 9 2" xfId="5010" xr:uid="{00000000-0005-0000-0000-000084130000}"/>
    <cellStyle name="Comma 2 9 2 2" xfId="5011" xr:uid="{00000000-0005-0000-0000-000085130000}"/>
    <cellStyle name="Comma 2 9 3" xfId="5012" xr:uid="{00000000-0005-0000-0000-000086130000}"/>
    <cellStyle name="Comma 2 9 4" xfId="5013" xr:uid="{00000000-0005-0000-0000-000087130000}"/>
    <cellStyle name="Comma 2 9 5" xfId="5014" xr:uid="{00000000-0005-0000-0000-000088130000}"/>
    <cellStyle name="Comma 2 9 5 2" xfId="5015" xr:uid="{00000000-0005-0000-0000-000089130000}"/>
    <cellStyle name="Comma 2 9 5 3" xfId="5016" xr:uid="{00000000-0005-0000-0000-00008A130000}"/>
    <cellStyle name="Comma 2 9 5 4" xfId="5017" xr:uid="{00000000-0005-0000-0000-00008B130000}"/>
    <cellStyle name="Comma 2 90" xfId="5018" xr:uid="{00000000-0005-0000-0000-00008C130000}"/>
    <cellStyle name="Comma 2 91" xfId="5019" xr:uid="{00000000-0005-0000-0000-00008D130000}"/>
    <cellStyle name="Comma 2 92" xfId="5020" xr:uid="{00000000-0005-0000-0000-00008E130000}"/>
    <cellStyle name="Comma 2 93" xfId="5021" xr:uid="{00000000-0005-0000-0000-00008F130000}"/>
    <cellStyle name="Comma 2 94" xfId="5022" xr:uid="{00000000-0005-0000-0000-000090130000}"/>
    <cellStyle name="Comma 2 95" xfId="5023" xr:uid="{00000000-0005-0000-0000-000091130000}"/>
    <cellStyle name="Comma 2 96" xfId="5024" xr:uid="{00000000-0005-0000-0000-000092130000}"/>
    <cellStyle name="Comma 2 97" xfId="5025" xr:uid="{00000000-0005-0000-0000-000093130000}"/>
    <cellStyle name="Comma 2 98" xfId="5026" xr:uid="{00000000-0005-0000-0000-000094130000}"/>
    <cellStyle name="Comma 2 99" xfId="5027" xr:uid="{00000000-0005-0000-0000-000095130000}"/>
    <cellStyle name="Comma 20" xfId="5028" xr:uid="{00000000-0005-0000-0000-000096130000}"/>
    <cellStyle name="Comma 20 10" xfId="5029" xr:uid="{00000000-0005-0000-0000-000097130000}"/>
    <cellStyle name="Comma 20 11" xfId="5030" xr:uid="{00000000-0005-0000-0000-000098130000}"/>
    <cellStyle name="Comma 20 12" xfId="5031" xr:uid="{00000000-0005-0000-0000-000099130000}"/>
    <cellStyle name="Comma 20 2" xfId="5032" xr:uid="{00000000-0005-0000-0000-00009A130000}"/>
    <cellStyle name="Comma 20 2 2" xfId="5033" xr:uid="{00000000-0005-0000-0000-00009B130000}"/>
    <cellStyle name="Comma 20 2 3" xfId="5034" xr:uid="{00000000-0005-0000-0000-00009C130000}"/>
    <cellStyle name="Comma 20 2 4" xfId="5035" xr:uid="{00000000-0005-0000-0000-00009D130000}"/>
    <cellStyle name="Comma 20 2 5" xfId="5036" xr:uid="{00000000-0005-0000-0000-00009E130000}"/>
    <cellStyle name="Comma 20 2 6" xfId="5037" xr:uid="{00000000-0005-0000-0000-00009F130000}"/>
    <cellStyle name="Comma 20 2 7" xfId="5038" xr:uid="{00000000-0005-0000-0000-0000A0130000}"/>
    <cellStyle name="Comma 20 3" xfId="5039" xr:uid="{00000000-0005-0000-0000-0000A1130000}"/>
    <cellStyle name="Comma 20 3 2" xfId="5040" xr:uid="{00000000-0005-0000-0000-0000A2130000}"/>
    <cellStyle name="Comma 20 3 3" xfId="5041" xr:uid="{00000000-0005-0000-0000-0000A3130000}"/>
    <cellStyle name="Comma 20 3 4" xfId="5042" xr:uid="{00000000-0005-0000-0000-0000A4130000}"/>
    <cellStyle name="Comma 20 3 5" xfId="5043" xr:uid="{00000000-0005-0000-0000-0000A5130000}"/>
    <cellStyle name="Comma 20 3 6" xfId="5044" xr:uid="{00000000-0005-0000-0000-0000A6130000}"/>
    <cellStyle name="Comma 20 4" xfId="5045" xr:uid="{00000000-0005-0000-0000-0000A7130000}"/>
    <cellStyle name="Comma 20 4 2" xfId="5046" xr:uid="{00000000-0005-0000-0000-0000A8130000}"/>
    <cellStyle name="Comma 20 4 3" xfId="5047" xr:uid="{00000000-0005-0000-0000-0000A9130000}"/>
    <cellStyle name="Comma 20 4 4" xfId="5048" xr:uid="{00000000-0005-0000-0000-0000AA130000}"/>
    <cellStyle name="Comma 20 4 5" xfId="5049" xr:uid="{00000000-0005-0000-0000-0000AB130000}"/>
    <cellStyle name="Comma 20 4 6" xfId="5050" xr:uid="{00000000-0005-0000-0000-0000AC130000}"/>
    <cellStyle name="Comma 20 5" xfId="5051" xr:uid="{00000000-0005-0000-0000-0000AD130000}"/>
    <cellStyle name="Comma 20 5 2" xfId="5052" xr:uid="{00000000-0005-0000-0000-0000AE130000}"/>
    <cellStyle name="Comma 20 5 3" xfId="5053" xr:uid="{00000000-0005-0000-0000-0000AF130000}"/>
    <cellStyle name="Comma 20 5 4" xfId="5054" xr:uid="{00000000-0005-0000-0000-0000B0130000}"/>
    <cellStyle name="Comma 20 5 5" xfId="5055" xr:uid="{00000000-0005-0000-0000-0000B1130000}"/>
    <cellStyle name="Comma 20 5 6" xfId="5056" xr:uid="{00000000-0005-0000-0000-0000B2130000}"/>
    <cellStyle name="Comma 20 6" xfId="5057" xr:uid="{00000000-0005-0000-0000-0000B3130000}"/>
    <cellStyle name="Comma 20 7" xfId="5058" xr:uid="{00000000-0005-0000-0000-0000B4130000}"/>
    <cellStyle name="Comma 20 8" xfId="5059" xr:uid="{00000000-0005-0000-0000-0000B5130000}"/>
    <cellStyle name="Comma 20 9" xfId="5060" xr:uid="{00000000-0005-0000-0000-0000B6130000}"/>
    <cellStyle name="Comma 21" xfId="5061" xr:uid="{00000000-0005-0000-0000-0000B7130000}"/>
    <cellStyle name="Comma 21 2" xfId="5062" xr:uid="{00000000-0005-0000-0000-0000B8130000}"/>
    <cellStyle name="Comma 21 2 2" xfId="5063" xr:uid="{00000000-0005-0000-0000-0000B9130000}"/>
    <cellStyle name="Comma 21 3" xfId="5064" xr:uid="{00000000-0005-0000-0000-0000BA130000}"/>
    <cellStyle name="Comma 22" xfId="5065" xr:uid="{00000000-0005-0000-0000-0000BB130000}"/>
    <cellStyle name="Comma 22 2" xfId="5066" xr:uid="{00000000-0005-0000-0000-0000BC130000}"/>
    <cellStyle name="Comma 22 2 2" xfId="5067" xr:uid="{00000000-0005-0000-0000-0000BD130000}"/>
    <cellStyle name="Comma 22 3" xfId="5068" xr:uid="{00000000-0005-0000-0000-0000BE130000}"/>
    <cellStyle name="Comma 23" xfId="5069" xr:uid="{00000000-0005-0000-0000-0000BF130000}"/>
    <cellStyle name="Comma 23 2" xfId="5070" xr:uid="{00000000-0005-0000-0000-0000C0130000}"/>
    <cellStyle name="Comma 24" xfId="5071" xr:uid="{00000000-0005-0000-0000-0000C1130000}"/>
    <cellStyle name="Comma 24 2" xfId="5072" xr:uid="{00000000-0005-0000-0000-0000C2130000}"/>
    <cellStyle name="Comma 25" xfId="5073" xr:uid="{00000000-0005-0000-0000-0000C3130000}"/>
    <cellStyle name="Comma 25 2" xfId="5074" xr:uid="{00000000-0005-0000-0000-0000C4130000}"/>
    <cellStyle name="Comma 26" xfId="5075" xr:uid="{00000000-0005-0000-0000-0000C5130000}"/>
    <cellStyle name="Comma 26 2" xfId="5076" xr:uid="{00000000-0005-0000-0000-0000C6130000}"/>
    <cellStyle name="Comma 26 2 2" xfId="5077" xr:uid="{00000000-0005-0000-0000-0000C7130000}"/>
    <cellStyle name="Comma 26 3" xfId="5078" xr:uid="{00000000-0005-0000-0000-0000C8130000}"/>
    <cellStyle name="Comma 26 4" xfId="5079" xr:uid="{00000000-0005-0000-0000-0000C9130000}"/>
    <cellStyle name="Comma 27" xfId="5080" xr:uid="{00000000-0005-0000-0000-0000CA130000}"/>
    <cellStyle name="Comma 27 2" xfId="5081" xr:uid="{00000000-0005-0000-0000-0000CB130000}"/>
    <cellStyle name="Comma 27 2 2" xfId="5082" xr:uid="{00000000-0005-0000-0000-0000CC130000}"/>
    <cellStyle name="Comma 27 3" xfId="5083" xr:uid="{00000000-0005-0000-0000-0000CD130000}"/>
    <cellStyle name="Comma 27 4" xfId="5084" xr:uid="{00000000-0005-0000-0000-0000CE130000}"/>
    <cellStyle name="Comma 28" xfId="5085" xr:uid="{00000000-0005-0000-0000-0000CF130000}"/>
    <cellStyle name="Comma 28 2" xfId="5086" xr:uid="{00000000-0005-0000-0000-0000D0130000}"/>
    <cellStyle name="Comma 28 2 2" xfId="5087" xr:uid="{00000000-0005-0000-0000-0000D1130000}"/>
    <cellStyle name="Comma 28 3" xfId="5088" xr:uid="{00000000-0005-0000-0000-0000D2130000}"/>
    <cellStyle name="Comma 28 4" xfId="5089" xr:uid="{00000000-0005-0000-0000-0000D3130000}"/>
    <cellStyle name="Comma 29" xfId="5090" xr:uid="{00000000-0005-0000-0000-0000D4130000}"/>
    <cellStyle name="Comma 29 2" xfId="5091" xr:uid="{00000000-0005-0000-0000-0000D5130000}"/>
    <cellStyle name="Comma 29 2 2" xfId="5092" xr:uid="{00000000-0005-0000-0000-0000D6130000}"/>
    <cellStyle name="Comma 29 3" xfId="5093" xr:uid="{00000000-0005-0000-0000-0000D7130000}"/>
    <cellStyle name="Comma 29 4" xfId="5094" xr:uid="{00000000-0005-0000-0000-0000D8130000}"/>
    <cellStyle name="Comma 3" xfId="2" xr:uid="{00000000-0005-0000-0000-0000D9130000}"/>
    <cellStyle name="Comma 3 10" xfId="5095" xr:uid="{00000000-0005-0000-0000-0000DA130000}"/>
    <cellStyle name="Comma 3 10 2" xfId="5096" xr:uid="{00000000-0005-0000-0000-0000DB130000}"/>
    <cellStyle name="Comma 3 10 3" xfId="5097" xr:uid="{00000000-0005-0000-0000-0000DC130000}"/>
    <cellStyle name="Comma 3 10 4" xfId="5098" xr:uid="{00000000-0005-0000-0000-0000DD130000}"/>
    <cellStyle name="Comma 3 11" xfId="5099" xr:uid="{00000000-0005-0000-0000-0000DE130000}"/>
    <cellStyle name="Comma 3 11 2" xfId="5100" xr:uid="{00000000-0005-0000-0000-0000DF130000}"/>
    <cellStyle name="Comma 3 12" xfId="5101" xr:uid="{00000000-0005-0000-0000-0000E0130000}"/>
    <cellStyle name="Comma 3 12 2" xfId="5102" xr:uid="{00000000-0005-0000-0000-0000E1130000}"/>
    <cellStyle name="Comma 3 13" xfId="5103" xr:uid="{00000000-0005-0000-0000-0000E2130000}"/>
    <cellStyle name="Comma 3 13 2" xfId="5104" xr:uid="{00000000-0005-0000-0000-0000E3130000}"/>
    <cellStyle name="Comma 3 14" xfId="5105" xr:uid="{00000000-0005-0000-0000-0000E4130000}"/>
    <cellStyle name="Comma 3 14 2" xfId="5106" xr:uid="{00000000-0005-0000-0000-0000E5130000}"/>
    <cellStyle name="Comma 3 15" xfId="5107" xr:uid="{00000000-0005-0000-0000-0000E6130000}"/>
    <cellStyle name="Comma 3 15 2" xfId="5108" xr:uid="{00000000-0005-0000-0000-0000E7130000}"/>
    <cellStyle name="Comma 3 16" xfId="5109" xr:uid="{00000000-0005-0000-0000-0000E8130000}"/>
    <cellStyle name="Comma 3 16 2" xfId="5110" xr:uid="{00000000-0005-0000-0000-0000E9130000}"/>
    <cellStyle name="Comma 3 17" xfId="5111" xr:uid="{00000000-0005-0000-0000-0000EA130000}"/>
    <cellStyle name="Comma 3 17 2" xfId="5112" xr:uid="{00000000-0005-0000-0000-0000EB130000}"/>
    <cellStyle name="Comma 3 18" xfId="5113" xr:uid="{00000000-0005-0000-0000-0000EC130000}"/>
    <cellStyle name="Comma 3 18 2" xfId="5114" xr:uid="{00000000-0005-0000-0000-0000ED130000}"/>
    <cellStyle name="Comma 3 19" xfId="5115" xr:uid="{00000000-0005-0000-0000-0000EE130000}"/>
    <cellStyle name="Comma 3 19 2" xfId="5116" xr:uid="{00000000-0005-0000-0000-0000EF130000}"/>
    <cellStyle name="Comma 3 2" xfId="5117" xr:uid="{00000000-0005-0000-0000-0000F0130000}"/>
    <cellStyle name="Comma 3 2 2" xfId="5118" xr:uid="{00000000-0005-0000-0000-0000F1130000}"/>
    <cellStyle name="Comma 3 2 2 2" xfId="5119" xr:uid="{00000000-0005-0000-0000-0000F2130000}"/>
    <cellStyle name="Comma 3 2 2 2 2" xfId="5120" xr:uid="{00000000-0005-0000-0000-0000F3130000}"/>
    <cellStyle name="Comma 3 2 2 3" xfId="5121" xr:uid="{00000000-0005-0000-0000-0000F4130000}"/>
    <cellStyle name="Comma 3 2 2 3 2" xfId="5122" xr:uid="{00000000-0005-0000-0000-0000F5130000}"/>
    <cellStyle name="Comma 3 2 3" xfId="5123" xr:uid="{00000000-0005-0000-0000-0000F6130000}"/>
    <cellStyle name="Comma 3 2 3 2" xfId="5124" xr:uid="{00000000-0005-0000-0000-0000F7130000}"/>
    <cellStyle name="Comma 3 2 4" xfId="5125" xr:uid="{00000000-0005-0000-0000-0000F8130000}"/>
    <cellStyle name="Comma 3 2 5" xfId="5126" xr:uid="{00000000-0005-0000-0000-0000F9130000}"/>
    <cellStyle name="Comma 3 2 5 2" xfId="5127" xr:uid="{00000000-0005-0000-0000-0000FA130000}"/>
    <cellStyle name="Comma 3 2 5 2 2" xfId="5128" xr:uid="{00000000-0005-0000-0000-0000FB130000}"/>
    <cellStyle name="Comma 3 2 5 2 2 2" xfId="5129" xr:uid="{00000000-0005-0000-0000-0000FC130000}"/>
    <cellStyle name="Comma 3 2 5 2 2 3" xfId="5130" xr:uid="{00000000-0005-0000-0000-0000FD130000}"/>
    <cellStyle name="Comma 3 2 5 2 2 4" xfId="5131" xr:uid="{00000000-0005-0000-0000-0000FE130000}"/>
    <cellStyle name="Comma 3 2 5 2 3" xfId="5132" xr:uid="{00000000-0005-0000-0000-0000FF130000}"/>
    <cellStyle name="Comma 3 2 5 2 4" xfId="5133" xr:uid="{00000000-0005-0000-0000-000000140000}"/>
    <cellStyle name="Comma 3 2 5 2 5" xfId="5134" xr:uid="{00000000-0005-0000-0000-000001140000}"/>
    <cellStyle name="Comma 3 2 5 3" xfId="5135" xr:uid="{00000000-0005-0000-0000-000002140000}"/>
    <cellStyle name="Comma 3 2 5 3 2" xfId="5136" xr:uid="{00000000-0005-0000-0000-000003140000}"/>
    <cellStyle name="Comma 3 2 5 3 3" xfId="5137" xr:uid="{00000000-0005-0000-0000-000004140000}"/>
    <cellStyle name="Comma 3 2 5 3 4" xfId="5138" xr:uid="{00000000-0005-0000-0000-000005140000}"/>
    <cellStyle name="Comma 3 2 5 4" xfId="5139" xr:uid="{00000000-0005-0000-0000-000006140000}"/>
    <cellStyle name="Comma 3 2 5 5" xfId="5140" xr:uid="{00000000-0005-0000-0000-000007140000}"/>
    <cellStyle name="Comma 3 2 5 6" xfId="5141" xr:uid="{00000000-0005-0000-0000-000008140000}"/>
    <cellStyle name="Comma 3 2 6" xfId="5142" xr:uid="{00000000-0005-0000-0000-000009140000}"/>
    <cellStyle name="Comma 3 20" xfId="5143" xr:uid="{00000000-0005-0000-0000-00000A140000}"/>
    <cellStyle name="Comma 3 20 2" xfId="5144" xr:uid="{00000000-0005-0000-0000-00000B140000}"/>
    <cellStyle name="Comma 3 21" xfId="5145" xr:uid="{00000000-0005-0000-0000-00000C140000}"/>
    <cellStyle name="Comma 3 21 2" xfId="5146" xr:uid="{00000000-0005-0000-0000-00000D140000}"/>
    <cellStyle name="Comma 3 22" xfId="5147" xr:uid="{00000000-0005-0000-0000-00000E140000}"/>
    <cellStyle name="Comma 3 22 2" xfId="5148" xr:uid="{00000000-0005-0000-0000-00000F140000}"/>
    <cellStyle name="Comma 3 23" xfId="5149" xr:uid="{00000000-0005-0000-0000-000010140000}"/>
    <cellStyle name="Comma 3 23 2" xfId="5150" xr:uid="{00000000-0005-0000-0000-000011140000}"/>
    <cellStyle name="Comma 3 24" xfId="5151" xr:uid="{00000000-0005-0000-0000-000012140000}"/>
    <cellStyle name="Comma 3 24 2" xfId="5152" xr:uid="{00000000-0005-0000-0000-000013140000}"/>
    <cellStyle name="Comma 3 25" xfId="5153" xr:uid="{00000000-0005-0000-0000-000014140000}"/>
    <cellStyle name="Comma 3 25 2" xfId="5154" xr:uid="{00000000-0005-0000-0000-000015140000}"/>
    <cellStyle name="Comma 3 26" xfId="5155" xr:uid="{00000000-0005-0000-0000-000016140000}"/>
    <cellStyle name="Comma 3 26 2" xfId="5156" xr:uid="{00000000-0005-0000-0000-000017140000}"/>
    <cellStyle name="Comma 3 27" xfId="5157" xr:uid="{00000000-0005-0000-0000-000018140000}"/>
    <cellStyle name="Comma 3 27 2" xfId="5158" xr:uid="{00000000-0005-0000-0000-000019140000}"/>
    <cellStyle name="Comma 3 28" xfId="5159" xr:uid="{00000000-0005-0000-0000-00001A140000}"/>
    <cellStyle name="Comma 3 28 2" xfId="5160" xr:uid="{00000000-0005-0000-0000-00001B140000}"/>
    <cellStyle name="Comma 3 29" xfId="5161" xr:uid="{00000000-0005-0000-0000-00001C140000}"/>
    <cellStyle name="Comma 3 29 2" xfId="5162" xr:uid="{00000000-0005-0000-0000-00001D140000}"/>
    <cellStyle name="Comma 3 3" xfId="5163" xr:uid="{00000000-0005-0000-0000-00001E140000}"/>
    <cellStyle name="Comma 3 3 2" xfId="5164" xr:uid="{00000000-0005-0000-0000-00001F140000}"/>
    <cellStyle name="Comma 3 3 3" xfId="5165" xr:uid="{00000000-0005-0000-0000-000020140000}"/>
    <cellStyle name="Comma 3 3 4" xfId="5166" xr:uid="{00000000-0005-0000-0000-000021140000}"/>
    <cellStyle name="Comma 3 30" xfId="5167" xr:uid="{00000000-0005-0000-0000-000022140000}"/>
    <cellStyle name="Comma 3 30 2" xfId="5168" xr:uid="{00000000-0005-0000-0000-000023140000}"/>
    <cellStyle name="Comma 3 31" xfId="5169" xr:uid="{00000000-0005-0000-0000-000024140000}"/>
    <cellStyle name="Comma 3 31 2" xfId="5170" xr:uid="{00000000-0005-0000-0000-000025140000}"/>
    <cellStyle name="Comma 3 32" xfId="5171" xr:uid="{00000000-0005-0000-0000-000026140000}"/>
    <cellStyle name="Comma 3 32 2" xfId="5172" xr:uid="{00000000-0005-0000-0000-000027140000}"/>
    <cellStyle name="Comma 3 33" xfId="5173" xr:uid="{00000000-0005-0000-0000-000028140000}"/>
    <cellStyle name="Comma 3 33 2" xfId="5174" xr:uid="{00000000-0005-0000-0000-000029140000}"/>
    <cellStyle name="Comma 3 34" xfId="5175" xr:uid="{00000000-0005-0000-0000-00002A140000}"/>
    <cellStyle name="Comma 3 34 2" xfId="5176" xr:uid="{00000000-0005-0000-0000-00002B140000}"/>
    <cellStyle name="Comma 3 35" xfId="5177" xr:uid="{00000000-0005-0000-0000-00002C140000}"/>
    <cellStyle name="Comma 3 35 2" xfId="5178" xr:uid="{00000000-0005-0000-0000-00002D140000}"/>
    <cellStyle name="Comma 3 36" xfId="5179" xr:uid="{00000000-0005-0000-0000-00002E140000}"/>
    <cellStyle name="Comma 3 36 2" xfId="5180" xr:uid="{00000000-0005-0000-0000-00002F140000}"/>
    <cellStyle name="Comma 3 37" xfId="5181" xr:uid="{00000000-0005-0000-0000-000030140000}"/>
    <cellStyle name="Comma 3 37 2" xfId="5182" xr:uid="{00000000-0005-0000-0000-000031140000}"/>
    <cellStyle name="Comma 3 38" xfId="5183" xr:uid="{00000000-0005-0000-0000-000032140000}"/>
    <cellStyle name="Comma 3 38 2" xfId="5184" xr:uid="{00000000-0005-0000-0000-000033140000}"/>
    <cellStyle name="Comma 3 39" xfId="5185" xr:uid="{00000000-0005-0000-0000-000034140000}"/>
    <cellStyle name="Comma 3 39 2" xfId="5186" xr:uid="{00000000-0005-0000-0000-000035140000}"/>
    <cellStyle name="Comma 3 4" xfId="5187" xr:uid="{00000000-0005-0000-0000-000036140000}"/>
    <cellStyle name="Comma 3 4 2" xfId="5188" xr:uid="{00000000-0005-0000-0000-000037140000}"/>
    <cellStyle name="Comma 3 4 3" xfId="5189" xr:uid="{00000000-0005-0000-0000-000038140000}"/>
    <cellStyle name="Comma 3 40" xfId="5190" xr:uid="{00000000-0005-0000-0000-000039140000}"/>
    <cellStyle name="Comma 3 40 2" xfId="5191" xr:uid="{00000000-0005-0000-0000-00003A140000}"/>
    <cellStyle name="Comma 3 41" xfId="5192" xr:uid="{00000000-0005-0000-0000-00003B140000}"/>
    <cellStyle name="Comma 3 41 2" xfId="5193" xr:uid="{00000000-0005-0000-0000-00003C140000}"/>
    <cellStyle name="Comma 3 42" xfId="5194" xr:uid="{00000000-0005-0000-0000-00003D140000}"/>
    <cellStyle name="Comma 3 42 2" xfId="5195" xr:uid="{00000000-0005-0000-0000-00003E140000}"/>
    <cellStyle name="Comma 3 43" xfId="5196" xr:uid="{00000000-0005-0000-0000-00003F140000}"/>
    <cellStyle name="Comma 3 43 2" xfId="5197" xr:uid="{00000000-0005-0000-0000-000040140000}"/>
    <cellStyle name="Comma 3 44" xfId="5198" xr:uid="{00000000-0005-0000-0000-000041140000}"/>
    <cellStyle name="Comma 3 44 2" xfId="5199" xr:uid="{00000000-0005-0000-0000-000042140000}"/>
    <cellStyle name="Comma 3 45" xfId="5200" xr:uid="{00000000-0005-0000-0000-000043140000}"/>
    <cellStyle name="Comma 3 45 2" xfId="5201" xr:uid="{00000000-0005-0000-0000-000044140000}"/>
    <cellStyle name="Comma 3 46" xfId="5202" xr:uid="{00000000-0005-0000-0000-000045140000}"/>
    <cellStyle name="Comma 3 46 2" xfId="5203" xr:uid="{00000000-0005-0000-0000-000046140000}"/>
    <cellStyle name="Comma 3 47" xfId="5204" xr:uid="{00000000-0005-0000-0000-000047140000}"/>
    <cellStyle name="Comma 3 47 2" xfId="5205" xr:uid="{00000000-0005-0000-0000-000048140000}"/>
    <cellStyle name="Comma 3 48" xfId="5206" xr:uid="{00000000-0005-0000-0000-000049140000}"/>
    <cellStyle name="Comma 3 48 2" xfId="5207" xr:uid="{00000000-0005-0000-0000-00004A140000}"/>
    <cellStyle name="Comma 3 49" xfId="5208" xr:uid="{00000000-0005-0000-0000-00004B140000}"/>
    <cellStyle name="Comma 3 49 2" xfId="5209" xr:uid="{00000000-0005-0000-0000-00004C140000}"/>
    <cellStyle name="Comma 3 5" xfId="5210" xr:uid="{00000000-0005-0000-0000-00004D140000}"/>
    <cellStyle name="Comma 3 5 2" xfId="5211" xr:uid="{00000000-0005-0000-0000-00004E140000}"/>
    <cellStyle name="Comma 3 5 3" xfId="5212" xr:uid="{00000000-0005-0000-0000-00004F140000}"/>
    <cellStyle name="Comma 3 50" xfId="5213" xr:uid="{00000000-0005-0000-0000-000050140000}"/>
    <cellStyle name="Comma 3 50 2" xfId="5214" xr:uid="{00000000-0005-0000-0000-000051140000}"/>
    <cellStyle name="Comma 3 51" xfId="5215" xr:uid="{00000000-0005-0000-0000-000052140000}"/>
    <cellStyle name="Comma 3 51 2" xfId="5216" xr:uid="{00000000-0005-0000-0000-000053140000}"/>
    <cellStyle name="Comma 3 51 2 2" xfId="5217" xr:uid="{00000000-0005-0000-0000-000054140000}"/>
    <cellStyle name="Comma 3 52" xfId="5218" xr:uid="{00000000-0005-0000-0000-000055140000}"/>
    <cellStyle name="Comma 3 52 2" xfId="5219" xr:uid="{00000000-0005-0000-0000-000056140000}"/>
    <cellStyle name="Comma 3 52 2 2" xfId="5220" xr:uid="{00000000-0005-0000-0000-000057140000}"/>
    <cellStyle name="Comma 3 52 2 2 2" xfId="5221" xr:uid="{00000000-0005-0000-0000-000058140000}"/>
    <cellStyle name="Comma 3 52 2 2 2 2" xfId="5222" xr:uid="{00000000-0005-0000-0000-000059140000}"/>
    <cellStyle name="Comma 3 52 2 2 2 3" xfId="5223" xr:uid="{00000000-0005-0000-0000-00005A140000}"/>
    <cellStyle name="Comma 3 52 2 2 2 4" xfId="5224" xr:uid="{00000000-0005-0000-0000-00005B140000}"/>
    <cellStyle name="Comma 3 52 2 2 3" xfId="5225" xr:uid="{00000000-0005-0000-0000-00005C140000}"/>
    <cellStyle name="Comma 3 52 2 2 4" xfId="5226" xr:uid="{00000000-0005-0000-0000-00005D140000}"/>
    <cellStyle name="Comma 3 52 2 2 5" xfId="5227" xr:uid="{00000000-0005-0000-0000-00005E140000}"/>
    <cellStyle name="Comma 3 52 2 3" xfId="5228" xr:uid="{00000000-0005-0000-0000-00005F140000}"/>
    <cellStyle name="Comma 3 52 2 4" xfId="5229" xr:uid="{00000000-0005-0000-0000-000060140000}"/>
    <cellStyle name="Comma 3 52 2 4 2" xfId="5230" xr:uid="{00000000-0005-0000-0000-000061140000}"/>
    <cellStyle name="Comma 3 52 2 4 3" xfId="5231" xr:uid="{00000000-0005-0000-0000-000062140000}"/>
    <cellStyle name="Comma 3 52 2 4 4" xfId="5232" xr:uid="{00000000-0005-0000-0000-000063140000}"/>
    <cellStyle name="Comma 3 52 2 5" xfId="5233" xr:uid="{00000000-0005-0000-0000-000064140000}"/>
    <cellStyle name="Comma 3 52 2 6" xfId="5234" xr:uid="{00000000-0005-0000-0000-000065140000}"/>
    <cellStyle name="Comma 3 52 2 7" xfId="5235" xr:uid="{00000000-0005-0000-0000-000066140000}"/>
    <cellStyle name="Comma 3 53" xfId="5236" xr:uid="{00000000-0005-0000-0000-000067140000}"/>
    <cellStyle name="Comma 3 53 2" xfId="5237" xr:uid="{00000000-0005-0000-0000-000068140000}"/>
    <cellStyle name="Comma 3 54" xfId="5238" xr:uid="{00000000-0005-0000-0000-000069140000}"/>
    <cellStyle name="Comma 3 54 2" xfId="5239" xr:uid="{00000000-0005-0000-0000-00006A140000}"/>
    <cellStyle name="Comma 3 55" xfId="5240" xr:uid="{00000000-0005-0000-0000-00006B140000}"/>
    <cellStyle name="Comma 3 55 2" xfId="5241" xr:uid="{00000000-0005-0000-0000-00006C140000}"/>
    <cellStyle name="Comma 3 56" xfId="5242" xr:uid="{00000000-0005-0000-0000-00006D140000}"/>
    <cellStyle name="Comma 3 56 2" xfId="5243" xr:uid="{00000000-0005-0000-0000-00006E140000}"/>
    <cellStyle name="Comma 3 57" xfId="5244" xr:uid="{00000000-0005-0000-0000-00006F140000}"/>
    <cellStyle name="Comma 3 57 2" xfId="5245" xr:uid="{00000000-0005-0000-0000-000070140000}"/>
    <cellStyle name="Comma 3 58" xfId="5246" xr:uid="{00000000-0005-0000-0000-000071140000}"/>
    <cellStyle name="Comma 3 58 2" xfId="5247" xr:uid="{00000000-0005-0000-0000-000072140000}"/>
    <cellStyle name="Comma 3 59" xfId="5248" xr:uid="{00000000-0005-0000-0000-000073140000}"/>
    <cellStyle name="Comma 3 59 2" xfId="5249" xr:uid="{00000000-0005-0000-0000-000074140000}"/>
    <cellStyle name="Comma 3 6" xfId="5250" xr:uid="{00000000-0005-0000-0000-000075140000}"/>
    <cellStyle name="Comma 3 6 2" xfId="5251" xr:uid="{00000000-0005-0000-0000-000076140000}"/>
    <cellStyle name="Comma 3 6 3" xfId="5252" xr:uid="{00000000-0005-0000-0000-000077140000}"/>
    <cellStyle name="Comma 3 60" xfId="5253" xr:uid="{00000000-0005-0000-0000-000078140000}"/>
    <cellStyle name="Comma 3 60 2" xfId="5254" xr:uid="{00000000-0005-0000-0000-000079140000}"/>
    <cellStyle name="Comma 3 61" xfId="5255" xr:uid="{00000000-0005-0000-0000-00007A140000}"/>
    <cellStyle name="Comma 3 61 2" xfId="5256" xr:uid="{00000000-0005-0000-0000-00007B140000}"/>
    <cellStyle name="Comma 3 62" xfId="5257" xr:uid="{00000000-0005-0000-0000-00007C140000}"/>
    <cellStyle name="Comma 3 62 2" xfId="5258" xr:uid="{00000000-0005-0000-0000-00007D140000}"/>
    <cellStyle name="Comma 3 63" xfId="5259" xr:uid="{00000000-0005-0000-0000-00007E140000}"/>
    <cellStyle name="Comma 3 63 2" xfId="5260" xr:uid="{00000000-0005-0000-0000-00007F140000}"/>
    <cellStyle name="Comma 3 64" xfId="5261" xr:uid="{00000000-0005-0000-0000-000080140000}"/>
    <cellStyle name="Comma 3 64 2" xfId="5262" xr:uid="{00000000-0005-0000-0000-000081140000}"/>
    <cellStyle name="Comma 3 65" xfId="5263" xr:uid="{00000000-0005-0000-0000-000082140000}"/>
    <cellStyle name="Comma 3 65 2" xfId="5264" xr:uid="{00000000-0005-0000-0000-000083140000}"/>
    <cellStyle name="Comma 3 66" xfId="5265" xr:uid="{00000000-0005-0000-0000-000084140000}"/>
    <cellStyle name="Comma 3 66 2" xfId="5266" xr:uid="{00000000-0005-0000-0000-000085140000}"/>
    <cellStyle name="Comma 3 67" xfId="5267" xr:uid="{00000000-0005-0000-0000-000086140000}"/>
    <cellStyle name="Comma 3 67 2" xfId="5268" xr:uid="{00000000-0005-0000-0000-000087140000}"/>
    <cellStyle name="Comma 3 68" xfId="5269" xr:uid="{00000000-0005-0000-0000-000088140000}"/>
    <cellStyle name="Comma 3 68 2" xfId="5270" xr:uid="{00000000-0005-0000-0000-000089140000}"/>
    <cellStyle name="Comma 3 69" xfId="5271" xr:uid="{00000000-0005-0000-0000-00008A140000}"/>
    <cellStyle name="Comma 3 69 2" xfId="5272" xr:uid="{00000000-0005-0000-0000-00008B140000}"/>
    <cellStyle name="Comma 3 7" xfId="5273" xr:uid="{00000000-0005-0000-0000-00008C140000}"/>
    <cellStyle name="Comma 3 7 2" xfId="5274" xr:uid="{00000000-0005-0000-0000-00008D140000}"/>
    <cellStyle name="Comma 3 7 3" xfId="5275" xr:uid="{00000000-0005-0000-0000-00008E140000}"/>
    <cellStyle name="Comma 3 7 4" xfId="5276" xr:uid="{00000000-0005-0000-0000-00008F140000}"/>
    <cellStyle name="Comma 3 70" xfId="5277" xr:uid="{00000000-0005-0000-0000-000090140000}"/>
    <cellStyle name="Comma 3 70 2" xfId="5278" xr:uid="{00000000-0005-0000-0000-000091140000}"/>
    <cellStyle name="Comma 3 71" xfId="5279" xr:uid="{00000000-0005-0000-0000-000092140000}"/>
    <cellStyle name="Comma 3 71 2" xfId="5280" xr:uid="{00000000-0005-0000-0000-000093140000}"/>
    <cellStyle name="Comma 3 72" xfId="5281" xr:uid="{00000000-0005-0000-0000-000094140000}"/>
    <cellStyle name="Comma 3 72 2" xfId="5282" xr:uid="{00000000-0005-0000-0000-000095140000}"/>
    <cellStyle name="Comma 3 73" xfId="5283" xr:uid="{00000000-0005-0000-0000-000096140000}"/>
    <cellStyle name="Comma 3 73 2" xfId="5284" xr:uid="{00000000-0005-0000-0000-000097140000}"/>
    <cellStyle name="Comma 3 74" xfId="5285" xr:uid="{00000000-0005-0000-0000-000098140000}"/>
    <cellStyle name="Comma 3 74 2" xfId="5286" xr:uid="{00000000-0005-0000-0000-000099140000}"/>
    <cellStyle name="Comma 3 75" xfId="5287" xr:uid="{00000000-0005-0000-0000-00009A140000}"/>
    <cellStyle name="Comma 3 75 2" xfId="5288" xr:uid="{00000000-0005-0000-0000-00009B140000}"/>
    <cellStyle name="Comma 3 76" xfId="5289" xr:uid="{00000000-0005-0000-0000-00009C140000}"/>
    <cellStyle name="Comma 3 76 2" xfId="5290" xr:uid="{00000000-0005-0000-0000-00009D140000}"/>
    <cellStyle name="Comma 3 77" xfId="5291" xr:uid="{00000000-0005-0000-0000-00009E140000}"/>
    <cellStyle name="Comma 3 77 2" xfId="5292" xr:uid="{00000000-0005-0000-0000-00009F140000}"/>
    <cellStyle name="Comma 3 78" xfId="5293" xr:uid="{00000000-0005-0000-0000-0000A0140000}"/>
    <cellStyle name="Comma 3 78 2" xfId="5294" xr:uid="{00000000-0005-0000-0000-0000A1140000}"/>
    <cellStyle name="Comma 3 79" xfId="5295" xr:uid="{00000000-0005-0000-0000-0000A2140000}"/>
    <cellStyle name="Comma 3 79 2" xfId="5296" xr:uid="{00000000-0005-0000-0000-0000A3140000}"/>
    <cellStyle name="Comma 3 8" xfId="5297" xr:uid="{00000000-0005-0000-0000-0000A4140000}"/>
    <cellStyle name="Comma 3 8 2" xfId="5298" xr:uid="{00000000-0005-0000-0000-0000A5140000}"/>
    <cellStyle name="Comma 3 8 3" xfId="5299" xr:uid="{00000000-0005-0000-0000-0000A6140000}"/>
    <cellStyle name="Comma 3 8 4" xfId="5300" xr:uid="{00000000-0005-0000-0000-0000A7140000}"/>
    <cellStyle name="Comma 3 80" xfId="5301" xr:uid="{00000000-0005-0000-0000-0000A8140000}"/>
    <cellStyle name="Comma 3 80 2" xfId="5302" xr:uid="{00000000-0005-0000-0000-0000A9140000}"/>
    <cellStyle name="Comma 3 81" xfId="5303" xr:uid="{00000000-0005-0000-0000-0000AA140000}"/>
    <cellStyle name="Comma 3 81 2" xfId="5304" xr:uid="{00000000-0005-0000-0000-0000AB140000}"/>
    <cellStyle name="Comma 3 82" xfId="5305" xr:uid="{00000000-0005-0000-0000-0000AC140000}"/>
    <cellStyle name="Comma 3 82 2" xfId="5306" xr:uid="{00000000-0005-0000-0000-0000AD140000}"/>
    <cellStyle name="Comma 3 83" xfId="5307" xr:uid="{00000000-0005-0000-0000-0000AE140000}"/>
    <cellStyle name="Comma 3 84" xfId="5308" xr:uid="{00000000-0005-0000-0000-0000AF140000}"/>
    <cellStyle name="Comma 3 9" xfId="5309" xr:uid="{00000000-0005-0000-0000-0000B0140000}"/>
    <cellStyle name="Comma 3 9 2" xfId="5310" xr:uid="{00000000-0005-0000-0000-0000B1140000}"/>
    <cellStyle name="Comma 3 9 2 2" xfId="5311" xr:uid="{00000000-0005-0000-0000-0000B2140000}"/>
    <cellStyle name="Comma 30" xfId="5312" xr:uid="{00000000-0005-0000-0000-0000B3140000}"/>
    <cellStyle name="Comma 30 2" xfId="5313" xr:uid="{00000000-0005-0000-0000-0000B4140000}"/>
    <cellStyle name="Comma 31" xfId="5314" xr:uid="{00000000-0005-0000-0000-0000B5140000}"/>
    <cellStyle name="Comma 31 2" xfId="5315" xr:uid="{00000000-0005-0000-0000-0000B6140000}"/>
    <cellStyle name="Comma 31 2 2" xfId="5316" xr:uid="{00000000-0005-0000-0000-0000B7140000}"/>
    <cellStyle name="Comma 31 3" xfId="5317" xr:uid="{00000000-0005-0000-0000-0000B8140000}"/>
    <cellStyle name="Comma 32" xfId="5318" xr:uid="{00000000-0005-0000-0000-0000B9140000}"/>
    <cellStyle name="Comma 32 2" xfId="5319" xr:uid="{00000000-0005-0000-0000-0000BA140000}"/>
    <cellStyle name="Comma 33" xfId="5320" xr:uid="{00000000-0005-0000-0000-0000BB140000}"/>
    <cellStyle name="Comma 33 2" xfId="5321" xr:uid="{00000000-0005-0000-0000-0000BC140000}"/>
    <cellStyle name="Comma 34" xfId="5322" xr:uid="{00000000-0005-0000-0000-0000BD140000}"/>
    <cellStyle name="Comma 34 10" xfId="5323" xr:uid="{00000000-0005-0000-0000-0000BE140000}"/>
    <cellStyle name="Comma 34 2" xfId="5324" xr:uid="{00000000-0005-0000-0000-0000BF140000}"/>
    <cellStyle name="Comma 34 2 2" xfId="5325" xr:uid="{00000000-0005-0000-0000-0000C0140000}"/>
    <cellStyle name="Comma 34 2 2 2" xfId="5326" xr:uid="{00000000-0005-0000-0000-0000C1140000}"/>
    <cellStyle name="Comma 34 2 2 2 2" xfId="5327" xr:uid="{00000000-0005-0000-0000-0000C2140000}"/>
    <cellStyle name="Comma 34 2 2 2 2 2" xfId="5328" xr:uid="{00000000-0005-0000-0000-0000C3140000}"/>
    <cellStyle name="Comma 34 2 2 2 2 3" xfId="5329" xr:uid="{00000000-0005-0000-0000-0000C4140000}"/>
    <cellStyle name="Comma 34 2 2 2 2 4" xfId="5330" xr:uid="{00000000-0005-0000-0000-0000C5140000}"/>
    <cellStyle name="Comma 34 2 2 2 3" xfId="5331" xr:uid="{00000000-0005-0000-0000-0000C6140000}"/>
    <cellStyle name="Comma 34 2 2 2 4" xfId="5332" xr:uid="{00000000-0005-0000-0000-0000C7140000}"/>
    <cellStyle name="Comma 34 2 2 2 5" xfId="5333" xr:uid="{00000000-0005-0000-0000-0000C8140000}"/>
    <cellStyle name="Comma 34 2 2 3" xfId="5334" xr:uid="{00000000-0005-0000-0000-0000C9140000}"/>
    <cellStyle name="Comma 34 2 2 4" xfId="5335" xr:uid="{00000000-0005-0000-0000-0000CA140000}"/>
    <cellStyle name="Comma 34 2 2 4 2" xfId="5336" xr:uid="{00000000-0005-0000-0000-0000CB140000}"/>
    <cellStyle name="Comma 34 2 2 4 3" xfId="5337" xr:uid="{00000000-0005-0000-0000-0000CC140000}"/>
    <cellStyle name="Comma 34 2 2 4 4" xfId="5338" xr:uid="{00000000-0005-0000-0000-0000CD140000}"/>
    <cellStyle name="Comma 34 2 2 5" xfId="5339" xr:uid="{00000000-0005-0000-0000-0000CE140000}"/>
    <cellStyle name="Comma 34 2 2 6" xfId="5340" xr:uid="{00000000-0005-0000-0000-0000CF140000}"/>
    <cellStyle name="Comma 34 2 2 7" xfId="5341" xr:uid="{00000000-0005-0000-0000-0000D0140000}"/>
    <cellStyle name="Comma 34 2 3" xfId="5342" xr:uid="{00000000-0005-0000-0000-0000D1140000}"/>
    <cellStyle name="Comma 34 2 3 2" xfId="5343" xr:uid="{00000000-0005-0000-0000-0000D2140000}"/>
    <cellStyle name="Comma 34 2 3 2 2" xfId="5344" xr:uid="{00000000-0005-0000-0000-0000D3140000}"/>
    <cellStyle name="Comma 34 2 3 2 2 2" xfId="5345" xr:uid="{00000000-0005-0000-0000-0000D4140000}"/>
    <cellStyle name="Comma 34 2 3 2 2 3" xfId="5346" xr:uid="{00000000-0005-0000-0000-0000D5140000}"/>
    <cellStyle name="Comma 34 2 3 2 2 4" xfId="5347" xr:uid="{00000000-0005-0000-0000-0000D6140000}"/>
    <cellStyle name="Comma 34 2 3 2 3" xfId="5348" xr:uid="{00000000-0005-0000-0000-0000D7140000}"/>
    <cellStyle name="Comma 34 2 3 2 4" xfId="5349" xr:uid="{00000000-0005-0000-0000-0000D8140000}"/>
    <cellStyle name="Comma 34 2 3 2 5" xfId="5350" xr:uid="{00000000-0005-0000-0000-0000D9140000}"/>
    <cellStyle name="Comma 34 2 3 3" xfId="5351" xr:uid="{00000000-0005-0000-0000-0000DA140000}"/>
    <cellStyle name="Comma 34 2 3 3 2" xfId="5352" xr:uid="{00000000-0005-0000-0000-0000DB140000}"/>
    <cellStyle name="Comma 34 2 3 3 3" xfId="5353" xr:uid="{00000000-0005-0000-0000-0000DC140000}"/>
    <cellStyle name="Comma 34 2 3 3 4" xfId="5354" xr:uid="{00000000-0005-0000-0000-0000DD140000}"/>
    <cellStyle name="Comma 34 2 3 4" xfId="5355" xr:uid="{00000000-0005-0000-0000-0000DE140000}"/>
    <cellStyle name="Comma 34 2 3 5" xfId="5356" xr:uid="{00000000-0005-0000-0000-0000DF140000}"/>
    <cellStyle name="Comma 34 2 3 6" xfId="5357" xr:uid="{00000000-0005-0000-0000-0000E0140000}"/>
    <cellStyle name="Comma 34 2 4" xfId="5358" xr:uid="{00000000-0005-0000-0000-0000E1140000}"/>
    <cellStyle name="Comma 34 2 4 2" xfId="5359" xr:uid="{00000000-0005-0000-0000-0000E2140000}"/>
    <cellStyle name="Comma 34 2 4 2 2" xfId="5360" xr:uid="{00000000-0005-0000-0000-0000E3140000}"/>
    <cellStyle name="Comma 34 2 4 2 3" xfId="5361" xr:uid="{00000000-0005-0000-0000-0000E4140000}"/>
    <cellStyle name="Comma 34 2 4 2 4" xfId="5362" xr:uid="{00000000-0005-0000-0000-0000E5140000}"/>
    <cellStyle name="Comma 34 2 4 3" xfId="5363" xr:uid="{00000000-0005-0000-0000-0000E6140000}"/>
    <cellStyle name="Comma 34 2 4 4" xfId="5364" xr:uid="{00000000-0005-0000-0000-0000E7140000}"/>
    <cellStyle name="Comma 34 2 4 5" xfId="5365" xr:uid="{00000000-0005-0000-0000-0000E8140000}"/>
    <cellStyle name="Comma 34 2 5" xfId="5366" xr:uid="{00000000-0005-0000-0000-0000E9140000}"/>
    <cellStyle name="Comma 34 2 6" xfId="5367" xr:uid="{00000000-0005-0000-0000-0000EA140000}"/>
    <cellStyle name="Comma 34 2 6 2" xfId="5368" xr:uid="{00000000-0005-0000-0000-0000EB140000}"/>
    <cellStyle name="Comma 34 2 6 3" xfId="5369" xr:uid="{00000000-0005-0000-0000-0000EC140000}"/>
    <cellStyle name="Comma 34 2 6 4" xfId="5370" xr:uid="{00000000-0005-0000-0000-0000ED140000}"/>
    <cellStyle name="Comma 34 2 7" xfId="5371" xr:uid="{00000000-0005-0000-0000-0000EE140000}"/>
    <cellStyle name="Comma 34 2 8" xfId="5372" xr:uid="{00000000-0005-0000-0000-0000EF140000}"/>
    <cellStyle name="Comma 34 2 9" xfId="5373" xr:uid="{00000000-0005-0000-0000-0000F0140000}"/>
    <cellStyle name="Comma 34 3" xfId="5374" xr:uid="{00000000-0005-0000-0000-0000F1140000}"/>
    <cellStyle name="Comma 34 3 2" xfId="5375" xr:uid="{00000000-0005-0000-0000-0000F2140000}"/>
    <cellStyle name="Comma 34 3 2 2" xfId="5376" xr:uid="{00000000-0005-0000-0000-0000F3140000}"/>
    <cellStyle name="Comma 34 3 2 2 2" xfId="5377" xr:uid="{00000000-0005-0000-0000-0000F4140000}"/>
    <cellStyle name="Comma 34 3 2 2 3" xfId="5378" xr:uid="{00000000-0005-0000-0000-0000F5140000}"/>
    <cellStyle name="Comma 34 3 2 2 4" xfId="5379" xr:uid="{00000000-0005-0000-0000-0000F6140000}"/>
    <cellStyle name="Comma 34 3 2 3" xfId="5380" xr:uid="{00000000-0005-0000-0000-0000F7140000}"/>
    <cellStyle name="Comma 34 3 2 4" xfId="5381" xr:uid="{00000000-0005-0000-0000-0000F8140000}"/>
    <cellStyle name="Comma 34 3 2 5" xfId="5382" xr:uid="{00000000-0005-0000-0000-0000F9140000}"/>
    <cellStyle name="Comma 34 3 3" xfId="5383" xr:uid="{00000000-0005-0000-0000-0000FA140000}"/>
    <cellStyle name="Comma 34 3 4" xfId="5384" xr:uid="{00000000-0005-0000-0000-0000FB140000}"/>
    <cellStyle name="Comma 34 3 4 2" xfId="5385" xr:uid="{00000000-0005-0000-0000-0000FC140000}"/>
    <cellStyle name="Comma 34 3 4 3" xfId="5386" xr:uid="{00000000-0005-0000-0000-0000FD140000}"/>
    <cellStyle name="Comma 34 3 4 4" xfId="5387" xr:uid="{00000000-0005-0000-0000-0000FE140000}"/>
    <cellStyle name="Comma 34 3 5" xfId="5388" xr:uid="{00000000-0005-0000-0000-0000FF140000}"/>
    <cellStyle name="Comma 34 3 6" xfId="5389" xr:uid="{00000000-0005-0000-0000-000000150000}"/>
    <cellStyle name="Comma 34 3 7" xfId="5390" xr:uid="{00000000-0005-0000-0000-000001150000}"/>
    <cellStyle name="Comma 34 4" xfId="5391" xr:uid="{00000000-0005-0000-0000-000002150000}"/>
    <cellStyle name="Comma 34 4 2" xfId="5392" xr:uid="{00000000-0005-0000-0000-000003150000}"/>
    <cellStyle name="Comma 34 4 2 2" xfId="5393" xr:uid="{00000000-0005-0000-0000-000004150000}"/>
    <cellStyle name="Comma 34 4 2 2 2" xfId="5394" xr:uid="{00000000-0005-0000-0000-000005150000}"/>
    <cellStyle name="Comma 34 4 2 2 3" xfId="5395" xr:uid="{00000000-0005-0000-0000-000006150000}"/>
    <cellStyle name="Comma 34 4 2 2 4" xfId="5396" xr:uid="{00000000-0005-0000-0000-000007150000}"/>
    <cellStyle name="Comma 34 4 2 3" xfId="5397" xr:uid="{00000000-0005-0000-0000-000008150000}"/>
    <cellStyle name="Comma 34 4 2 4" xfId="5398" xr:uid="{00000000-0005-0000-0000-000009150000}"/>
    <cellStyle name="Comma 34 4 2 5" xfId="5399" xr:uid="{00000000-0005-0000-0000-00000A150000}"/>
    <cellStyle name="Comma 34 4 3" xfId="5400" xr:uid="{00000000-0005-0000-0000-00000B150000}"/>
    <cellStyle name="Comma 34 4 3 2" xfId="5401" xr:uid="{00000000-0005-0000-0000-00000C150000}"/>
    <cellStyle name="Comma 34 4 3 3" xfId="5402" xr:uid="{00000000-0005-0000-0000-00000D150000}"/>
    <cellStyle name="Comma 34 4 3 4" xfId="5403" xr:uid="{00000000-0005-0000-0000-00000E150000}"/>
    <cellStyle name="Comma 34 4 4" xfId="5404" xr:uid="{00000000-0005-0000-0000-00000F150000}"/>
    <cellStyle name="Comma 34 4 5" xfId="5405" xr:uid="{00000000-0005-0000-0000-000010150000}"/>
    <cellStyle name="Comma 34 4 6" xfId="5406" xr:uid="{00000000-0005-0000-0000-000011150000}"/>
    <cellStyle name="Comma 34 5" xfId="5407" xr:uid="{00000000-0005-0000-0000-000012150000}"/>
    <cellStyle name="Comma 34 6" xfId="5408" xr:uid="{00000000-0005-0000-0000-000013150000}"/>
    <cellStyle name="Comma 34 6 2" xfId="5409" xr:uid="{00000000-0005-0000-0000-000014150000}"/>
    <cellStyle name="Comma 34 6 2 2" xfId="5410" xr:uid="{00000000-0005-0000-0000-000015150000}"/>
    <cellStyle name="Comma 34 6 2 3" xfId="5411" xr:uid="{00000000-0005-0000-0000-000016150000}"/>
    <cellStyle name="Comma 34 6 2 4" xfId="5412" xr:uid="{00000000-0005-0000-0000-000017150000}"/>
    <cellStyle name="Comma 34 6 3" xfId="5413" xr:uid="{00000000-0005-0000-0000-000018150000}"/>
    <cellStyle name="Comma 34 6 4" xfId="5414" xr:uid="{00000000-0005-0000-0000-000019150000}"/>
    <cellStyle name="Comma 34 6 5" xfId="5415" xr:uid="{00000000-0005-0000-0000-00001A150000}"/>
    <cellStyle name="Comma 34 7" xfId="5416" xr:uid="{00000000-0005-0000-0000-00001B150000}"/>
    <cellStyle name="Comma 34 7 2" xfId="5417" xr:uid="{00000000-0005-0000-0000-00001C150000}"/>
    <cellStyle name="Comma 34 7 3" xfId="5418" xr:uid="{00000000-0005-0000-0000-00001D150000}"/>
    <cellStyle name="Comma 34 7 4" xfId="5419" xr:uid="{00000000-0005-0000-0000-00001E150000}"/>
    <cellStyle name="Comma 34 8" xfId="5420" xr:uid="{00000000-0005-0000-0000-00001F150000}"/>
    <cellStyle name="Comma 34 9" xfId="5421" xr:uid="{00000000-0005-0000-0000-000020150000}"/>
    <cellStyle name="Comma 35" xfId="5422" xr:uid="{00000000-0005-0000-0000-000021150000}"/>
    <cellStyle name="Comma 35 2" xfId="5423" xr:uid="{00000000-0005-0000-0000-000022150000}"/>
    <cellStyle name="Comma 35 2 2" xfId="5424" xr:uid="{00000000-0005-0000-0000-000023150000}"/>
    <cellStyle name="Comma 35 2 2 2" xfId="5425" xr:uid="{00000000-0005-0000-0000-000024150000}"/>
    <cellStyle name="Comma 35 2 2 3" xfId="5426" xr:uid="{00000000-0005-0000-0000-000025150000}"/>
    <cellStyle name="Comma 35 2 2 3 2" xfId="5427" xr:uid="{00000000-0005-0000-0000-000026150000}"/>
    <cellStyle name="Comma 35 2 2 3 3" xfId="5428" xr:uid="{00000000-0005-0000-0000-000027150000}"/>
    <cellStyle name="Comma 35 2 2 3 4" xfId="5429" xr:uid="{00000000-0005-0000-0000-000028150000}"/>
    <cellStyle name="Comma 35 2 2 4" xfId="5430" xr:uid="{00000000-0005-0000-0000-000029150000}"/>
    <cellStyle name="Comma 35 2 2 5" xfId="5431" xr:uid="{00000000-0005-0000-0000-00002A150000}"/>
    <cellStyle name="Comma 35 2 2 6" xfId="5432" xr:uid="{00000000-0005-0000-0000-00002B150000}"/>
    <cellStyle name="Comma 35 2 3" xfId="5433" xr:uid="{00000000-0005-0000-0000-00002C150000}"/>
    <cellStyle name="Comma 35 2 4" xfId="5434" xr:uid="{00000000-0005-0000-0000-00002D150000}"/>
    <cellStyle name="Comma 35 2 4 2" xfId="5435" xr:uid="{00000000-0005-0000-0000-00002E150000}"/>
    <cellStyle name="Comma 35 2 4 3" xfId="5436" xr:uid="{00000000-0005-0000-0000-00002F150000}"/>
    <cellStyle name="Comma 35 2 4 4" xfId="5437" xr:uid="{00000000-0005-0000-0000-000030150000}"/>
    <cellStyle name="Comma 35 2 5" xfId="5438" xr:uid="{00000000-0005-0000-0000-000031150000}"/>
    <cellStyle name="Comma 35 2 6" xfId="5439" xr:uid="{00000000-0005-0000-0000-000032150000}"/>
    <cellStyle name="Comma 35 2 7" xfId="5440" xr:uid="{00000000-0005-0000-0000-000033150000}"/>
    <cellStyle name="Comma 35 3" xfId="5441" xr:uid="{00000000-0005-0000-0000-000034150000}"/>
    <cellStyle name="Comma 35 4" xfId="5442" xr:uid="{00000000-0005-0000-0000-000035150000}"/>
    <cellStyle name="Comma 35 4 2" xfId="5443" xr:uid="{00000000-0005-0000-0000-000036150000}"/>
    <cellStyle name="Comma 35 4 2 2" xfId="5444" xr:uid="{00000000-0005-0000-0000-000037150000}"/>
    <cellStyle name="Comma 35 4 2 3" xfId="5445" xr:uid="{00000000-0005-0000-0000-000038150000}"/>
    <cellStyle name="Comma 35 4 2 4" xfId="5446" xr:uid="{00000000-0005-0000-0000-000039150000}"/>
    <cellStyle name="Comma 35 4 3" xfId="5447" xr:uid="{00000000-0005-0000-0000-00003A150000}"/>
    <cellStyle name="Comma 35 4 4" xfId="5448" xr:uid="{00000000-0005-0000-0000-00003B150000}"/>
    <cellStyle name="Comma 35 4 5" xfId="5449" xr:uid="{00000000-0005-0000-0000-00003C150000}"/>
    <cellStyle name="Comma 35 5" xfId="5450" xr:uid="{00000000-0005-0000-0000-00003D150000}"/>
    <cellStyle name="Comma 35 5 2" xfId="5451" xr:uid="{00000000-0005-0000-0000-00003E150000}"/>
    <cellStyle name="Comma 35 5 3" xfId="5452" xr:uid="{00000000-0005-0000-0000-00003F150000}"/>
    <cellStyle name="Comma 35 5 4" xfId="5453" xr:uid="{00000000-0005-0000-0000-000040150000}"/>
    <cellStyle name="Comma 35 6" xfId="5454" xr:uid="{00000000-0005-0000-0000-000041150000}"/>
    <cellStyle name="Comma 35 7" xfId="5455" xr:uid="{00000000-0005-0000-0000-000042150000}"/>
    <cellStyle name="Comma 35 8" xfId="5456" xr:uid="{00000000-0005-0000-0000-000043150000}"/>
    <cellStyle name="Comma 36" xfId="5457" xr:uid="{00000000-0005-0000-0000-000044150000}"/>
    <cellStyle name="Comma 36 2" xfId="5458" xr:uid="{00000000-0005-0000-0000-000045150000}"/>
    <cellStyle name="Comma 36 2 2" xfId="5459" xr:uid="{00000000-0005-0000-0000-000046150000}"/>
    <cellStyle name="Comma 36 3" xfId="5460" xr:uid="{00000000-0005-0000-0000-000047150000}"/>
    <cellStyle name="Comma 37" xfId="5461" xr:uid="{00000000-0005-0000-0000-000048150000}"/>
    <cellStyle name="Comma 37 2" xfId="5462" xr:uid="{00000000-0005-0000-0000-000049150000}"/>
    <cellStyle name="Comma 37 2 2" xfId="5463" xr:uid="{00000000-0005-0000-0000-00004A150000}"/>
    <cellStyle name="Comma 37 3" xfId="5464" xr:uid="{00000000-0005-0000-0000-00004B150000}"/>
    <cellStyle name="Comma 38" xfId="5465" xr:uid="{00000000-0005-0000-0000-00004C150000}"/>
    <cellStyle name="Comma 38 2" xfId="5466" xr:uid="{00000000-0005-0000-0000-00004D150000}"/>
    <cellStyle name="Comma 38 2 2" xfId="5467" xr:uid="{00000000-0005-0000-0000-00004E150000}"/>
    <cellStyle name="Comma 38 3" xfId="5468" xr:uid="{00000000-0005-0000-0000-00004F150000}"/>
    <cellStyle name="Comma 39" xfId="5469" xr:uid="{00000000-0005-0000-0000-000050150000}"/>
    <cellStyle name="Comma 39 2" xfId="5470" xr:uid="{00000000-0005-0000-0000-000051150000}"/>
    <cellStyle name="Comma 39 2 2" xfId="5471" xr:uid="{00000000-0005-0000-0000-000052150000}"/>
    <cellStyle name="Comma 39 3" xfId="5472" xr:uid="{00000000-0005-0000-0000-000053150000}"/>
    <cellStyle name="Comma 4" xfId="10" xr:uid="{00000000-0005-0000-0000-000054150000}"/>
    <cellStyle name="Comma 4 2" xfId="5473" xr:uid="{00000000-0005-0000-0000-000055150000}"/>
    <cellStyle name="Comma 4 2 2" xfId="5474" xr:uid="{00000000-0005-0000-0000-000056150000}"/>
    <cellStyle name="Comma 4 2 2 2" xfId="5475" xr:uid="{00000000-0005-0000-0000-000057150000}"/>
    <cellStyle name="Comma 4 3" xfId="5476" xr:uid="{00000000-0005-0000-0000-000058150000}"/>
    <cellStyle name="Comma 4 3 2" xfId="5477" xr:uid="{00000000-0005-0000-0000-000059150000}"/>
    <cellStyle name="Comma 4 4" xfId="5478" xr:uid="{00000000-0005-0000-0000-00005A150000}"/>
    <cellStyle name="Comma 40" xfId="5479" xr:uid="{00000000-0005-0000-0000-00005B150000}"/>
    <cellStyle name="Comma 40 2" xfId="5480" xr:uid="{00000000-0005-0000-0000-00005C150000}"/>
    <cellStyle name="Comma 40 2 2" xfId="5481" xr:uid="{00000000-0005-0000-0000-00005D150000}"/>
    <cellStyle name="Comma 40 3" xfId="5482" xr:uid="{00000000-0005-0000-0000-00005E150000}"/>
    <cellStyle name="Comma 41" xfId="5483" xr:uid="{00000000-0005-0000-0000-00005F150000}"/>
    <cellStyle name="Comma 41 2" xfId="5484" xr:uid="{00000000-0005-0000-0000-000060150000}"/>
    <cellStyle name="Comma 41 2 2" xfId="5485" xr:uid="{00000000-0005-0000-0000-000061150000}"/>
    <cellStyle name="Comma 41 3" xfId="5486" xr:uid="{00000000-0005-0000-0000-000062150000}"/>
    <cellStyle name="Comma 42" xfId="5487" xr:uid="{00000000-0005-0000-0000-000063150000}"/>
    <cellStyle name="Comma 42 2" xfId="5488" xr:uid="{00000000-0005-0000-0000-000064150000}"/>
    <cellStyle name="Comma 42 2 2" xfId="5489" xr:uid="{00000000-0005-0000-0000-000065150000}"/>
    <cellStyle name="Comma 42 3" xfId="5490" xr:uid="{00000000-0005-0000-0000-000066150000}"/>
    <cellStyle name="Comma 43" xfId="5491" xr:uid="{00000000-0005-0000-0000-000067150000}"/>
    <cellStyle name="Comma 43 2" xfId="5492" xr:uid="{00000000-0005-0000-0000-000068150000}"/>
    <cellStyle name="Comma 43 2 2" xfId="5493" xr:uid="{00000000-0005-0000-0000-000069150000}"/>
    <cellStyle name="Comma 43 3" xfId="5494" xr:uid="{00000000-0005-0000-0000-00006A150000}"/>
    <cellStyle name="Comma 44" xfId="5495" xr:uid="{00000000-0005-0000-0000-00006B150000}"/>
    <cellStyle name="Comma 44 2" xfId="5496" xr:uid="{00000000-0005-0000-0000-00006C150000}"/>
    <cellStyle name="Comma 44 2 2" xfId="5497" xr:uid="{00000000-0005-0000-0000-00006D150000}"/>
    <cellStyle name="Comma 44 3" xfId="5498" xr:uid="{00000000-0005-0000-0000-00006E150000}"/>
    <cellStyle name="Comma 45" xfId="5499" xr:uid="{00000000-0005-0000-0000-00006F150000}"/>
    <cellStyle name="Comma 45 2" xfId="5500" xr:uid="{00000000-0005-0000-0000-000070150000}"/>
    <cellStyle name="Comma 45 2 2" xfId="5501" xr:uid="{00000000-0005-0000-0000-000071150000}"/>
    <cellStyle name="Comma 45 3" xfId="5502" xr:uid="{00000000-0005-0000-0000-000072150000}"/>
    <cellStyle name="Comma 46" xfId="5503" xr:uid="{00000000-0005-0000-0000-000073150000}"/>
    <cellStyle name="Comma 46 2" xfId="5504" xr:uid="{00000000-0005-0000-0000-000074150000}"/>
    <cellStyle name="Comma 46 2 2" xfId="5505" xr:uid="{00000000-0005-0000-0000-000075150000}"/>
    <cellStyle name="Comma 46 3" xfId="5506" xr:uid="{00000000-0005-0000-0000-000076150000}"/>
    <cellStyle name="Comma 47" xfId="5507" xr:uid="{00000000-0005-0000-0000-000077150000}"/>
    <cellStyle name="Comma 47 2" xfId="5508" xr:uid="{00000000-0005-0000-0000-000078150000}"/>
    <cellStyle name="Comma 47 2 2" xfId="5509" xr:uid="{00000000-0005-0000-0000-000079150000}"/>
    <cellStyle name="Comma 47 3" xfId="5510" xr:uid="{00000000-0005-0000-0000-00007A150000}"/>
    <cellStyle name="Comma 48" xfId="5511" xr:uid="{00000000-0005-0000-0000-00007B150000}"/>
    <cellStyle name="Comma 48 2" xfId="5512" xr:uid="{00000000-0005-0000-0000-00007C150000}"/>
    <cellStyle name="Comma 48 2 2" xfId="5513" xr:uid="{00000000-0005-0000-0000-00007D150000}"/>
    <cellStyle name="Comma 48 3" xfId="5514" xr:uid="{00000000-0005-0000-0000-00007E150000}"/>
    <cellStyle name="Comma 49" xfId="5515" xr:uid="{00000000-0005-0000-0000-00007F150000}"/>
    <cellStyle name="Comma 49 10" xfId="5516" xr:uid="{00000000-0005-0000-0000-000080150000}"/>
    <cellStyle name="Comma 49 11" xfId="5517" xr:uid="{00000000-0005-0000-0000-000081150000}"/>
    <cellStyle name="Comma 49 12" xfId="5518" xr:uid="{00000000-0005-0000-0000-000082150000}"/>
    <cellStyle name="Comma 49 2" xfId="5519" xr:uid="{00000000-0005-0000-0000-000083150000}"/>
    <cellStyle name="Comma 49 2 10" xfId="5520" xr:uid="{00000000-0005-0000-0000-000084150000}"/>
    <cellStyle name="Comma 49 2 2" xfId="5521" xr:uid="{00000000-0005-0000-0000-000085150000}"/>
    <cellStyle name="Comma 49 2 2 2" xfId="5522" xr:uid="{00000000-0005-0000-0000-000086150000}"/>
    <cellStyle name="Comma 49 2 2 2 2" xfId="5523" xr:uid="{00000000-0005-0000-0000-000087150000}"/>
    <cellStyle name="Comma 49 2 2 2 2 2" xfId="5524" xr:uid="{00000000-0005-0000-0000-000088150000}"/>
    <cellStyle name="Comma 49 2 2 2 2 2 2" xfId="5525" xr:uid="{00000000-0005-0000-0000-000089150000}"/>
    <cellStyle name="Comma 49 2 2 2 2 2 3" xfId="5526" xr:uid="{00000000-0005-0000-0000-00008A150000}"/>
    <cellStyle name="Comma 49 2 2 2 2 2 4" xfId="5527" xr:uid="{00000000-0005-0000-0000-00008B150000}"/>
    <cellStyle name="Comma 49 2 2 2 2 3" xfId="5528" xr:uid="{00000000-0005-0000-0000-00008C150000}"/>
    <cellStyle name="Comma 49 2 2 2 2 4" xfId="5529" xr:uid="{00000000-0005-0000-0000-00008D150000}"/>
    <cellStyle name="Comma 49 2 2 2 2 5" xfId="5530" xr:uid="{00000000-0005-0000-0000-00008E150000}"/>
    <cellStyle name="Comma 49 2 2 2 3" xfId="5531" xr:uid="{00000000-0005-0000-0000-00008F150000}"/>
    <cellStyle name="Comma 49 2 2 2 3 2" xfId="5532" xr:uid="{00000000-0005-0000-0000-000090150000}"/>
    <cellStyle name="Comma 49 2 2 2 3 3" xfId="5533" xr:uid="{00000000-0005-0000-0000-000091150000}"/>
    <cellStyle name="Comma 49 2 2 2 3 4" xfId="5534" xr:uid="{00000000-0005-0000-0000-000092150000}"/>
    <cellStyle name="Comma 49 2 2 2 4" xfId="5535" xr:uid="{00000000-0005-0000-0000-000093150000}"/>
    <cellStyle name="Comma 49 2 2 2 5" xfId="5536" xr:uid="{00000000-0005-0000-0000-000094150000}"/>
    <cellStyle name="Comma 49 2 2 2 6" xfId="5537" xr:uid="{00000000-0005-0000-0000-000095150000}"/>
    <cellStyle name="Comma 49 2 2 3" xfId="5538" xr:uid="{00000000-0005-0000-0000-000096150000}"/>
    <cellStyle name="Comma 49 2 2 3 2" xfId="5539" xr:uid="{00000000-0005-0000-0000-000097150000}"/>
    <cellStyle name="Comma 49 2 2 3 2 2" xfId="5540" xr:uid="{00000000-0005-0000-0000-000098150000}"/>
    <cellStyle name="Comma 49 2 2 3 2 2 2" xfId="5541" xr:uid="{00000000-0005-0000-0000-000099150000}"/>
    <cellStyle name="Comma 49 2 2 3 2 2 3" xfId="5542" xr:uid="{00000000-0005-0000-0000-00009A150000}"/>
    <cellStyle name="Comma 49 2 2 3 2 2 4" xfId="5543" xr:uid="{00000000-0005-0000-0000-00009B150000}"/>
    <cellStyle name="Comma 49 2 2 3 2 3" xfId="5544" xr:uid="{00000000-0005-0000-0000-00009C150000}"/>
    <cellStyle name="Comma 49 2 2 3 2 4" xfId="5545" xr:uid="{00000000-0005-0000-0000-00009D150000}"/>
    <cellStyle name="Comma 49 2 2 3 2 5" xfId="5546" xr:uid="{00000000-0005-0000-0000-00009E150000}"/>
    <cellStyle name="Comma 49 2 2 3 3" xfId="5547" xr:uid="{00000000-0005-0000-0000-00009F150000}"/>
    <cellStyle name="Comma 49 2 2 3 3 2" xfId="5548" xr:uid="{00000000-0005-0000-0000-0000A0150000}"/>
    <cellStyle name="Comma 49 2 2 3 3 3" xfId="5549" xr:uid="{00000000-0005-0000-0000-0000A1150000}"/>
    <cellStyle name="Comma 49 2 2 3 3 4" xfId="5550" xr:uid="{00000000-0005-0000-0000-0000A2150000}"/>
    <cellStyle name="Comma 49 2 2 3 4" xfId="5551" xr:uid="{00000000-0005-0000-0000-0000A3150000}"/>
    <cellStyle name="Comma 49 2 2 3 5" xfId="5552" xr:uid="{00000000-0005-0000-0000-0000A4150000}"/>
    <cellStyle name="Comma 49 2 2 3 6" xfId="5553" xr:uid="{00000000-0005-0000-0000-0000A5150000}"/>
    <cellStyle name="Comma 49 2 2 4" xfId="5554" xr:uid="{00000000-0005-0000-0000-0000A6150000}"/>
    <cellStyle name="Comma 49 2 2 4 2" xfId="5555" xr:uid="{00000000-0005-0000-0000-0000A7150000}"/>
    <cellStyle name="Comma 49 2 2 4 2 2" xfId="5556" xr:uid="{00000000-0005-0000-0000-0000A8150000}"/>
    <cellStyle name="Comma 49 2 2 4 2 3" xfId="5557" xr:uid="{00000000-0005-0000-0000-0000A9150000}"/>
    <cellStyle name="Comma 49 2 2 4 2 4" xfId="5558" xr:uid="{00000000-0005-0000-0000-0000AA150000}"/>
    <cellStyle name="Comma 49 2 2 4 3" xfId="5559" xr:uid="{00000000-0005-0000-0000-0000AB150000}"/>
    <cellStyle name="Comma 49 2 2 4 4" xfId="5560" xr:uid="{00000000-0005-0000-0000-0000AC150000}"/>
    <cellStyle name="Comma 49 2 2 4 5" xfId="5561" xr:uid="{00000000-0005-0000-0000-0000AD150000}"/>
    <cellStyle name="Comma 49 2 2 5" xfId="5562" xr:uid="{00000000-0005-0000-0000-0000AE150000}"/>
    <cellStyle name="Comma 49 2 2 5 2" xfId="5563" xr:uid="{00000000-0005-0000-0000-0000AF150000}"/>
    <cellStyle name="Comma 49 2 2 5 3" xfId="5564" xr:uid="{00000000-0005-0000-0000-0000B0150000}"/>
    <cellStyle name="Comma 49 2 2 5 4" xfId="5565" xr:uid="{00000000-0005-0000-0000-0000B1150000}"/>
    <cellStyle name="Comma 49 2 2 6" xfId="5566" xr:uid="{00000000-0005-0000-0000-0000B2150000}"/>
    <cellStyle name="Comma 49 2 2 7" xfId="5567" xr:uid="{00000000-0005-0000-0000-0000B3150000}"/>
    <cellStyle name="Comma 49 2 2 8" xfId="5568" xr:uid="{00000000-0005-0000-0000-0000B4150000}"/>
    <cellStyle name="Comma 49 2 3" xfId="5569" xr:uid="{00000000-0005-0000-0000-0000B5150000}"/>
    <cellStyle name="Comma 49 2 3 2" xfId="5570" xr:uid="{00000000-0005-0000-0000-0000B6150000}"/>
    <cellStyle name="Comma 49 2 3 2 2" xfId="5571" xr:uid="{00000000-0005-0000-0000-0000B7150000}"/>
    <cellStyle name="Comma 49 2 3 2 2 2" xfId="5572" xr:uid="{00000000-0005-0000-0000-0000B8150000}"/>
    <cellStyle name="Comma 49 2 3 2 2 2 2" xfId="5573" xr:uid="{00000000-0005-0000-0000-0000B9150000}"/>
    <cellStyle name="Comma 49 2 3 2 2 2 3" xfId="5574" xr:uid="{00000000-0005-0000-0000-0000BA150000}"/>
    <cellStyle name="Comma 49 2 3 2 2 2 4" xfId="5575" xr:uid="{00000000-0005-0000-0000-0000BB150000}"/>
    <cellStyle name="Comma 49 2 3 2 2 3" xfId="5576" xr:uid="{00000000-0005-0000-0000-0000BC150000}"/>
    <cellStyle name="Comma 49 2 3 2 2 4" xfId="5577" xr:uid="{00000000-0005-0000-0000-0000BD150000}"/>
    <cellStyle name="Comma 49 2 3 2 2 5" xfId="5578" xr:uid="{00000000-0005-0000-0000-0000BE150000}"/>
    <cellStyle name="Comma 49 2 3 2 3" xfId="5579" xr:uid="{00000000-0005-0000-0000-0000BF150000}"/>
    <cellStyle name="Comma 49 2 3 2 3 2" xfId="5580" xr:uid="{00000000-0005-0000-0000-0000C0150000}"/>
    <cellStyle name="Comma 49 2 3 2 3 3" xfId="5581" xr:uid="{00000000-0005-0000-0000-0000C1150000}"/>
    <cellStyle name="Comma 49 2 3 2 3 4" xfId="5582" xr:uid="{00000000-0005-0000-0000-0000C2150000}"/>
    <cellStyle name="Comma 49 2 3 2 4" xfId="5583" xr:uid="{00000000-0005-0000-0000-0000C3150000}"/>
    <cellStyle name="Comma 49 2 3 2 5" xfId="5584" xr:uid="{00000000-0005-0000-0000-0000C4150000}"/>
    <cellStyle name="Comma 49 2 3 2 6" xfId="5585" xr:uid="{00000000-0005-0000-0000-0000C5150000}"/>
    <cellStyle name="Comma 49 2 3 3" xfId="5586" xr:uid="{00000000-0005-0000-0000-0000C6150000}"/>
    <cellStyle name="Comma 49 2 3 3 2" xfId="5587" xr:uid="{00000000-0005-0000-0000-0000C7150000}"/>
    <cellStyle name="Comma 49 2 3 3 2 2" xfId="5588" xr:uid="{00000000-0005-0000-0000-0000C8150000}"/>
    <cellStyle name="Comma 49 2 3 3 2 2 2" xfId="5589" xr:uid="{00000000-0005-0000-0000-0000C9150000}"/>
    <cellStyle name="Comma 49 2 3 3 2 2 3" xfId="5590" xr:uid="{00000000-0005-0000-0000-0000CA150000}"/>
    <cellStyle name="Comma 49 2 3 3 2 2 4" xfId="5591" xr:uid="{00000000-0005-0000-0000-0000CB150000}"/>
    <cellStyle name="Comma 49 2 3 3 2 3" xfId="5592" xr:uid="{00000000-0005-0000-0000-0000CC150000}"/>
    <cellStyle name="Comma 49 2 3 3 2 4" xfId="5593" xr:uid="{00000000-0005-0000-0000-0000CD150000}"/>
    <cellStyle name="Comma 49 2 3 3 2 5" xfId="5594" xr:uid="{00000000-0005-0000-0000-0000CE150000}"/>
    <cellStyle name="Comma 49 2 3 3 3" xfId="5595" xr:uid="{00000000-0005-0000-0000-0000CF150000}"/>
    <cellStyle name="Comma 49 2 3 3 3 2" xfId="5596" xr:uid="{00000000-0005-0000-0000-0000D0150000}"/>
    <cellStyle name="Comma 49 2 3 3 3 3" xfId="5597" xr:uid="{00000000-0005-0000-0000-0000D1150000}"/>
    <cellStyle name="Comma 49 2 3 3 3 4" xfId="5598" xr:uid="{00000000-0005-0000-0000-0000D2150000}"/>
    <cellStyle name="Comma 49 2 3 3 4" xfId="5599" xr:uid="{00000000-0005-0000-0000-0000D3150000}"/>
    <cellStyle name="Comma 49 2 3 3 5" xfId="5600" xr:uid="{00000000-0005-0000-0000-0000D4150000}"/>
    <cellStyle name="Comma 49 2 3 3 6" xfId="5601" xr:uid="{00000000-0005-0000-0000-0000D5150000}"/>
    <cellStyle name="Comma 49 2 3 4" xfId="5602" xr:uid="{00000000-0005-0000-0000-0000D6150000}"/>
    <cellStyle name="Comma 49 2 3 4 2" xfId="5603" xr:uid="{00000000-0005-0000-0000-0000D7150000}"/>
    <cellStyle name="Comma 49 2 3 4 2 2" xfId="5604" xr:uid="{00000000-0005-0000-0000-0000D8150000}"/>
    <cellStyle name="Comma 49 2 3 4 2 3" xfId="5605" xr:uid="{00000000-0005-0000-0000-0000D9150000}"/>
    <cellStyle name="Comma 49 2 3 4 2 4" xfId="5606" xr:uid="{00000000-0005-0000-0000-0000DA150000}"/>
    <cellStyle name="Comma 49 2 3 4 3" xfId="5607" xr:uid="{00000000-0005-0000-0000-0000DB150000}"/>
    <cellStyle name="Comma 49 2 3 4 4" xfId="5608" xr:uid="{00000000-0005-0000-0000-0000DC150000}"/>
    <cellStyle name="Comma 49 2 3 4 5" xfId="5609" xr:uid="{00000000-0005-0000-0000-0000DD150000}"/>
    <cellStyle name="Comma 49 2 3 5" xfId="5610" xr:uid="{00000000-0005-0000-0000-0000DE150000}"/>
    <cellStyle name="Comma 49 2 3 5 2" xfId="5611" xr:uid="{00000000-0005-0000-0000-0000DF150000}"/>
    <cellStyle name="Comma 49 2 3 5 3" xfId="5612" xr:uid="{00000000-0005-0000-0000-0000E0150000}"/>
    <cellStyle name="Comma 49 2 3 5 4" xfId="5613" xr:uid="{00000000-0005-0000-0000-0000E1150000}"/>
    <cellStyle name="Comma 49 2 3 6" xfId="5614" xr:uid="{00000000-0005-0000-0000-0000E2150000}"/>
    <cellStyle name="Comma 49 2 3 7" xfId="5615" xr:uid="{00000000-0005-0000-0000-0000E3150000}"/>
    <cellStyle name="Comma 49 2 3 8" xfId="5616" xr:uid="{00000000-0005-0000-0000-0000E4150000}"/>
    <cellStyle name="Comma 49 2 4" xfId="5617" xr:uid="{00000000-0005-0000-0000-0000E5150000}"/>
    <cellStyle name="Comma 49 2 4 2" xfId="5618" xr:uid="{00000000-0005-0000-0000-0000E6150000}"/>
    <cellStyle name="Comma 49 2 4 2 2" xfId="5619" xr:uid="{00000000-0005-0000-0000-0000E7150000}"/>
    <cellStyle name="Comma 49 2 4 2 2 2" xfId="5620" xr:uid="{00000000-0005-0000-0000-0000E8150000}"/>
    <cellStyle name="Comma 49 2 4 2 2 3" xfId="5621" xr:uid="{00000000-0005-0000-0000-0000E9150000}"/>
    <cellStyle name="Comma 49 2 4 2 2 4" xfId="5622" xr:uid="{00000000-0005-0000-0000-0000EA150000}"/>
    <cellStyle name="Comma 49 2 4 2 3" xfId="5623" xr:uid="{00000000-0005-0000-0000-0000EB150000}"/>
    <cellStyle name="Comma 49 2 4 2 4" xfId="5624" xr:uid="{00000000-0005-0000-0000-0000EC150000}"/>
    <cellStyle name="Comma 49 2 4 2 5" xfId="5625" xr:uid="{00000000-0005-0000-0000-0000ED150000}"/>
    <cellStyle name="Comma 49 2 4 3" xfId="5626" xr:uid="{00000000-0005-0000-0000-0000EE150000}"/>
    <cellStyle name="Comma 49 2 4 3 2" xfId="5627" xr:uid="{00000000-0005-0000-0000-0000EF150000}"/>
    <cellStyle name="Comma 49 2 4 3 3" xfId="5628" xr:uid="{00000000-0005-0000-0000-0000F0150000}"/>
    <cellStyle name="Comma 49 2 4 3 4" xfId="5629" xr:uid="{00000000-0005-0000-0000-0000F1150000}"/>
    <cellStyle name="Comma 49 2 4 4" xfId="5630" xr:uid="{00000000-0005-0000-0000-0000F2150000}"/>
    <cellStyle name="Comma 49 2 4 5" xfId="5631" xr:uid="{00000000-0005-0000-0000-0000F3150000}"/>
    <cellStyle name="Comma 49 2 4 6" xfId="5632" xr:uid="{00000000-0005-0000-0000-0000F4150000}"/>
    <cellStyle name="Comma 49 2 5" xfId="5633" xr:uid="{00000000-0005-0000-0000-0000F5150000}"/>
    <cellStyle name="Comma 49 2 5 2" xfId="5634" xr:uid="{00000000-0005-0000-0000-0000F6150000}"/>
    <cellStyle name="Comma 49 2 5 2 2" xfId="5635" xr:uid="{00000000-0005-0000-0000-0000F7150000}"/>
    <cellStyle name="Comma 49 2 5 2 2 2" xfId="5636" xr:uid="{00000000-0005-0000-0000-0000F8150000}"/>
    <cellStyle name="Comma 49 2 5 2 2 3" xfId="5637" xr:uid="{00000000-0005-0000-0000-0000F9150000}"/>
    <cellStyle name="Comma 49 2 5 2 2 4" xfId="5638" xr:uid="{00000000-0005-0000-0000-0000FA150000}"/>
    <cellStyle name="Comma 49 2 5 2 3" xfId="5639" xr:uid="{00000000-0005-0000-0000-0000FB150000}"/>
    <cellStyle name="Comma 49 2 5 2 4" xfId="5640" xr:uid="{00000000-0005-0000-0000-0000FC150000}"/>
    <cellStyle name="Comma 49 2 5 2 5" xfId="5641" xr:uid="{00000000-0005-0000-0000-0000FD150000}"/>
    <cellStyle name="Comma 49 2 5 3" xfId="5642" xr:uid="{00000000-0005-0000-0000-0000FE150000}"/>
    <cellStyle name="Comma 49 2 5 3 2" xfId="5643" xr:uid="{00000000-0005-0000-0000-0000FF150000}"/>
    <cellStyle name="Comma 49 2 5 3 3" xfId="5644" xr:uid="{00000000-0005-0000-0000-000000160000}"/>
    <cellStyle name="Comma 49 2 5 3 4" xfId="5645" xr:uid="{00000000-0005-0000-0000-000001160000}"/>
    <cellStyle name="Comma 49 2 5 4" xfId="5646" xr:uid="{00000000-0005-0000-0000-000002160000}"/>
    <cellStyle name="Comma 49 2 5 5" xfId="5647" xr:uid="{00000000-0005-0000-0000-000003160000}"/>
    <cellStyle name="Comma 49 2 5 6" xfId="5648" xr:uid="{00000000-0005-0000-0000-000004160000}"/>
    <cellStyle name="Comma 49 2 6" xfId="5649" xr:uid="{00000000-0005-0000-0000-000005160000}"/>
    <cellStyle name="Comma 49 2 6 2" xfId="5650" xr:uid="{00000000-0005-0000-0000-000006160000}"/>
    <cellStyle name="Comma 49 2 6 2 2" xfId="5651" xr:uid="{00000000-0005-0000-0000-000007160000}"/>
    <cellStyle name="Comma 49 2 6 2 3" xfId="5652" xr:uid="{00000000-0005-0000-0000-000008160000}"/>
    <cellStyle name="Comma 49 2 6 2 4" xfId="5653" xr:uid="{00000000-0005-0000-0000-000009160000}"/>
    <cellStyle name="Comma 49 2 6 3" xfId="5654" xr:uid="{00000000-0005-0000-0000-00000A160000}"/>
    <cellStyle name="Comma 49 2 6 4" xfId="5655" xr:uid="{00000000-0005-0000-0000-00000B160000}"/>
    <cellStyle name="Comma 49 2 6 5" xfId="5656" xr:uid="{00000000-0005-0000-0000-00000C160000}"/>
    <cellStyle name="Comma 49 2 7" xfId="5657" xr:uid="{00000000-0005-0000-0000-00000D160000}"/>
    <cellStyle name="Comma 49 2 7 2" xfId="5658" xr:uid="{00000000-0005-0000-0000-00000E160000}"/>
    <cellStyle name="Comma 49 2 7 3" xfId="5659" xr:uid="{00000000-0005-0000-0000-00000F160000}"/>
    <cellStyle name="Comma 49 2 7 4" xfId="5660" xr:uid="{00000000-0005-0000-0000-000010160000}"/>
    <cellStyle name="Comma 49 2 8" xfId="5661" xr:uid="{00000000-0005-0000-0000-000011160000}"/>
    <cellStyle name="Comma 49 2 9" xfId="5662" xr:uid="{00000000-0005-0000-0000-000012160000}"/>
    <cellStyle name="Comma 49 3" xfId="5663" xr:uid="{00000000-0005-0000-0000-000013160000}"/>
    <cellStyle name="Comma 49 3 10" xfId="5664" xr:uid="{00000000-0005-0000-0000-000014160000}"/>
    <cellStyle name="Comma 49 3 2" xfId="5665" xr:uid="{00000000-0005-0000-0000-000015160000}"/>
    <cellStyle name="Comma 49 3 2 2" xfId="5666" xr:uid="{00000000-0005-0000-0000-000016160000}"/>
    <cellStyle name="Comma 49 3 2 2 2" xfId="5667" xr:uid="{00000000-0005-0000-0000-000017160000}"/>
    <cellStyle name="Comma 49 3 2 2 2 2" xfId="5668" xr:uid="{00000000-0005-0000-0000-000018160000}"/>
    <cellStyle name="Comma 49 3 2 2 2 2 2" xfId="5669" xr:uid="{00000000-0005-0000-0000-000019160000}"/>
    <cellStyle name="Comma 49 3 2 2 2 2 3" xfId="5670" xr:uid="{00000000-0005-0000-0000-00001A160000}"/>
    <cellStyle name="Comma 49 3 2 2 2 2 4" xfId="5671" xr:uid="{00000000-0005-0000-0000-00001B160000}"/>
    <cellStyle name="Comma 49 3 2 2 2 3" xfId="5672" xr:uid="{00000000-0005-0000-0000-00001C160000}"/>
    <cellStyle name="Comma 49 3 2 2 2 4" xfId="5673" xr:uid="{00000000-0005-0000-0000-00001D160000}"/>
    <cellStyle name="Comma 49 3 2 2 2 5" xfId="5674" xr:uid="{00000000-0005-0000-0000-00001E160000}"/>
    <cellStyle name="Comma 49 3 2 2 3" xfId="5675" xr:uid="{00000000-0005-0000-0000-00001F160000}"/>
    <cellStyle name="Comma 49 3 2 2 3 2" xfId="5676" xr:uid="{00000000-0005-0000-0000-000020160000}"/>
    <cellStyle name="Comma 49 3 2 2 3 3" xfId="5677" xr:uid="{00000000-0005-0000-0000-000021160000}"/>
    <cellStyle name="Comma 49 3 2 2 3 4" xfId="5678" xr:uid="{00000000-0005-0000-0000-000022160000}"/>
    <cellStyle name="Comma 49 3 2 2 4" xfId="5679" xr:uid="{00000000-0005-0000-0000-000023160000}"/>
    <cellStyle name="Comma 49 3 2 2 5" xfId="5680" xr:uid="{00000000-0005-0000-0000-000024160000}"/>
    <cellStyle name="Comma 49 3 2 2 6" xfId="5681" xr:uid="{00000000-0005-0000-0000-000025160000}"/>
    <cellStyle name="Comma 49 3 2 3" xfId="5682" xr:uid="{00000000-0005-0000-0000-000026160000}"/>
    <cellStyle name="Comma 49 3 2 3 2" xfId="5683" xr:uid="{00000000-0005-0000-0000-000027160000}"/>
    <cellStyle name="Comma 49 3 2 3 2 2" xfId="5684" xr:uid="{00000000-0005-0000-0000-000028160000}"/>
    <cellStyle name="Comma 49 3 2 3 2 2 2" xfId="5685" xr:uid="{00000000-0005-0000-0000-000029160000}"/>
    <cellStyle name="Comma 49 3 2 3 2 2 3" xfId="5686" xr:uid="{00000000-0005-0000-0000-00002A160000}"/>
    <cellStyle name="Comma 49 3 2 3 2 2 4" xfId="5687" xr:uid="{00000000-0005-0000-0000-00002B160000}"/>
    <cellStyle name="Comma 49 3 2 3 2 3" xfId="5688" xr:uid="{00000000-0005-0000-0000-00002C160000}"/>
    <cellStyle name="Comma 49 3 2 3 2 4" xfId="5689" xr:uid="{00000000-0005-0000-0000-00002D160000}"/>
    <cellStyle name="Comma 49 3 2 3 2 5" xfId="5690" xr:uid="{00000000-0005-0000-0000-00002E160000}"/>
    <cellStyle name="Comma 49 3 2 3 3" xfId="5691" xr:uid="{00000000-0005-0000-0000-00002F160000}"/>
    <cellStyle name="Comma 49 3 2 3 3 2" xfId="5692" xr:uid="{00000000-0005-0000-0000-000030160000}"/>
    <cellStyle name="Comma 49 3 2 3 3 3" xfId="5693" xr:uid="{00000000-0005-0000-0000-000031160000}"/>
    <cellStyle name="Comma 49 3 2 3 3 4" xfId="5694" xr:uid="{00000000-0005-0000-0000-000032160000}"/>
    <cellStyle name="Comma 49 3 2 3 4" xfId="5695" xr:uid="{00000000-0005-0000-0000-000033160000}"/>
    <cellStyle name="Comma 49 3 2 3 5" xfId="5696" xr:uid="{00000000-0005-0000-0000-000034160000}"/>
    <cellStyle name="Comma 49 3 2 3 6" xfId="5697" xr:uid="{00000000-0005-0000-0000-000035160000}"/>
    <cellStyle name="Comma 49 3 2 4" xfId="5698" xr:uid="{00000000-0005-0000-0000-000036160000}"/>
    <cellStyle name="Comma 49 3 2 4 2" xfId="5699" xr:uid="{00000000-0005-0000-0000-000037160000}"/>
    <cellStyle name="Comma 49 3 2 4 2 2" xfId="5700" xr:uid="{00000000-0005-0000-0000-000038160000}"/>
    <cellStyle name="Comma 49 3 2 4 2 3" xfId="5701" xr:uid="{00000000-0005-0000-0000-000039160000}"/>
    <cellStyle name="Comma 49 3 2 4 2 4" xfId="5702" xr:uid="{00000000-0005-0000-0000-00003A160000}"/>
    <cellStyle name="Comma 49 3 2 4 3" xfId="5703" xr:uid="{00000000-0005-0000-0000-00003B160000}"/>
    <cellStyle name="Comma 49 3 2 4 4" xfId="5704" xr:uid="{00000000-0005-0000-0000-00003C160000}"/>
    <cellStyle name="Comma 49 3 2 4 5" xfId="5705" xr:uid="{00000000-0005-0000-0000-00003D160000}"/>
    <cellStyle name="Comma 49 3 2 5" xfId="5706" xr:uid="{00000000-0005-0000-0000-00003E160000}"/>
    <cellStyle name="Comma 49 3 2 5 2" xfId="5707" xr:uid="{00000000-0005-0000-0000-00003F160000}"/>
    <cellStyle name="Comma 49 3 2 5 3" xfId="5708" xr:uid="{00000000-0005-0000-0000-000040160000}"/>
    <cellStyle name="Comma 49 3 2 5 4" xfId="5709" xr:uid="{00000000-0005-0000-0000-000041160000}"/>
    <cellStyle name="Comma 49 3 2 6" xfId="5710" xr:uid="{00000000-0005-0000-0000-000042160000}"/>
    <cellStyle name="Comma 49 3 2 7" xfId="5711" xr:uid="{00000000-0005-0000-0000-000043160000}"/>
    <cellStyle name="Comma 49 3 2 8" xfId="5712" xr:uid="{00000000-0005-0000-0000-000044160000}"/>
    <cellStyle name="Comma 49 3 3" xfId="5713" xr:uid="{00000000-0005-0000-0000-000045160000}"/>
    <cellStyle name="Comma 49 3 3 2" xfId="5714" xr:uid="{00000000-0005-0000-0000-000046160000}"/>
    <cellStyle name="Comma 49 3 3 2 2" xfId="5715" xr:uid="{00000000-0005-0000-0000-000047160000}"/>
    <cellStyle name="Comma 49 3 3 2 2 2" xfId="5716" xr:uid="{00000000-0005-0000-0000-000048160000}"/>
    <cellStyle name="Comma 49 3 3 2 2 2 2" xfId="5717" xr:uid="{00000000-0005-0000-0000-000049160000}"/>
    <cellStyle name="Comma 49 3 3 2 2 2 3" xfId="5718" xr:uid="{00000000-0005-0000-0000-00004A160000}"/>
    <cellStyle name="Comma 49 3 3 2 2 2 4" xfId="5719" xr:uid="{00000000-0005-0000-0000-00004B160000}"/>
    <cellStyle name="Comma 49 3 3 2 2 3" xfId="5720" xr:uid="{00000000-0005-0000-0000-00004C160000}"/>
    <cellStyle name="Comma 49 3 3 2 2 4" xfId="5721" xr:uid="{00000000-0005-0000-0000-00004D160000}"/>
    <cellStyle name="Comma 49 3 3 2 2 5" xfId="5722" xr:uid="{00000000-0005-0000-0000-00004E160000}"/>
    <cellStyle name="Comma 49 3 3 2 3" xfId="5723" xr:uid="{00000000-0005-0000-0000-00004F160000}"/>
    <cellStyle name="Comma 49 3 3 2 3 2" xfId="5724" xr:uid="{00000000-0005-0000-0000-000050160000}"/>
    <cellStyle name="Comma 49 3 3 2 3 3" xfId="5725" xr:uid="{00000000-0005-0000-0000-000051160000}"/>
    <cellStyle name="Comma 49 3 3 2 3 4" xfId="5726" xr:uid="{00000000-0005-0000-0000-000052160000}"/>
    <cellStyle name="Comma 49 3 3 2 4" xfId="5727" xr:uid="{00000000-0005-0000-0000-000053160000}"/>
    <cellStyle name="Comma 49 3 3 2 5" xfId="5728" xr:uid="{00000000-0005-0000-0000-000054160000}"/>
    <cellStyle name="Comma 49 3 3 2 6" xfId="5729" xr:uid="{00000000-0005-0000-0000-000055160000}"/>
    <cellStyle name="Comma 49 3 3 3" xfId="5730" xr:uid="{00000000-0005-0000-0000-000056160000}"/>
    <cellStyle name="Comma 49 3 3 3 2" xfId="5731" xr:uid="{00000000-0005-0000-0000-000057160000}"/>
    <cellStyle name="Comma 49 3 3 3 2 2" xfId="5732" xr:uid="{00000000-0005-0000-0000-000058160000}"/>
    <cellStyle name="Comma 49 3 3 3 2 2 2" xfId="5733" xr:uid="{00000000-0005-0000-0000-000059160000}"/>
    <cellStyle name="Comma 49 3 3 3 2 2 3" xfId="5734" xr:uid="{00000000-0005-0000-0000-00005A160000}"/>
    <cellStyle name="Comma 49 3 3 3 2 2 4" xfId="5735" xr:uid="{00000000-0005-0000-0000-00005B160000}"/>
    <cellStyle name="Comma 49 3 3 3 2 3" xfId="5736" xr:uid="{00000000-0005-0000-0000-00005C160000}"/>
    <cellStyle name="Comma 49 3 3 3 2 4" xfId="5737" xr:uid="{00000000-0005-0000-0000-00005D160000}"/>
    <cellStyle name="Comma 49 3 3 3 2 5" xfId="5738" xr:uid="{00000000-0005-0000-0000-00005E160000}"/>
    <cellStyle name="Comma 49 3 3 3 3" xfId="5739" xr:uid="{00000000-0005-0000-0000-00005F160000}"/>
    <cellStyle name="Comma 49 3 3 3 3 2" xfId="5740" xr:uid="{00000000-0005-0000-0000-000060160000}"/>
    <cellStyle name="Comma 49 3 3 3 3 3" xfId="5741" xr:uid="{00000000-0005-0000-0000-000061160000}"/>
    <cellStyle name="Comma 49 3 3 3 3 4" xfId="5742" xr:uid="{00000000-0005-0000-0000-000062160000}"/>
    <cellStyle name="Comma 49 3 3 3 4" xfId="5743" xr:uid="{00000000-0005-0000-0000-000063160000}"/>
    <cellStyle name="Comma 49 3 3 3 5" xfId="5744" xr:uid="{00000000-0005-0000-0000-000064160000}"/>
    <cellStyle name="Comma 49 3 3 3 6" xfId="5745" xr:uid="{00000000-0005-0000-0000-000065160000}"/>
    <cellStyle name="Comma 49 3 3 4" xfId="5746" xr:uid="{00000000-0005-0000-0000-000066160000}"/>
    <cellStyle name="Comma 49 3 3 4 2" xfId="5747" xr:uid="{00000000-0005-0000-0000-000067160000}"/>
    <cellStyle name="Comma 49 3 3 4 2 2" xfId="5748" xr:uid="{00000000-0005-0000-0000-000068160000}"/>
    <cellStyle name="Comma 49 3 3 4 2 3" xfId="5749" xr:uid="{00000000-0005-0000-0000-000069160000}"/>
    <cellStyle name="Comma 49 3 3 4 2 4" xfId="5750" xr:uid="{00000000-0005-0000-0000-00006A160000}"/>
    <cellStyle name="Comma 49 3 3 4 3" xfId="5751" xr:uid="{00000000-0005-0000-0000-00006B160000}"/>
    <cellStyle name="Comma 49 3 3 4 4" xfId="5752" xr:uid="{00000000-0005-0000-0000-00006C160000}"/>
    <cellStyle name="Comma 49 3 3 4 5" xfId="5753" xr:uid="{00000000-0005-0000-0000-00006D160000}"/>
    <cellStyle name="Comma 49 3 3 5" xfId="5754" xr:uid="{00000000-0005-0000-0000-00006E160000}"/>
    <cellStyle name="Comma 49 3 3 5 2" xfId="5755" xr:uid="{00000000-0005-0000-0000-00006F160000}"/>
    <cellStyle name="Comma 49 3 3 5 3" xfId="5756" xr:uid="{00000000-0005-0000-0000-000070160000}"/>
    <cellStyle name="Comma 49 3 3 5 4" xfId="5757" xr:uid="{00000000-0005-0000-0000-000071160000}"/>
    <cellStyle name="Comma 49 3 3 6" xfId="5758" xr:uid="{00000000-0005-0000-0000-000072160000}"/>
    <cellStyle name="Comma 49 3 3 7" xfId="5759" xr:uid="{00000000-0005-0000-0000-000073160000}"/>
    <cellStyle name="Comma 49 3 3 8" xfId="5760" xr:uid="{00000000-0005-0000-0000-000074160000}"/>
    <cellStyle name="Comma 49 3 4" xfId="5761" xr:uid="{00000000-0005-0000-0000-000075160000}"/>
    <cellStyle name="Comma 49 3 4 2" xfId="5762" xr:uid="{00000000-0005-0000-0000-000076160000}"/>
    <cellStyle name="Comma 49 3 4 2 2" xfId="5763" xr:uid="{00000000-0005-0000-0000-000077160000}"/>
    <cellStyle name="Comma 49 3 4 2 2 2" xfId="5764" xr:uid="{00000000-0005-0000-0000-000078160000}"/>
    <cellStyle name="Comma 49 3 4 2 2 3" xfId="5765" xr:uid="{00000000-0005-0000-0000-000079160000}"/>
    <cellStyle name="Comma 49 3 4 2 2 4" xfId="5766" xr:uid="{00000000-0005-0000-0000-00007A160000}"/>
    <cellStyle name="Comma 49 3 4 2 3" xfId="5767" xr:uid="{00000000-0005-0000-0000-00007B160000}"/>
    <cellStyle name="Comma 49 3 4 2 4" xfId="5768" xr:uid="{00000000-0005-0000-0000-00007C160000}"/>
    <cellStyle name="Comma 49 3 4 2 5" xfId="5769" xr:uid="{00000000-0005-0000-0000-00007D160000}"/>
    <cellStyle name="Comma 49 3 4 3" xfId="5770" xr:uid="{00000000-0005-0000-0000-00007E160000}"/>
    <cellStyle name="Comma 49 3 4 3 2" xfId="5771" xr:uid="{00000000-0005-0000-0000-00007F160000}"/>
    <cellStyle name="Comma 49 3 4 3 3" xfId="5772" xr:uid="{00000000-0005-0000-0000-000080160000}"/>
    <cellStyle name="Comma 49 3 4 3 4" xfId="5773" xr:uid="{00000000-0005-0000-0000-000081160000}"/>
    <cellStyle name="Comma 49 3 4 4" xfId="5774" xr:uid="{00000000-0005-0000-0000-000082160000}"/>
    <cellStyle name="Comma 49 3 4 5" xfId="5775" xr:uid="{00000000-0005-0000-0000-000083160000}"/>
    <cellStyle name="Comma 49 3 4 6" xfId="5776" xr:uid="{00000000-0005-0000-0000-000084160000}"/>
    <cellStyle name="Comma 49 3 5" xfId="5777" xr:uid="{00000000-0005-0000-0000-000085160000}"/>
    <cellStyle name="Comma 49 3 5 2" xfId="5778" xr:uid="{00000000-0005-0000-0000-000086160000}"/>
    <cellStyle name="Comma 49 3 5 2 2" xfId="5779" xr:uid="{00000000-0005-0000-0000-000087160000}"/>
    <cellStyle name="Comma 49 3 5 2 2 2" xfId="5780" xr:uid="{00000000-0005-0000-0000-000088160000}"/>
    <cellStyle name="Comma 49 3 5 2 2 3" xfId="5781" xr:uid="{00000000-0005-0000-0000-000089160000}"/>
    <cellStyle name="Comma 49 3 5 2 2 4" xfId="5782" xr:uid="{00000000-0005-0000-0000-00008A160000}"/>
    <cellStyle name="Comma 49 3 5 2 3" xfId="5783" xr:uid="{00000000-0005-0000-0000-00008B160000}"/>
    <cellStyle name="Comma 49 3 5 2 4" xfId="5784" xr:uid="{00000000-0005-0000-0000-00008C160000}"/>
    <cellStyle name="Comma 49 3 5 2 5" xfId="5785" xr:uid="{00000000-0005-0000-0000-00008D160000}"/>
    <cellStyle name="Comma 49 3 5 3" xfId="5786" xr:uid="{00000000-0005-0000-0000-00008E160000}"/>
    <cellStyle name="Comma 49 3 5 3 2" xfId="5787" xr:uid="{00000000-0005-0000-0000-00008F160000}"/>
    <cellStyle name="Comma 49 3 5 3 3" xfId="5788" xr:uid="{00000000-0005-0000-0000-000090160000}"/>
    <cellStyle name="Comma 49 3 5 3 4" xfId="5789" xr:uid="{00000000-0005-0000-0000-000091160000}"/>
    <cellStyle name="Comma 49 3 5 4" xfId="5790" xr:uid="{00000000-0005-0000-0000-000092160000}"/>
    <cellStyle name="Comma 49 3 5 5" xfId="5791" xr:uid="{00000000-0005-0000-0000-000093160000}"/>
    <cellStyle name="Comma 49 3 5 6" xfId="5792" xr:uid="{00000000-0005-0000-0000-000094160000}"/>
    <cellStyle name="Comma 49 3 6" xfId="5793" xr:uid="{00000000-0005-0000-0000-000095160000}"/>
    <cellStyle name="Comma 49 3 6 2" xfId="5794" xr:uid="{00000000-0005-0000-0000-000096160000}"/>
    <cellStyle name="Comma 49 3 6 2 2" xfId="5795" xr:uid="{00000000-0005-0000-0000-000097160000}"/>
    <cellStyle name="Comma 49 3 6 2 3" xfId="5796" xr:uid="{00000000-0005-0000-0000-000098160000}"/>
    <cellStyle name="Comma 49 3 6 2 4" xfId="5797" xr:uid="{00000000-0005-0000-0000-000099160000}"/>
    <cellStyle name="Comma 49 3 6 3" xfId="5798" xr:uid="{00000000-0005-0000-0000-00009A160000}"/>
    <cellStyle name="Comma 49 3 6 4" xfId="5799" xr:uid="{00000000-0005-0000-0000-00009B160000}"/>
    <cellStyle name="Comma 49 3 6 5" xfId="5800" xr:uid="{00000000-0005-0000-0000-00009C160000}"/>
    <cellStyle name="Comma 49 3 7" xfId="5801" xr:uid="{00000000-0005-0000-0000-00009D160000}"/>
    <cellStyle name="Comma 49 3 7 2" xfId="5802" xr:uid="{00000000-0005-0000-0000-00009E160000}"/>
    <cellStyle name="Comma 49 3 7 3" xfId="5803" xr:uid="{00000000-0005-0000-0000-00009F160000}"/>
    <cellStyle name="Comma 49 3 7 4" xfId="5804" xr:uid="{00000000-0005-0000-0000-0000A0160000}"/>
    <cellStyle name="Comma 49 3 8" xfId="5805" xr:uid="{00000000-0005-0000-0000-0000A1160000}"/>
    <cellStyle name="Comma 49 3 9" xfId="5806" xr:uid="{00000000-0005-0000-0000-0000A2160000}"/>
    <cellStyle name="Comma 49 4" xfId="5807" xr:uid="{00000000-0005-0000-0000-0000A3160000}"/>
    <cellStyle name="Comma 49 4 2" xfId="5808" xr:uid="{00000000-0005-0000-0000-0000A4160000}"/>
    <cellStyle name="Comma 49 4 2 2" xfId="5809" xr:uid="{00000000-0005-0000-0000-0000A5160000}"/>
    <cellStyle name="Comma 49 4 2 2 2" xfId="5810" xr:uid="{00000000-0005-0000-0000-0000A6160000}"/>
    <cellStyle name="Comma 49 4 2 2 2 2" xfId="5811" xr:uid="{00000000-0005-0000-0000-0000A7160000}"/>
    <cellStyle name="Comma 49 4 2 2 2 3" xfId="5812" xr:uid="{00000000-0005-0000-0000-0000A8160000}"/>
    <cellStyle name="Comma 49 4 2 2 2 4" xfId="5813" xr:uid="{00000000-0005-0000-0000-0000A9160000}"/>
    <cellStyle name="Comma 49 4 2 2 3" xfId="5814" xr:uid="{00000000-0005-0000-0000-0000AA160000}"/>
    <cellStyle name="Comma 49 4 2 2 4" xfId="5815" xr:uid="{00000000-0005-0000-0000-0000AB160000}"/>
    <cellStyle name="Comma 49 4 2 2 5" xfId="5816" xr:uid="{00000000-0005-0000-0000-0000AC160000}"/>
    <cellStyle name="Comma 49 4 2 3" xfId="5817" xr:uid="{00000000-0005-0000-0000-0000AD160000}"/>
    <cellStyle name="Comma 49 4 2 3 2" xfId="5818" xr:uid="{00000000-0005-0000-0000-0000AE160000}"/>
    <cellStyle name="Comma 49 4 2 3 3" xfId="5819" xr:uid="{00000000-0005-0000-0000-0000AF160000}"/>
    <cellStyle name="Comma 49 4 2 3 4" xfId="5820" xr:uid="{00000000-0005-0000-0000-0000B0160000}"/>
    <cellStyle name="Comma 49 4 2 4" xfId="5821" xr:uid="{00000000-0005-0000-0000-0000B1160000}"/>
    <cellStyle name="Comma 49 4 2 5" xfId="5822" xr:uid="{00000000-0005-0000-0000-0000B2160000}"/>
    <cellStyle name="Comma 49 4 2 6" xfId="5823" xr:uid="{00000000-0005-0000-0000-0000B3160000}"/>
    <cellStyle name="Comma 49 4 3" xfId="5824" xr:uid="{00000000-0005-0000-0000-0000B4160000}"/>
    <cellStyle name="Comma 49 4 3 2" xfId="5825" xr:uid="{00000000-0005-0000-0000-0000B5160000}"/>
    <cellStyle name="Comma 49 4 3 2 2" xfId="5826" xr:uid="{00000000-0005-0000-0000-0000B6160000}"/>
    <cellStyle name="Comma 49 4 3 2 2 2" xfId="5827" xr:uid="{00000000-0005-0000-0000-0000B7160000}"/>
    <cellStyle name="Comma 49 4 3 2 2 3" xfId="5828" xr:uid="{00000000-0005-0000-0000-0000B8160000}"/>
    <cellStyle name="Comma 49 4 3 2 2 4" xfId="5829" xr:uid="{00000000-0005-0000-0000-0000B9160000}"/>
    <cellStyle name="Comma 49 4 3 2 3" xfId="5830" xr:uid="{00000000-0005-0000-0000-0000BA160000}"/>
    <cellStyle name="Comma 49 4 3 2 4" xfId="5831" xr:uid="{00000000-0005-0000-0000-0000BB160000}"/>
    <cellStyle name="Comma 49 4 3 2 5" xfId="5832" xr:uid="{00000000-0005-0000-0000-0000BC160000}"/>
    <cellStyle name="Comma 49 4 3 3" xfId="5833" xr:uid="{00000000-0005-0000-0000-0000BD160000}"/>
    <cellStyle name="Comma 49 4 3 3 2" xfId="5834" xr:uid="{00000000-0005-0000-0000-0000BE160000}"/>
    <cellStyle name="Comma 49 4 3 3 3" xfId="5835" xr:uid="{00000000-0005-0000-0000-0000BF160000}"/>
    <cellStyle name="Comma 49 4 3 3 4" xfId="5836" xr:uid="{00000000-0005-0000-0000-0000C0160000}"/>
    <cellStyle name="Comma 49 4 3 4" xfId="5837" xr:uid="{00000000-0005-0000-0000-0000C1160000}"/>
    <cellStyle name="Comma 49 4 3 5" xfId="5838" xr:uid="{00000000-0005-0000-0000-0000C2160000}"/>
    <cellStyle name="Comma 49 4 3 6" xfId="5839" xr:uid="{00000000-0005-0000-0000-0000C3160000}"/>
    <cellStyle name="Comma 49 4 4" xfId="5840" xr:uid="{00000000-0005-0000-0000-0000C4160000}"/>
    <cellStyle name="Comma 49 4 4 2" xfId="5841" xr:uid="{00000000-0005-0000-0000-0000C5160000}"/>
    <cellStyle name="Comma 49 4 4 2 2" xfId="5842" xr:uid="{00000000-0005-0000-0000-0000C6160000}"/>
    <cellStyle name="Comma 49 4 4 2 3" xfId="5843" xr:uid="{00000000-0005-0000-0000-0000C7160000}"/>
    <cellStyle name="Comma 49 4 4 2 4" xfId="5844" xr:uid="{00000000-0005-0000-0000-0000C8160000}"/>
    <cellStyle name="Comma 49 4 4 3" xfId="5845" xr:uid="{00000000-0005-0000-0000-0000C9160000}"/>
    <cellStyle name="Comma 49 4 4 4" xfId="5846" xr:uid="{00000000-0005-0000-0000-0000CA160000}"/>
    <cellStyle name="Comma 49 4 4 5" xfId="5847" xr:uid="{00000000-0005-0000-0000-0000CB160000}"/>
    <cellStyle name="Comma 49 4 5" xfId="5848" xr:uid="{00000000-0005-0000-0000-0000CC160000}"/>
    <cellStyle name="Comma 49 4 5 2" xfId="5849" xr:uid="{00000000-0005-0000-0000-0000CD160000}"/>
    <cellStyle name="Comma 49 4 5 3" xfId="5850" xr:uid="{00000000-0005-0000-0000-0000CE160000}"/>
    <cellStyle name="Comma 49 4 5 4" xfId="5851" xr:uid="{00000000-0005-0000-0000-0000CF160000}"/>
    <cellStyle name="Comma 49 4 6" xfId="5852" xr:uid="{00000000-0005-0000-0000-0000D0160000}"/>
    <cellStyle name="Comma 49 4 7" xfId="5853" xr:uid="{00000000-0005-0000-0000-0000D1160000}"/>
    <cellStyle name="Comma 49 4 8" xfId="5854" xr:uid="{00000000-0005-0000-0000-0000D2160000}"/>
    <cellStyle name="Comma 49 5" xfId="5855" xr:uid="{00000000-0005-0000-0000-0000D3160000}"/>
    <cellStyle name="Comma 49 5 2" xfId="5856" xr:uid="{00000000-0005-0000-0000-0000D4160000}"/>
    <cellStyle name="Comma 49 5 2 2" xfId="5857" xr:uid="{00000000-0005-0000-0000-0000D5160000}"/>
    <cellStyle name="Comma 49 5 2 2 2" xfId="5858" xr:uid="{00000000-0005-0000-0000-0000D6160000}"/>
    <cellStyle name="Comma 49 5 2 2 2 2" xfId="5859" xr:uid="{00000000-0005-0000-0000-0000D7160000}"/>
    <cellStyle name="Comma 49 5 2 2 2 3" xfId="5860" xr:uid="{00000000-0005-0000-0000-0000D8160000}"/>
    <cellStyle name="Comma 49 5 2 2 2 4" xfId="5861" xr:uid="{00000000-0005-0000-0000-0000D9160000}"/>
    <cellStyle name="Comma 49 5 2 2 3" xfId="5862" xr:uid="{00000000-0005-0000-0000-0000DA160000}"/>
    <cellStyle name="Comma 49 5 2 2 4" xfId="5863" xr:uid="{00000000-0005-0000-0000-0000DB160000}"/>
    <cellStyle name="Comma 49 5 2 2 5" xfId="5864" xr:uid="{00000000-0005-0000-0000-0000DC160000}"/>
    <cellStyle name="Comma 49 5 2 3" xfId="5865" xr:uid="{00000000-0005-0000-0000-0000DD160000}"/>
    <cellStyle name="Comma 49 5 2 3 2" xfId="5866" xr:uid="{00000000-0005-0000-0000-0000DE160000}"/>
    <cellStyle name="Comma 49 5 2 3 3" xfId="5867" xr:uid="{00000000-0005-0000-0000-0000DF160000}"/>
    <cellStyle name="Comma 49 5 2 3 4" xfId="5868" xr:uid="{00000000-0005-0000-0000-0000E0160000}"/>
    <cellStyle name="Comma 49 5 2 4" xfId="5869" xr:uid="{00000000-0005-0000-0000-0000E1160000}"/>
    <cellStyle name="Comma 49 5 2 5" xfId="5870" xr:uid="{00000000-0005-0000-0000-0000E2160000}"/>
    <cellStyle name="Comma 49 5 2 6" xfId="5871" xr:uid="{00000000-0005-0000-0000-0000E3160000}"/>
    <cellStyle name="Comma 49 5 3" xfId="5872" xr:uid="{00000000-0005-0000-0000-0000E4160000}"/>
    <cellStyle name="Comma 49 5 3 2" xfId="5873" xr:uid="{00000000-0005-0000-0000-0000E5160000}"/>
    <cellStyle name="Comma 49 5 3 2 2" xfId="5874" xr:uid="{00000000-0005-0000-0000-0000E6160000}"/>
    <cellStyle name="Comma 49 5 3 2 2 2" xfId="5875" xr:uid="{00000000-0005-0000-0000-0000E7160000}"/>
    <cellStyle name="Comma 49 5 3 2 2 3" xfId="5876" xr:uid="{00000000-0005-0000-0000-0000E8160000}"/>
    <cellStyle name="Comma 49 5 3 2 2 4" xfId="5877" xr:uid="{00000000-0005-0000-0000-0000E9160000}"/>
    <cellStyle name="Comma 49 5 3 2 3" xfId="5878" xr:uid="{00000000-0005-0000-0000-0000EA160000}"/>
    <cellStyle name="Comma 49 5 3 2 4" xfId="5879" xr:uid="{00000000-0005-0000-0000-0000EB160000}"/>
    <cellStyle name="Comma 49 5 3 2 5" xfId="5880" xr:uid="{00000000-0005-0000-0000-0000EC160000}"/>
    <cellStyle name="Comma 49 5 3 3" xfId="5881" xr:uid="{00000000-0005-0000-0000-0000ED160000}"/>
    <cellStyle name="Comma 49 5 3 3 2" xfId="5882" xr:uid="{00000000-0005-0000-0000-0000EE160000}"/>
    <cellStyle name="Comma 49 5 3 3 3" xfId="5883" xr:uid="{00000000-0005-0000-0000-0000EF160000}"/>
    <cellStyle name="Comma 49 5 3 3 4" xfId="5884" xr:uid="{00000000-0005-0000-0000-0000F0160000}"/>
    <cellStyle name="Comma 49 5 3 4" xfId="5885" xr:uid="{00000000-0005-0000-0000-0000F1160000}"/>
    <cellStyle name="Comma 49 5 3 5" xfId="5886" xr:uid="{00000000-0005-0000-0000-0000F2160000}"/>
    <cellStyle name="Comma 49 5 3 6" xfId="5887" xr:uid="{00000000-0005-0000-0000-0000F3160000}"/>
    <cellStyle name="Comma 49 5 4" xfId="5888" xr:uid="{00000000-0005-0000-0000-0000F4160000}"/>
    <cellStyle name="Comma 49 5 4 2" xfId="5889" xr:uid="{00000000-0005-0000-0000-0000F5160000}"/>
    <cellStyle name="Comma 49 5 4 2 2" xfId="5890" xr:uid="{00000000-0005-0000-0000-0000F6160000}"/>
    <cellStyle name="Comma 49 5 4 2 3" xfId="5891" xr:uid="{00000000-0005-0000-0000-0000F7160000}"/>
    <cellStyle name="Comma 49 5 4 2 4" xfId="5892" xr:uid="{00000000-0005-0000-0000-0000F8160000}"/>
    <cellStyle name="Comma 49 5 4 3" xfId="5893" xr:uid="{00000000-0005-0000-0000-0000F9160000}"/>
    <cellStyle name="Comma 49 5 4 4" xfId="5894" xr:uid="{00000000-0005-0000-0000-0000FA160000}"/>
    <cellStyle name="Comma 49 5 4 5" xfId="5895" xr:uid="{00000000-0005-0000-0000-0000FB160000}"/>
    <cellStyle name="Comma 49 5 5" xfId="5896" xr:uid="{00000000-0005-0000-0000-0000FC160000}"/>
    <cellStyle name="Comma 49 5 5 2" xfId="5897" xr:uid="{00000000-0005-0000-0000-0000FD160000}"/>
    <cellStyle name="Comma 49 5 5 3" xfId="5898" xr:uid="{00000000-0005-0000-0000-0000FE160000}"/>
    <cellStyle name="Comma 49 5 5 4" xfId="5899" xr:uid="{00000000-0005-0000-0000-0000FF160000}"/>
    <cellStyle name="Comma 49 5 6" xfId="5900" xr:uid="{00000000-0005-0000-0000-000000170000}"/>
    <cellStyle name="Comma 49 5 7" xfId="5901" xr:uid="{00000000-0005-0000-0000-000001170000}"/>
    <cellStyle name="Comma 49 5 8" xfId="5902" xr:uid="{00000000-0005-0000-0000-000002170000}"/>
    <cellStyle name="Comma 49 6" xfId="5903" xr:uid="{00000000-0005-0000-0000-000003170000}"/>
    <cellStyle name="Comma 49 6 2" xfId="5904" xr:uid="{00000000-0005-0000-0000-000004170000}"/>
    <cellStyle name="Comma 49 6 2 2" xfId="5905" xr:uid="{00000000-0005-0000-0000-000005170000}"/>
    <cellStyle name="Comma 49 6 2 2 2" xfId="5906" xr:uid="{00000000-0005-0000-0000-000006170000}"/>
    <cellStyle name="Comma 49 6 2 2 3" xfId="5907" xr:uid="{00000000-0005-0000-0000-000007170000}"/>
    <cellStyle name="Comma 49 6 2 2 4" xfId="5908" xr:uid="{00000000-0005-0000-0000-000008170000}"/>
    <cellStyle name="Comma 49 6 2 3" xfId="5909" xr:uid="{00000000-0005-0000-0000-000009170000}"/>
    <cellStyle name="Comma 49 6 2 4" xfId="5910" xr:uid="{00000000-0005-0000-0000-00000A170000}"/>
    <cellStyle name="Comma 49 6 2 5" xfId="5911" xr:uid="{00000000-0005-0000-0000-00000B170000}"/>
    <cellStyle name="Comma 49 6 3" xfId="5912" xr:uid="{00000000-0005-0000-0000-00000C170000}"/>
    <cellStyle name="Comma 49 6 3 2" xfId="5913" xr:uid="{00000000-0005-0000-0000-00000D170000}"/>
    <cellStyle name="Comma 49 6 3 3" xfId="5914" xr:uid="{00000000-0005-0000-0000-00000E170000}"/>
    <cellStyle name="Comma 49 6 3 4" xfId="5915" xr:uid="{00000000-0005-0000-0000-00000F170000}"/>
    <cellStyle name="Comma 49 6 4" xfId="5916" xr:uid="{00000000-0005-0000-0000-000010170000}"/>
    <cellStyle name="Comma 49 6 5" xfId="5917" xr:uid="{00000000-0005-0000-0000-000011170000}"/>
    <cellStyle name="Comma 49 6 6" xfId="5918" xr:uid="{00000000-0005-0000-0000-000012170000}"/>
    <cellStyle name="Comma 49 7" xfId="5919" xr:uid="{00000000-0005-0000-0000-000013170000}"/>
    <cellStyle name="Comma 49 7 2" xfId="5920" xr:uid="{00000000-0005-0000-0000-000014170000}"/>
    <cellStyle name="Comma 49 7 2 2" xfId="5921" xr:uid="{00000000-0005-0000-0000-000015170000}"/>
    <cellStyle name="Comma 49 7 2 2 2" xfId="5922" xr:uid="{00000000-0005-0000-0000-000016170000}"/>
    <cellStyle name="Comma 49 7 2 2 3" xfId="5923" xr:uid="{00000000-0005-0000-0000-000017170000}"/>
    <cellStyle name="Comma 49 7 2 2 4" xfId="5924" xr:uid="{00000000-0005-0000-0000-000018170000}"/>
    <cellStyle name="Comma 49 7 2 3" xfId="5925" xr:uid="{00000000-0005-0000-0000-000019170000}"/>
    <cellStyle name="Comma 49 7 2 4" xfId="5926" xr:uid="{00000000-0005-0000-0000-00001A170000}"/>
    <cellStyle name="Comma 49 7 2 5" xfId="5927" xr:uid="{00000000-0005-0000-0000-00001B170000}"/>
    <cellStyle name="Comma 49 7 3" xfId="5928" xr:uid="{00000000-0005-0000-0000-00001C170000}"/>
    <cellStyle name="Comma 49 7 3 2" xfId="5929" xr:uid="{00000000-0005-0000-0000-00001D170000}"/>
    <cellStyle name="Comma 49 7 3 3" xfId="5930" xr:uid="{00000000-0005-0000-0000-00001E170000}"/>
    <cellStyle name="Comma 49 7 3 4" xfId="5931" xr:uid="{00000000-0005-0000-0000-00001F170000}"/>
    <cellStyle name="Comma 49 7 4" xfId="5932" xr:uid="{00000000-0005-0000-0000-000020170000}"/>
    <cellStyle name="Comma 49 7 5" xfId="5933" xr:uid="{00000000-0005-0000-0000-000021170000}"/>
    <cellStyle name="Comma 49 7 6" xfId="5934" xr:uid="{00000000-0005-0000-0000-000022170000}"/>
    <cellStyle name="Comma 49 8" xfId="5935" xr:uid="{00000000-0005-0000-0000-000023170000}"/>
    <cellStyle name="Comma 49 8 2" xfId="5936" xr:uid="{00000000-0005-0000-0000-000024170000}"/>
    <cellStyle name="Comma 49 8 2 2" xfId="5937" xr:uid="{00000000-0005-0000-0000-000025170000}"/>
    <cellStyle name="Comma 49 8 2 3" xfId="5938" xr:uid="{00000000-0005-0000-0000-000026170000}"/>
    <cellStyle name="Comma 49 8 2 4" xfId="5939" xr:uid="{00000000-0005-0000-0000-000027170000}"/>
    <cellStyle name="Comma 49 8 3" xfId="5940" xr:uid="{00000000-0005-0000-0000-000028170000}"/>
    <cellStyle name="Comma 49 8 4" xfId="5941" xr:uid="{00000000-0005-0000-0000-000029170000}"/>
    <cellStyle name="Comma 49 8 5" xfId="5942" xr:uid="{00000000-0005-0000-0000-00002A170000}"/>
    <cellStyle name="Comma 49 9" xfId="5943" xr:uid="{00000000-0005-0000-0000-00002B170000}"/>
    <cellStyle name="Comma 49 9 2" xfId="5944" xr:uid="{00000000-0005-0000-0000-00002C170000}"/>
    <cellStyle name="Comma 49 9 3" xfId="5945" xr:uid="{00000000-0005-0000-0000-00002D170000}"/>
    <cellStyle name="Comma 49 9 4" xfId="5946" xr:uid="{00000000-0005-0000-0000-00002E170000}"/>
    <cellStyle name="Comma 5" xfId="5947" xr:uid="{00000000-0005-0000-0000-00002F170000}"/>
    <cellStyle name="Comma 5 2" xfId="5948" xr:uid="{00000000-0005-0000-0000-000030170000}"/>
    <cellStyle name="Comma 5 2 2" xfId="5949" xr:uid="{00000000-0005-0000-0000-000031170000}"/>
    <cellStyle name="Comma 5 2 2 2" xfId="5950" xr:uid="{00000000-0005-0000-0000-000032170000}"/>
    <cellStyle name="Comma 5 2 3" xfId="5951" xr:uid="{00000000-0005-0000-0000-000033170000}"/>
    <cellStyle name="Comma 5 2 3 2" xfId="5952" xr:uid="{00000000-0005-0000-0000-000034170000}"/>
    <cellStyle name="Comma 5 3" xfId="5953" xr:uid="{00000000-0005-0000-0000-000035170000}"/>
    <cellStyle name="Comma 5 3 2" xfId="5954" xr:uid="{00000000-0005-0000-0000-000036170000}"/>
    <cellStyle name="Comma 5 4" xfId="5955" xr:uid="{00000000-0005-0000-0000-000037170000}"/>
    <cellStyle name="Comma 50" xfId="5956" xr:uid="{00000000-0005-0000-0000-000038170000}"/>
    <cellStyle name="Comma 50 2" xfId="5957" xr:uid="{00000000-0005-0000-0000-000039170000}"/>
    <cellStyle name="Comma 51" xfId="5958" xr:uid="{00000000-0005-0000-0000-00003A170000}"/>
    <cellStyle name="Comma 51 2" xfId="5959" xr:uid="{00000000-0005-0000-0000-00003B170000}"/>
    <cellStyle name="Comma 51 2 2" xfId="5960" xr:uid="{00000000-0005-0000-0000-00003C170000}"/>
    <cellStyle name="Comma 52" xfId="5961" xr:uid="{00000000-0005-0000-0000-00003D170000}"/>
    <cellStyle name="Comma 52 2" xfId="5962" xr:uid="{00000000-0005-0000-0000-00003E170000}"/>
    <cellStyle name="Comma 53" xfId="5963" xr:uid="{00000000-0005-0000-0000-00003F170000}"/>
    <cellStyle name="Comma 53 10" xfId="5964" xr:uid="{00000000-0005-0000-0000-000040170000}"/>
    <cellStyle name="Comma 53 11" xfId="5965" xr:uid="{00000000-0005-0000-0000-000041170000}"/>
    <cellStyle name="Comma 53 12" xfId="5966" xr:uid="{00000000-0005-0000-0000-000042170000}"/>
    <cellStyle name="Comma 53 2" xfId="5967" xr:uid="{00000000-0005-0000-0000-000043170000}"/>
    <cellStyle name="Comma 53 2 10" xfId="5968" xr:uid="{00000000-0005-0000-0000-000044170000}"/>
    <cellStyle name="Comma 53 2 2" xfId="5969" xr:uid="{00000000-0005-0000-0000-000045170000}"/>
    <cellStyle name="Comma 53 2 2 2" xfId="5970" xr:uid="{00000000-0005-0000-0000-000046170000}"/>
    <cellStyle name="Comma 53 2 2 2 2" xfId="5971" xr:uid="{00000000-0005-0000-0000-000047170000}"/>
    <cellStyle name="Comma 53 2 2 2 2 2" xfId="5972" xr:uid="{00000000-0005-0000-0000-000048170000}"/>
    <cellStyle name="Comma 53 2 2 2 2 2 2" xfId="5973" xr:uid="{00000000-0005-0000-0000-000049170000}"/>
    <cellStyle name="Comma 53 2 2 2 2 2 3" xfId="5974" xr:uid="{00000000-0005-0000-0000-00004A170000}"/>
    <cellStyle name="Comma 53 2 2 2 2 2 4" xfId="5975" xr:uid="{00000000-0005-0000-0000-00004B170000}"/>
    <cellStyle name="Comma 53 2 2 2 2 3" xfId="5976" xr:uid="{00000000-0005-0000-0000-00004C170000}"/>
    <cellStyle name="Comma 53 2 2 2 2 4" xfId="5977" xr:uid="{00000000-0005-0000-0000-00004D170000}"/>
    <cellStyle name="Comma 53 2 2 2 2 5" xfId="5978" xr:uid="{00000000-0005-0000-0000-00004E170000}"/>
    <cellStyle name="Comma 53 2 2 2 3" xfId="5979" xr:uid="{00000000-0005-0000-0000-00004F170000}"/>
    <cellStyle name="Comma 53 2 2 2 3 2" xfId="5980" xr:uid="{00000000-0005-0000-0000-000050170000}"/>
    <cellStyle name="Comma 53 2 2 2 3 3" xfId="5981" xr:uid="{00000000-0005-0000-0000-000051170000}"/>
    <cellStyle name="Comma 53 2 2 2 3 4" xfId="5982" xr:uid="{00000000-0005-0000-0000-000052170000}"/>
    <cellStyle name="Comma 53 2 2 2 4" xfId="5983" xr:uid="{00000000-0005-0000-0000-000053170000}"/>
    <cellStyle name="Comma 53 2 2 2 5" xfId="5984" xr:uid="{00000000-0005-0000-0000-000054170000}"/>
    <cellStyle name="Comma 53 2 2 2 6" xfId="5985" xr:uid="{00000000-0005-0000-0000-000055170000}"/>
    <cellStyle name="Comma 53 2 2 3" xfId="5986" xr:uid="{00000000-0005-0000-0000-000056170000}"/>
    <cellStyle name="Comma 53 2 2 3 2" xfId="5987" xr:uid="{00000000-0005-0000-0000-000057170000}"/>
    <cellStyle name="Comma 53 2 2 3 2 2" xfId="5988" xr:uid="{00000000-0005-0000-0000-000058170000}"/>
    <cellStyle name="Comma 53 2 2 3 2 2 2" xfId="5989" xr:uid="{00000000-0005-0000-0000-000059170000}"/>
    <cellStyle name="Comma 53 2 2 3 2 2 3" xfId="5990" xr:uid="{00000000-0005-0000-0000-00005A170000}"/>
    <cellStyle name="Comma 53 2 2 3 2 2 4" xfId="5991" xr:uid="{00000000-0005-0000-0000-00005B170000}"/>
    <cellStyle name="Comma 53 2 2 3 2 3" xfId="5992" xr:uid="{00000000-0005-0000-0000-00005C170000}"/>
    <cellStyle name="Comma 53 2 2 3 2 4" xfId="5993" xr:uid="{00000000-0005-0000-0000-00005D170000}"/>
    <cellStyle name="Comma 53 2 2 3 2 5" xfId="5994" xr:uid="{00000000-0005-0000-0000-00005E170000}"/>
    <cellStyle name="Comma 53 2 2 3 3" xfId="5995" xr:uid="{00000000-0005-0000-0000-00005F170000}"/>
    <cellStyle name="Comma 53 2 2 3 3 2" xfId="5996" xr:uid="{00000000-0005-0000-0000-000060170000}"/>
    <cellStyle name="Comma 53 2 2 3 3 3" xfId="5997" xr:uid="{00000000-0005-0000-0000-000061170000}"/>
    <cellStyle name="Comma 53 2 2 3 3 4" xfId="5998" xr:uid="{00000000-0005-0000-0000-000062170000}"/>
    <cellStyle name="Comma 53 2 2 3 4" xfId="5999" xr:uid="{00000000-0005-0000-0000-000063170000}"/>
    <cellStyle name="Comma 53 2 2 3 5" xfId="6000" xr:uid="{00000000-0005-0000-0000-000064170000}"/>
    <cellStyle name="Comma 53 2 2 3 6" xfId="6001" xr:uid="{00000000-0005-0000-0000-000065170000}"/>
    <cellStyle name="Comma 53 2 2 4" xfId="6002" xr:uid="{00000000-0005-0000-0000-000066170000}"/>
    <cellStyle name="Comma 53 2 2 4 2" xfId="6003" xr:uid="{00000000-0005-0000-0000-000067170000}"/>
    <cellStyle name="Comma 53 2 2 4 2 2" xfId="6004" xr:uid="{00000000-0005-0000-0000-000068170000}"/>
    <cellStyle name="Comma 53 2 2 4 2 3" xfId="6005" xr:uid="{00000000-0005-0000-0000-000069170000}"/>
    <cellStyle name="Comma 53 2 2 4 2 4" xfId="6006" xr:uid="{00000000-0005-0000-0000-00006A170000}"/>
    <cellStyle name="Comma 53 2 2 4 3" xfId="6007" xr:uid="{00000000-0005-0000-0000-00006B170000}"/>
    <cellStyle name="Comma 53 2 2 4 4" xfId="6008" xr:uid="{00000000-0005-0000-0000-00006C170000}"/>
    <cellStyle name="Comma 53 2 2 4 5" xfId="6009" xr:uid="{00000000-0005-0000-0000-00006D170000}"/>
    <cellStyle name="Comma 53 2 2 5" xfId="6010" xr:uid="{00000000-0005-0000-0000-00006E170000}"/>
    <cellStyle name="Comma 53 2 2 5 2" xfId="6011" xr:uid="{00000000-0005-0000-0000-00006F170000}"/>
    <cellStyle name="Comma 53 2 2 5 3" xfId="6012" xr:uid="{00000000-0005-0000-0000-000070170000}"/>
    <cellStyle name="Comma 53 2 2 5 4" xfId="6013" xr:uid="{00000000-0005-0000-0000-000071170000}"/>
    <cellStyle name="Comma 53 2 2 6" xfId="6014" xr:uid="{00000000-0005-0000-0000-000072170000}"/>
    <cellStyle name="Comma 53 2 2 7" xfId="6015" xr:uid="{00000000-0005-0000-0000-000073170000}"/>
    <cellStyle name="Comma 53 2 2 8" xfId="6016" xr:uid="{00000000-0005-0000-0000-000074170000}"/>
    <cellStyle name="Comma 53 2 3" xfId="6017" xr:uid="{00000000-0005-0000-0000-000075170000}"/>
    <cellStyle name="Comma 53 2 3 2" xfId="6018" xr:uid="{00000000-0005-0000-0000-000076170000}"/>
    <cellStyle name="Comma 53 2 3 2 2" xfId="6019" xr:uid="{00000000-0005-0000-0000-000077170000}"/>
    <cellStyle name="Comma 53 2 3 2 2 2" xfId="6020" xr:uid="{00000000-0005-0000-0000-000078170000}"/>
    <cellStyle name="Comma 53 2 3 2 2 2 2" xfId="6021" xr:uid="{00000000-0005-0000-0000-000079170000}"/>
    <cellStyle name="Comma 53 2 3 2 2 2 3" xfId="6022" xr:uid="{00000000-0005-0000-0000-00007A170000}"/>
    <cellStyle name="Comma 53 2 3 2 2 2 4" xfId="6023" xr:uid="{00000000-0005-0000-0000-00007B170000}"/>
    <cellStyle name="Comma 53 2 3 2 2 3" xfId="6024" xr:uid="{00000000-0005-0000-0000-00007C170000}"/>
    <cellStyle name="Comma 53 2 3 2 2 4" xfId="6025" xr:uid="{00000000-0005-0000-0000-00007D170000}"/>
    <cellStyle name="Comma 53 2 3 2 2 5" xfId="6026" xr:uid="{00000000-0005-0000-0000-00007E170000}"/>
    <cellStyle name="Comma 53 2 3 2 3" xfId="6027" xr:uid="{00000000-0005-0000-0000-00007F170000}"/>
    <cellStyle name="Comma 53 2 3 2 3 2" xfId="6028" xr:uid="{00000000-0005-0000-0000-000080170000}"/>
    <cellStyle name="Comma 53 2 3 2 3 3" xfId="6029" xr:uid="{00000000-0005-0000-0000-000081170000}"/>
    <cellStyle name="Comma 53 2 3 2 3 4" xfId="6030" xr:uid="{00000000-0005-0000-0000-000082170000}"/>
    <cellStyle name="Comma 53 2 3 2 4" xfId="6031" xr:uid="{00000000-0005-0000-0000-000083170000}"/>
    <cellStyle name="Comma 53 2 3 2 5" xfId="6032" xr:uid="{00000000-0005-0000-0000-000084170000}"/>
    <cellStyle name="Comma 53 2 3 2 6" xfId="6033" xr:uid="{00000000-0005-0000-0000-000085170000}"/>
    <cellStyle name="Comma 53 2 3 3" xfId="6034" xr:uid="{00000000-0005-0000-0000-000086170000}"/>
    <cellStyle name="Comma 53 2 3 3 2" xfId="6035" xr:uid="{00000000-0005-0000-0000-000087170000}"/>
    <cellStyle name="Comma 53 2 3 3 2 2" xfId="6036" xr:uid="{00000000-0005-0000-0000-000088170000}"/>
    <cellStyle name="Comma 53 2 3 3 2 2 2" xfId="6037" xr:uid="{00000000-0005-0000-0000-000089170000}"/>
    <cellStyle name="Comma 53 2 3 3 2 2 3" xfId="6038" xr:uid="{00000000-0005-0000-0000-00008A170000}"/>
    <cellStyle name="Comma 53 2 3 3 2 2 4" xfId="6039" xr:uid="{00000000-0005-0000-0000-00008B170000}"/>
    <cellStyle name="Comma 53 2 3 3 2 3" xfId="6040" xr:uid="{00000000-0005-0000-0000-00008C170000}"/>
    <cellStyle name="Comma 53 2 3 3 2 4" xfId="6041" xr:uid="{00000000-0005-0000-0000-00008D170000}"/>
    <cellStyle name="Comma 53 2 3 3 2 5" xfId="6042" xr:uid="{00000000-0005-0000-0000-00008E170000}"/>
    <cellStyle name="Comma 53 2 3 3 3" xfId="6043" xr:uid="{00000000-0005-0000-0000-00008F170000}"/>
    <cellStyle name="Comma 53 2 3 3 3 2" xfId="6044" xr:uid="{00000000-0005-0000-0000-000090170000}"/>
    <cellStyle name="Comma 53 2 3 3 3 3" xfId="6045" xr:uid="{00000000-0005-0000-0000-000091170000}"/>
    <cellStyle name="Comma 53 2 3 3 3 4" xfId="6046" xr:uid="{00000000-0005-0000-0000-000092170000}"/>
    <cellStyle name="Comma 53 2 3 3 4" xfId="6047" xr:uid="{00000000-0005-0000-0000-000093170000}"/>
    <cellStyle name="Comma 53 2 3 3 5" xfId="6048" xr:uid="{00000000-0005-0000-0000-000094170000}"/>
    <cellStyle name="Comma 53 2 3 3 6" xfId="6049" xr:uid="{00000000-0005-0000-0000-000095170000}"/>
    <cellStyle name="Comma 53 2 3 4" xfId="6050" xr:uid="{00000000-0005-0000-0000-000096170000}"/>
    <cellStyle name="Comma 53 2 3 4 2" xfId="6051" xr:uid="{00000000-0005-0000-0000-000097170000}"/>
    <cellStyle name="Comma 53 2 3 4 2 2" xfId="6052" xr:uid="{00000000-0005-0000-0000-000098170000}"/>
    <cellStyle name="Comma 53 2 3 4 2 3" xfId="6053" xr:uid="{00000000-0005-0000-0000-000099170000}"/>
    <cellStyle name="Comma 53 2 3 4 2 4" xfId="6054" xr:uid="{00000000-0005-0000-0000-00009A170000}"/>
    <cellStyle name="Comma 53 2 3 4 3" xfId="6055" xr:uid="{00000000-0005-0000-0000-00009B170000}"/>
    <cellStyle name="Comma 53 2 3 4 4" xfId="6056" xr:uid="{00000000-0005-0000-0000-00009C170000}"/>
    <cellStyle name="Comma 53 2 3 4 5" xfId="6057" xr:uid="{00000000-0005-0000-0000-00009D170000}"/>
    <cellStyle name="Comma 53 2 3 5" xfId="6058" xr:uid="{00000000-0005-0000-0000-00009E170000}"/>
    <cellStyle name="Comma 53 2 3 5 2" xfId="6059" xr:uid="{00000000-0005-0000-0000-00009F170000}"/>
    <cellStyle name="Comma 53 2 3 5 3" xfId="6060" xr:uid="{00000000-0005-0000-0000-0000A0170000}"/>
    <cellStyle name="Comma 53 2 3 5 4" xfId="6061" xr:uid="{00000000-0005-0000-0000-0000A1170000}"/>
    <cellStyle name="Comma 53 2 3 6" xfId="6062" xr:uid="{00000000-0005-0000-0000-0000A2170000}"/>
    <cellStyle name="Comma 53 2 3 7" xfId="6063" xr:uid="{00000000-0005-0000-0000-0000A3170000}"/>
    <cellStyle name="Comma 53 2 3 8" xfId="6064" xr:uid="{00000000-0005-0000-0000-0000A4170000}"/>
    <cellStyle name="Comma 53 2 4" xfId="6065" xr:uid="{00000000-0005-0000-0000-0000A5170000}"/>
    <cellStyle name="Comma 53 2 4 2" xfId="6066" xr:uid="{00000000-0005-0000-0000-0000A6170000}"/>
    <cellStyle name="Comma 53 2 4 2 2" xfId="6067" xr:uid="{00000000-0005-0000-0000-0000A7170000}"/>
    <cellStyle name="Comma 53 2 4 2 2 2" xfId="6068" xr:uid="{00000000-0005-0000-0000-0000A8170000}"/>
    <cellStyle name="Comma 53 2 4 2 2 3" xfId="6069" xr:uid="{00000000-0005-0000-0000-0000A9170000}"/>
    <cellStyle name="Comma 53 2 4 2 2 4" xfId="6070" xr:uid="{00000000-0005-0000-0000-0000AA170000}"/>
    <cellStyle name="Comma 53 2 4 2 3" xfId="6071" xr:uid="{00000000-0005-0000-0000-0000AB170000}"/>
    <cellStyle name="Comma 53 2 4 2 4" xfId="6072" xr:uid="{00000000-0005-0000-0000-0000AC170000}"/>
    <cellStyle name="Comma 53 2 4 2 5" xfId="6073" xr:uid="{00000000-0005-0000-0000-0000AD170000}"/>
    <cellStyle name="Comma 53 2 4 3" xfId="6074" xr:uid="{00000000-0005-0000-0000-0000AE170000}"/>
    <cellStyle name="Comma 53 2 4 3 2" xfId="6075" xr:uid="{00000000-0005-0000-0000-0000AF170000}"/>
    <cellStyle name="Comma 53 2 4 3 3" xfId="6076" xr:uid="{00000000-0005-0000-0000-0000B0170000}"/>
    <cellStyle name="Comma 53 2 4 3 4" xfId="6077" xr:uid="{00000000-0005-0000-0000-0000B1170000}"/>
    <cellStyle name="Comma 53 2 4 4" xfId="6078" xr:uid="{00000000-0005-0000-0000-0000B2170000}"/>
    <cellStyle name="Comma 53 2 4 5" xfId="6079" xr:uid="{00000000-0005-0000-0000-0000B3170000}"/>
    <cellStyle name="Comma 53 2 4 6" xfId="6080" xr:uid="{00000000-0005-0000-0000-0000B4170000}"/>
    <cellStyle name="Comma 53 2 5" xfId="6081" xr:uid="{00000000-0005-0000-0000-0000B5170000}"/>
    <cellStyle name="Comma 53 2 5 2" xfId="6082" xr:uid="{00000000-0005-0000-0000-0000B6170000}"/>
    <cellStyle name="Comma 53 2 5 2 2" xfId="6083" xr:uid="{00000000-0005-0000-0000-0000B7170000}"/>
    <cellStyle name="Comma 53 2 5 2 2 2" xfId="6084" xr:uid="{00000000-0005-0000-0000-0000B8170000}"/>
    <cellStyle name="Comma 53 2 5 2 2 3" xfId="6085" xr:uid="{00000000-0005-0000-0000-0000B9170000}"/>
    <cellStyle name="Comma 53 2 5 2 2 4" xfId="6086" xr:uid="{00000000-0005-0000-0000-0000BA170000}"/>
    <cellStyle name="Comma 53 2 5 2 3" xfId="6087" xr:uid="{00000000-0005-0000-0000-0000BB170000}"/>
    <cellStyle name="Comma 53 2 5 2 4" xfId="6088" xr:uid="{00000000-0005-0000-0000-0000BC170000}"/>
    <cellStyle name="Comma 53 2 5 2 5" xfId="6089" xr:uid="{00000000-0005-0000-0000-0000BD170000}"/>
    <cellStyle name="Comma 53 2 5 3" xfId="6090" xr:uid="{00000000-0005-0000-0000-0000BE170000}"/>
    <cellStyle name="Comma 53 2 5 3 2" xfId="6091" xr:uid="{00000000-0005-0000-0000-0000BF170000}"/>
    <cellStyle name="Comma 53 2 5 3 3" xfId="6092" xr:uid="{00000000-0005-0000-0000-0000C0170000}"/>
    <cellStyle name="Comma 53 2 5 3 4" xfId="6093" xr:uid="{00000000-0005-0000-0000-0000C1170000}"/>
    <cellStyle name="Comma 53 2 5 4" xfId="6094" xr:uid="{00000000-0005-0000-0000-0000C2170000}"/>
    <cellStyle name="Comma 53 2 5 5" xfId="6095" xr:uid="{00000000-0005-0000-0000-0000C3170000}"/>
    <cellStyle name="Comma 53 2 5 6" xfId="6096" xr:uid="{00000000-0005-0000-0000-0000C4170000}"/>
    <cellStyle name="Comma 53 2 6" xfId="6097" xr:uid="{00000000-0005-0000-0000-0000C5170000}"/>
    <cellStyle name="Comma 53 2 6 2" xfId="6098" xr:uid="{00000000-0005-0000-0000-0000C6170000}"/>
    <cellStyle name="Comma 53 2 6 2 2" xfId="6099" xr:uid="{00000000-0005-0000-0000-0000C7170000}"/>
    <cellStyle name="Comma 53 2 6 2 3" xfId="6100" xr:uid="{00000000-0005-0000-0000-0000C8170000}"/>
    <cellStyle name="Comma 53 2 6 2 4" xfId="6101" xr:uid="{00000000-0005-0000-0000-0000C9170000}"/>
    <cellStyle name="Comma 53 2 6 3" xfId="6102" xr:uid="{00000000-0005-0000-0000-0000CA170000}"/>
    <cellStyle name="Comma 53 2 6 4" xfId="6103" xr:uid="{00000000-0005-0000-0000-0000CB170000}"/>
    <cellStyle name="Comma 53 2 6 5" xfId="6104" xr:uid="{00000000-0005-0000-0000-0000CC170000}"/>
    <cellStyle name="Comma 53 2 7" xfId="6105" xr:uid="{00000000-0005-0000-0000-0000CD170000}"/>
    <cellStyle name="Comma 53 2 7 2" xfId="6106" xr:uid="{00000000-0005-0000-0000-0000CE170000}"/>
    <cellStyle name="Comma 53 2 7 3" xfId="6107" xr:uid="{00000000-0005-0000-0000-0000CF170000}"/>
    <cellStyle name="Comma 53 2 7 4" xfId="6108" xr:uid="{00000000-0005-0000-0000-0000D0170000}"/>
    <cellStyle name="Comma 53 2 8" xfId="6109" xr:uid="{00000000-0005-0000-0000-0000D1170000}"/>
    <cellStyle name="Comma 53 2 9" xfId="6110" xr:uid="{00000000-0005-0000-0000-0000D2170000}"/>
    <cellStyle name="Comma 53 3" xfId="6111" xr:uid="{00000000-0005-0000-0000-0000D3170000}"/>
    <cellStyle name="Comma 53 3 10" xfId="6112" xr:uid="{00000000-0005-0000-0000-0000D4170000}"/>
    <cellStyle name="Comma 53 3 2" xfId="6113" xr:uid="{00000000-0005-0000-0000-0000D5170000}"/>
    <cellStyle name="Comma 53 3 2 2" xfId="6114" xr:uid="{00000000-0005-0000-0000-0000D6170000}"/>
    <cellStyle name="Comma 53 3 2 2 2" xfId="6115" xr:uid="{00000000-0005-0000-0000-0000D7170000}"/>
    <cellStyle name="Comma 53 3 2 2 2 2" xfId="6116" xr:uid="{00000000-0005-0000-0000-0000D8170000}"/>
    <cellStyle name="Comma 53 3 2 2 2 2 2" xfId="6117" xr:uid="{00000000-0005-0000-0000-0000D9170000}"/>
    <cellStyle name="Comma 53 3 2 2 2 2 3" xfId="6118" xr:uid="{00000000-0005-0000-0000-0000DA170000}"/>
    <cellStyle name="Comma 53 3 2 2 2 2 4" xfId="6119" xr:uid="{00000000-0005-0000-0000-0000DB170000}"/>
    <cellStyle name="Comma 53 3 2 2 2 3" xfId="6120" xr:uid="{00000000-0005-0000-0000-0000DC170000}"/>
    <cellStyle name="Comma 53 3 2 2 2 4" xfId="6121" xr:uid="{00000000-0005-0000-0000-0000DD170000}"/>
    <cellStyle name="Comma 53 3 2 2 2 5" xfId="6122" xr:uid="{00000000-0005-0000-0000-0000DE170000}"/>
    <cellStyle name="Comma 53 3 2 2 3" xfId="6123" xr:uid="{00000000-0005-0000-0000-0000DF170000}"/>
    <cellStyle name="Comma 53 3 2 2 3 2" xfId="6124" xr:uid="{00000000-0005-0000-0000-0000E0170000}"/>
    <cellStyle name="Comma 53 3 2 2 3 3" xfId="6125" xr:uid="{00000000-0005-0000-0000-0000E1170000}"/>
    <cellStyle name="Comma 53 3 2 2 3 4" xfId="6126" xr:uid="{00000000-0005-0000-0000-0000E2170000}"/>
    <cellStyle name="Comma 53 3 2 2 4" xfId="6127" xr:uid="{00000000-0005-0000-0000-0000E3170000}"/>
    <cellStyle name="Comma 53 3 2 2 5" xfId="6128" xr:uid="{00000000-0005-0000-0000-0000E4170000}"/>
    <cellStyle name="Comma 53 3 2 2 6" xfId="6129" xr:uid="{00000000-0005-0000-0000-0000E5170000}"/>
    <cellStyle name="Comma 53 3 2 3" xfId="6130" xr:uid="{00000000-0005-0000-0000-0000E6170000}"/>
    <cellStyle name="Comma 53 3 2 3 2" xfId="6131" xr:uid="{00000000-0005-0000-0000-0000E7170000}"/>
    <cellStyle name="Comma 53 3 2 3 2 2" xfId="6132" xr:uid="{00000000-0005-0000-0000-0000E8170000}"/>
    <cellStyle name="Comma 53 3 2 3 2 2 2" xfId="6133" xr:uid="{00000000-0005-0000-0000-0000E9170000}"/>
    <cellStyle name="Comma 53 3 2 3 2 2 3" xfId="6134" xr:uid="{00000000-0005-0000-0000-0000EA170000}"/>
    <cellStyle name="Comma 53 3 2 3 2 2 4" xfId="6135" xr:uid="{00000000-0005-0000-0000-0000EB170000}"/>
    <cellStyle name="Comma 53 3 2 3 2 3" xfId="6136" xr:uid="{00000000-0005-0000-0000-0000EC170000}"/>
    <cellStyle name="Comma 53 3 2 3 2 4" xfId="6137" xr:uid="{00000000-0005-0000-0000-0000ED170000}"/>
    <cellStyle name="Comma 53 3 2 3 2 5" xfId="6138" xr:uid="{00000000-0005-0000-0000-0000EE170000}"/>
    <cellStyle name="Comma 53 3 2 3 3" xfId="6139" xr:uid="{00000000-0005-0000-0000-0000EF170000}"/>
    <cellStyle name="Comma 53 3 2 3 3 2" xfId="6140" xr:uid="{00000000-0005-0000-0000-0000F0170000}"/>
    <cellStyle name="Comma 53 3 2 3 3 3" xfId="6141" xr:uid="{00000000-0005-0000-0000-0000F1170000}"/>
    <cellStyle name="Comma 53 3 2 3 3 4" xfId="6142" xr:uid="{00000000-0005-0000-0000-0000F2170000}"/>
    <cellStyle name="Comma 53 3 2 3 4" xfId="6143" xr:uid="{00000000-0005-0000-0000-0000F3170000}"/>
    <cellStyle name="Comma 53 3 2 3 5" xfId="6144" xr:uid="{00000000-0005-0000-0000-0000F4170000}"/>
    <cellStyle name="Comma 53 3 2 3 6" xfId="6145" xr:uid="{00000000-0005-0000-0000-0000F5170000}"/>
    <cellStyle name="Comma 53 3 2 4" xfId="6146" xr:uid="{00000000-0005-0000-0000-0000F6170000}"/>
    <cellStyle name="Comma 53 3 2 4 2" xfId="6147" xr:uid="{00000000-0005-0000-0000-0000F7170000}"/>
    <cellStyle name="Comma 53 3 2 4 2 2" xfId="6148" xr:uid="{00000000-0005-0000-0000-0000F8170000}"/>
    <cellStyle name="Comma 53 3 2 4 2 3" xfId="6149" xr:uid="{00000000-0005-0000-0000-0000F9170000}"/>
    <cellStyle name="Comma 53 3 2 4 2 4" xfId="6150" xr:uid="{00000000-0005-0000-0000-0000FA170000}"/>
    <cellStyle name="Comma 53 3 2 4 3" xfId="6151" xr:uid="{00000000-0005-0000-0000-0000FB170000}"/>
    <cellStyle name="Comma 53 3 2 4 4" xfId="6152" xr:uid="{00000000-0005-0000-0000-0000FC170000}"/>
    <cellStyle name="Comma 53 3 2 4 5" xfId="6153" xr:uid="{00000000-0005-0000-0000-0000FD170000}"/>
    <cellStyle name="Comma 53 3 2 5" xfId="6154" xr:uid="{00000000-0005-0000-0000-0000FE170000}"/>
    <cellStyle name="Comma 53 3 2 5 2" xfId="6155" xr:uid="{00000000-0005-0000-0000-0000FF170000}"/>
    <cellStyle name="Comma 53 3 2 5 3" xfId="6156" xr:uid="{00000000-0005-0000-0000-000000180000}"/>
    <cellStyle name="Comma 53 3 2 5 4" xfId="6157" xr:uid="{00000000-0005-0000-0000-000001180000}"/>
    <cellStyle name="Comma 53 3 2 6" xfId="6158" xr:uid="{00000000-0005-0000-0000-000002180000}"/>
    <cellStyle name="Comma 53 3 2 7" xfId="6159" xr:uid="{00000000-0005-0000-0000-000003180000}"/>
    <cellStyle name="Comma 53 3 2 8" xfId="6160" xr:uid="{00000000-0005-0000-0000-000004180000}"/>
    <cellStyle name="Comma 53 3 3" xfId="6161" xr:uid="{00000000-0005-0000-0000-000005180000}"/>
    <cellStyle name="Comma 53 3 3 2" xfId="6162" xr:uid="{00000000-0005-0000-0000-000006180000}"/>
    <cellStyle name="Comma 53 3 3 2 2" xfId="6163" xr:uid="{00000000-0005-0000-0000-000007180000}"/>
    <cellStyle name="Comma 53 3 3 2 2 2" xfId="6164" xr:uid="{00000000-0005-0000-0000-000008180000}"/>
    <cellStyle name="Comma 53 3 3 2 2 2 2" xfId="6165" xr:uid="{00000000-0005-0000-0000-000009180000}"/>
    <cellStyle name="Comma 53 3 3 2 2 2 3" xfId="6166" xr:uid="{00000000-0005-0000-0000-00000A180000}"/>
    <cellStyle name="Comma 53 3 3 2 2 2 4" xfId="6167" xr:uid="{00000000-0005-0000-0000-00000B180000}"/>
    <cellStyle name="Comma 53 3 3 2 2 3" xfId="6168" xr:uid="{00000000-0005-0000-0000-00000C180000}"/>
    <cellStyle name="Comma 53 3 3 2 2 4" xfId="6169" xr:uid="{00000000-0005-0000-0000-00000D180000}"/>
    <cellStyle name="Comma 53 3 3 2 2 5" xfId="6170" xr:uid="{00000000-0005-0000-0000-00000E180000}"/>
    <cellStyle name="Comma 53 3 3 2 3" xfId="6171" xr:uid="{00000000-0005-0000-0000-00000F180000}"/>
    <cellStyle name="Comma 53 3 3 2 3 2" xfId="6172" xr:uid="{00000000-0005-0000-0000-000010180000}"/>
    <cellStyle name="Comma 53 3 3 2 3 3" xfId="6173" xr:uid="{00000000-0005-0000-0000-000011180000}"/>
    <cellStyle name="Comma 53 3 3 2 3 4" xfId="6174" xr:uid="{00000000-0005-0000-0000-000012180000}"/>
    <cellStyle name="Comma 53 3 3 2 4" xfId="6175" xr:uid="{00000000-0005-0000-0000-000013180000}"/>
    <cellStyle name="Comma 53 3 3 2 5" xfId="6176" xr:uid="{00000000-0005-0000-0000-000014180000}"/>
    <cellStyle name="Comma 53 3 3 2 6" xfId="6177" xr:uid="{00000000-0005-0000-0000-000015180000}"/>
    <cellStyle name="Comma 53 3 3 3" xfId="6178" xr:uid="{00000000-0005-0000-0000-000016180000}"/>
    <cellStyle name="Comma 53 3 3 3 2" xfId="6179" xr:uid="{00000000-0005-0000-0000-000017180000}"/>
    <cellStyle name="Comma 53 3 3 3 2 2" xfId="6180" xr:uid="{00000000-0005-0000-0000-000018180000}"/>
    <cellStyle name="Comma 53 3 3 3 2 2 2" xfId="6181" xr:uid="{00000000-0005-0000-0000-000019180000}"/>
    <cellStyle name="Comma 53 3 3 3 2 2 3" xfId="6182" xr:uid="{00000000-0005-0000-0000-00001A180000}"/>
    <cellStyle name="Comma 53 3 3 3 2 2 4" xfId="6183" xr:uid="{00000000-0005-0000-0000-00001B180000}"/>
    <cellStyle name="Comma 53 3 3 3 2 3" xfId="6184" xr:uid="{00000000-0005-0000-0000-00001C180000}"/>
    <cellStyle name="Comma 53 3 3 3 2 4" xfId="6185" xr:uid="{00000000-0005-0000-0000-00001D180000}"/>
    <cellStyle name="Comma 53 3 3 3 2 5" xfId="6186" xr:uid="{00000000-0005-0000-0000-00001E180000}"/>
    <cellStyle name="Comma 53 3 3 3 3" xfId="6187" xr:uid="{00000000-0005-0000-0000-00001F180000}"/>
    <cellStyle name="Comma 53 3 3 3 3 2" xfId="6188" xr:uid="{00000000-0005-0000-0000-000020180000}"/>
    <cellStyle name="Comma 53 3 3 3 3 3" xfId="6189" xr:uid="{00000000-0005-0000-0000-000021180000}"/>
    <cellStyle name="Comma 53 3 3 3 3 4" xfId="6190" xr:uid="{00000000-0005-0000-0000-000022180000}"/>
    <cellStyle name="Comma 53 3 3 3 4" xfId="6191" xr:uid="{00000000-0005-0000-0000-000023180000}"/>
    <cellStyle name="Comma 53 3 3 3 5" xfId="6192" xr:uid="{00000000-0005-0000-0000-000024180000}"/>
    <cellStyle name="Comma 53 3 3 3 6" xfId="6193" xr:uid="{00000000-0005-0000-0000-000025180000}"/>
    <cellStyle name="Comma 53 3 3 4" xfId="6194" xr:uid="{00000000-0005-0000-0000-000026180000}"/>
    <cellStyle name="Comma 53 3 3 4 2" xfId="6195" xr:uid="{00000000-0005-0000-0000-000027180000}"/>
    <cellStyle name="Comma 53 3 3 4 2 2" xfId="6196" xr:uid="{00000000-0005-0000-0000-000028180000}"/>
    <cellStyle name="Comma 53 3 3 4 2 3" xfId="6197" xr:uid="{00000000-0005-0000-0000-000029180000}"/>
    <cellStyle name="Comma 53 3 3 4 2 4" xfId="6198" xr:uid="{00000000-0005-0000-0000-00002A180000}"/>
    <cellStyle name="Comma 53 3 3 4 3" xfId="6199" xr:uid="{00000000-0005-0000-0000-00002B180000}"/>
    <cellStyle name="Comma 53 3 3 4 4" xfId="6200" xr:uid="{00000000-0005-0000-0000-00002C180000}"/>
    <cellStyle name="Comma 53 3 3 4 5" xfId="6201" xr:uid="{00000000-0005-0000-0000-00002D180000}"/>
    <cellStyle name="Comma 53 3 3 5" xfId="6202" xr:uid="{00000000-0005-0000-0000-00002E180000}"/>
    <cellStyle name="Comma 53 3 3 5 2" xfId="6203" xr:uid="{00000000-0005-0000-0000-00002F180000}"/>
    <cellStyle name="Comma 53 3 3 5 3" xfId="6204" xr:uid="{00000000-0005-0000-0000-000030180000}"/>
    <cellStyle name="Comma 53 3 3 5 4" xfId="6205" xr:uid="{00000000-0005-0000-0000-000031180000}"/>
    <cellStyle name="Comma 53 3 3 6" xfId="6206" xr:uid="{00000000-0005-0000-0000-000032180000}"/>
    <cellStyle name="Comma 53 3 3 7" xfId="6207" xr:uid="{00000000-0005-0000-0000-000033180000}"/>
    <cellStyle name="Comma 53 3 3 8" xfId="6208" xr:uid="{00000000-0005-0000-0000-000034180000}"/>
    <cellStyle name="Comma 53 3 4" xfId="6209" xr:uid="{00000000-0005-0000-0000-000035180000}"/>
    <cellStyle name="Comma 53 3 4 2" xfId="6210" xr:uid="{00000000-0005-0000-0000-000036180000}"/>
    <cellStyle name="Comma 53 3 4 2 2" xfId="6211" xr:uid="{00000000-0005-0000-0000-000037180000}"/>
    <cellStyle name="Comma 53 3 4 2 2 2" xfId="6212" xr:uid="{00000000-0005-0000-0000-000038180000}"/>
    <cellStyle name="Comma 53 3 4 2 2 3" xfId="6213" xr:uid="{00000000-0005-0000-0000-000039180000}"/>
    <cellStyle name="Comma 53 3 4 2 2 4" xfId="6214" xr:uid="{00000000-0005-0000-0000-00003A180000}"/>
    <cellStyle name="Comma 53 3 4 2 3" xfId="6215" xr:uid="{00000000-0005-0000-0000-00003B180000}"/>
    <cellStyle name="Comma 53 3 4 2 4" xfId="6216" xr:uid="{00000000-0005-0000-0000-00003C180000}"/>
    <cellStyle name="Comma 53 3 4 2 5" xfId="6217" xr:uid="{00000000-0005-0000-0000-00003D180000}"/>
    <cellStyle name="Comma 53 3 4 3" xfId="6218" xr:uid="{00000000-0005-0000-0000-00003E180000}"/>
    <cellStyle name="Comma 53 3 4 3 2" xfId="6219" xr:uid="{00000000-0005-0000-0000-00003F180000}"/>
    <cellStyle name="Comma 53 3 4 3 3" xfId="6220" xr:uid="{00000000-0005-0000-0000-000040180000}"/>
    <cellStyle name="Comma 53 3 4 3 4" xfId="6221" xr:uid="{00000000-0005-0000-0000-000041180000}"/>
    <cellStyle name="Comma 53 3 4 4" xfId="6222" xr:uid="{00000000-0005-0000-0000-000042180000}"/>
    <cellStyle name="Comma 53 3 4 5" xfId="6223" xr:uid="{00000000-0005-0000-0000-000043180000}"/>
    <cellStyle name="Comma 53 3 4 6" xfId="6224" xr:uid="{00000000-0005-0000-0000-000044180000}"/>
    <cellStyle name="Comma 53 3 5" xfId="6225" xr:uid="{00000000-0005-0000-0000-000045180000}"/>
    <cellStyle name="Comma 53 3 5 2" xfId="6226" xr:uid="{00000000-0005-0000-0000-000046180000}"/>
    <cellStyle name="Comma 53 3 5 2 2" xfId="6227" xr:uid="{00000000-0005-0000-0000-000047180000}"/>
    <cellStyle name="Comma 53 3 5 2 2 2" xfId="6228" xr:uid="{00000000-0005-0000-0000-000048180000}"/>
    <cellStyle name="Comma 53 3 5 2 2 3" xfId="6229" xr:uid="{00000000-0005-0000-0000-000049180000}"/>
    <cellStyle name="Comma 53 3 5 2 2 4" xfId="6230" xr:uid="{00000000-0005-0000-0000-00004A180000}"/>
    <cellStyle name="Comma 53 3 5 2 3" xfId="6231" xr:uid="{00000000-0005-0000-0000-00004B180000}"/>
    <cellStyle name="Comma 53 3 5 2 4" xfId="6232" xr:uid="{00000000-0005-0000-0000-00004C180000}"/>
    <cellStyle name="Comma 53 3 5 2 5" xfId="6233" xr:uid="{00000000-0005-0000-0000-00004D180000}"/>
    <cellStyle name="Comma 53 3 5 3" xfId="6234" xr:uid="{00000000-0005-0000-0000-00004E180000}"/>
    <cellStyle name="Comma 53 3 5 3 2" xfId="6235" xr:uid="{00000000-0005-0000-0000-00004F180000}"/>
    <cellStyle name="Comma 53 3 5 3 3" xfId="6236" xr:uid="{00000000-0005-0000-0000-000050180000}"/>
    <cellStyle name="Comma 53 3 5 3 4" xfId="6237" xr:uid="{00000000-0005-0000-0000-000051180000}"/>
    <cellStyle name="Comma 53 3 5 4" xfId="6238" xr:uid="{00000000-0005-0000-0000-000052180000}"/>
    <cellStyle name="Comma 53 3 5 5" xfId="6239" xr:uid="{00000000-0005-0000-0000-000053180000}"/>
    <cellStyle name="Comma 53 3 5 6" xfId="6240" xr:uid="{00000000-0005-0000-0000-000054180000}"/>
    <cellStyle name="Comma 53 3 6" xfId="6241" xr:uid="{00000000-0005-0000-0000-000055180000}"/>
    <cellStyle name="Comma 53 3 6 2" xfId="6242" xr:uid="{00000000-0005-0000-0000-000056180000}"/>
    <cellStyle name="Comma 53 3 6 2 2" xfId="6243" xr:uid="{00000000-0005-0000-0000-000057180000}"/>
    <cellStyle name="Comma 53 3 6 2 3" xfId="6244" xr:uid="{00000000-0005-0000-0000-000058180000}"/>
    <cellStyle name="Comma 53 3 6 2 4" xfId="6245" xr:uid="{00000000-0005-0000-0000-000059180000}"/>
    <cellStyle name="Comma 53 3 6 3" xfId="6246" xr:uid="{00000000-0005-0000-0000-00005A180000}"/>
    <cellStyle name="Comma 53 3 6 4" xfId="6247" xr:uid="{00000000-0005-0000-0000-00005B180000}"/>
    <cellStyle name="Comma 53 3 6 5" xfId="6248" xr:uid="{00000000-0005-0000-0000-00005C180000}"/>
    <cellStyle name="Comma 53 3 7" xfId="6249" xr:uid="{00000000-0005-0000-0000-00005D180000}"/>
    <cellStyle name="Comma 53 3 7 2" xfId="6250" xr:uid="{00000000-0005-0000-0000-00005E180000}"/>
    <cellStyle name="Comma 53 3 7 3" xfId="6251" xr:uid="{00000000-0005-0000-0000-00005F180000}"/>
    <cellStyle name="Comma 53 3 7 4" xfId="6252" xr:uid="{00000000-0005-0000-0000-000060180000}"/>
    <cellStyle name="Comma 53 3 8" xfId="6253" xr:uid="{00000000-0005-0000-0000-000061180000}"/>
    <cellStyle name="Comma 53 3 9" xfId="6254" xr:uid="{00000000-0005-0000-0000-000062180000}"/>
    <cellStyle name="Comma 53 4" xfId="6255" xr:uid="{00000000-0005-0000-0000-000063180000}"/>
    <cellStyle name="Comma 53 4 2" xfId="6256" xr:uid="{00000000-0005-0000-0000-000064180000}"/>
    <cellStyle name="Comma 53 4 2 2" xfId="6257" xr:uid="{00000000-0005-0000-0000-000065180000}"/>
    <cellStyle name="Comma 53 4 2 2 2" xfId="6258" xr:uid="{00000000-0005-0000-0000-000066180000}"/>
    <cellStyle name="Comma 53 4 2 2 2 2" xfId="6259" xr:uid="{00000000-0005-0000-0000-000067180000}"/>
    <cellStyle name="Comma 53 4 2 2 2 3" xfId="6260" xr:uid="{00000000-0005-0000-0000-000068180000}"/>
    <cellStyle name="Comma 53 4 2 2 2 4" xfId="6261" xr:uid="{00000000-0005-0000-0000-000069180000}"/>
    <cellStyle name="Comma 53 4 2 2 3" xfId="6262" xr:uid="{00000000-0005-0000-0000-00006A180000}"/>
    <cellStyle name="Comma 53 4 2 2 4" xfId="6263" xr:uid="{00000000-0005-0000-0000-00006B180000}"/>
    <cellStyle name="Comma 53 4 2 2 5" xfId="6264" xr:uid="{00000000-0005-0000-0000-00006C180000}"/>
    <cellStyle name="Comma 53 4 2 3" xfId="6265" xr:uid="{00000000-0005-0000-0000-00006D180000}"/>
    <cellStyle name="Comma 53 4 2 3 2" xfId="6266" xr:uid="{00000000-0005-0000-0000-00006E180000}"/>
    <cellStyle name="Comma 53 4 2 3 3" xfId="6267" xr:uid="{00000000-0005-0000-0000-00006F180000}"/>
    <cellStyle name="Comma 53 4 2 3 4" xfId="6268" xr:uid="{00000000-0005-0000-0000-000070180000}"/>
    <cellStyle name="Comma 53 4 2 4" xfId="6269" xr:uid="{00000000-0005-0000-0000-000071180000}"/>
    <cellStyle name="Comma 53 4 2 5" xfId="6270" xr:uid="{00000000-0005-0000-0000-000072180000}"/>
    <cellStyle name="Comma 53 4 2 6" xfId="6271" xr:uid="{00000000-0005-0000-0000-000073180000}"/>
    <cellStyle name="Comma 53 4 3" xfId="6272" xr:uid="{00000000-0005-0000-0000-000074180000}"/>
    <cellStyle name="Comma 53 4 3 2" xfId="6273" xr:uid="{00000000-0005-0000-0000-000075180000}"/>
    <cellStyle name="Comma 53 4 3 2 2" xfId="6274" xr:uid="{00000000-0005-0000-0000-000076180000}"/>
    <cellStyle name="Comma 53 4 3 2 2 2" xfId="6275" xr:uid="{00000000-0005-0000-0000-000077180000}"/>
    <cellStyle name="Comma 53 4 3 2 2 3" xfId="6276" xr:uid="{00000000-0005-0000-0000-000078180000}"/>
    <cellStyle name="Comma 53 4 3 2 2 4" xfId="6277" xr:uid="{00000000-0005-0000-0000-000079180000}"/>
    <cellStyle name="Comma 53 4 3 2 3" xfId="6278" xr:uid="{00000000-0005-0000-0000-00007A180000}"/>
    <cellStyle name="Comma 53 4 3 2 4" xfId="6279" xr:uid="{00000000-0005-0000-0000-00007B180000}"/>
    <cellStyle name="Comma 53 4 3 2 5" xfId="6280" xr:uid="{00000000-0005-0000-0000-00007C180000}"/>
    <cellStyle name="Comma 53 4 3 3" xfId="6281" xr:uid="{00000000-0005-0000-0000-00007D180000}"/>
    <cellStyle name="Comma 53 4 3 3 2" xfId="6282" xr:uid="{00000000-0005-0000-0000-00007E180000}"/>
    <cellStyle name="Comma 53 4 3 3 3" xfId="6283" xr:uid="{00000000-0005-0000-0000-00007F180000}"/>
    <cellStyle name="Comma 53 4 3 3 4" xfId="6284" xr:uid="{00000000-0005-0000-0000-000080180000}"/>
    <cellStyle name="Comma 53 4 3 4" xfId="6285" xr:uid="{00000000-0005-0000-0000-000081180000}"/>
    <cellStyle name="Comma 53 4 3 5" xfId="6286" xr:uid="{00000000-0005-0000-0000-000082180000}"/>
    <cellStyle name="Comma 53 4 3 6" xfId="6287" xr:uid="{00000000-0005-0000-0000-000083180000}"/>
    <cellStyle name="Comma 53 4 4" xfId="6288" xr:uid="{00000000-0005-0000-0000-000084180000}"/>
    <cellStyle name="Comma 53 4 4 2" xfId="6289" xr:uid="{00000000-0005-0000-0000-000085180000}"/>
    <cellStyle name="Comma 53 4 4 2 2" xfId="6290" xr:uid="{00000000-0005-0000-0000-000086180000}"/>
    <cellStyle name="Comma 53 4 4 2 3" xfId="6291" xr:uid="{00000000-0005-0000-0000-000087180000}"/>
    <cellStyle name="Comma 53 4 4 2 4" xfId="6292" xr:uid="{00000000-0005-0000-0000-000088180000}"/>
    <cellStyle name="Comma 53 4 4 3" xfId="6293" xr:uid="{00000000-0005-0000-0000-000089180000}"/>
    <cellStyle name="Comma 53 4 4 4" xfId="6294" xr:uid="{00000000-0005-0000-0000-00008A180000}"/>
    <cellStyle name="Comma 53 4 4 5" xfId="6295" xr:uid="{00000000-0005-0000-0000-00008B180000}"/>
    <cellStyle name="Comma 53 4 5" xfId="6296" xr:uid="{00000000-0005-0000-0000-00008C180000}"/>
    <cellStyle name="Comma 53 4 5 2" xfId="6297" xr:uid="{00000000-0005-0000-0000-00008D180000}"/>
    <cellStyle name="Comma 53 4 5 3" xfId="6298" xr:uid="{00000000-0005-0000-0000-00008E180000}"/>
    <cellStyle name="Comma 53 4 5 4" xfId="6299" xr:uid="{00000000-0005-0000-0000-00008F180000}"/>
    <cellStyle name="Comma 53 4 6" xfId="6300" xr:uid="{00000000-0005-0000-0000-000090180000}"/>
    <cellStyle name="Comma 53 4 7" xfId="6301" xr:uid="{00000000-0005-0000-0000-000091180000}"/>
    <cellStyle name="Comma 53 4 8" xfId="6302" xr:uid="{00000000-0005-0000-0000-000092180000}"/>
    <cellStyle name="Comma 53 5" xfId="6303" xr:uid="{00000000-0005-0000-0000-000093180000}"/>
    <cellStyle name="Comma 53 5 2" xfId="6304" xr:uid="{00000000-0005-0000-0000-000094180000}"/>
    <cellStyle name="Comma 53 5 2 2" xfId="6305" xr:uid="{00000000-0005-0000-0000-000095180000}"/>
    <cellStyle name="Comma 53 5 2 2 2" xfId="6306" xr:uid="{00000000-0005-0000-0000-000096180000}"/>
    <cellStyle name="Comma 53 5 2 2 2 2" xfId="6307" xr:uid="{00000000-0005-0000-0000-000097180000}"/>
    <cellStyle name="Comma 53 5 2 2 2 3" xfId="6308" xr:uid="{00000000-0005-0000-0000-000098180000}"/>
    <cellStyle name="Comma 53 5 2 2 2 4" xfId="6309" xr:uid="{00000000-0005-0000-0000-000099180000}"/>
    <cellStyle name="Comma 53 5 2 2 3" xfId="6310" xr:uid="{00000000-0005-0000-0000-00009A180000}"/>
    <cellStyle name="Comma 53 5 2 2 4" xfId="6311" xr:uid="{00000000-0005-0000-0000-00009B180000}"/>
    <cellStyle name="Comma 53 5 2 2 5" xfId="6312" xr:uid="{00000000-0005-0000-0000-00009C180000}"/>
    <cellStyle name="Comma 53 5 2 3" xfId="6313" xr:uid="{00000000-0005-0000-0000-00009D180000}"/>
    <cellStyle name="Comma 53 5 2 3 2" xfId="6314" xr:uid="{00000000-0005-0000-0000-00009E180000}"/>
    <cellStyle name="Comma 53 5 2 3 3" xfId="6315" xr:uid="{00000000-0005-0000-0000-00009F180000}"/>
    <cellStyle name="Comma 53 5 2 3 4" xfId="6316" xr:uid="{00000000-0005-0000-0000-0000A0180000}"/>
    <cellStyle name="Comma 53 5 2 4" xfId="6317" xr:uid="{00000000-0005-0000-0000-0000A1180000}"/>
    <cellStyle name="Comma 53 5 2 5" xfId="6318" xr:uid="{00000000-0005-0000-0000-0000A2180000}"/>
    <cellStyle name="Comma 53 5 2 6" xfId="6319" xr:uid="{00000000-0005-0000-0000-0000A3180000}"/>
    <cellStyle name="Comma 53 5 3" xfId="6320" xr:uid="{00000000-0005-0000-0000-0000A4180000}"/>
    <cellStyle name="Comma 53 5 3 2" xfId="6321" xr:uid="{00000000-0005-0000-0000-0000A5180000}"/>
    <cellStyle name="Comma 53 5 3 2 2" xfId="6322" xr:uid="{00000000-0005-0000-0000-0000A6180000}"/>
    <cellStyle name="Comma 53 5 3 2 2 2" xfId="6323" xr:uid="{00000000-0005-0000-0000-0000A7180000}"/>
    <cellStyle name="Comma 53 5 3 2 2 3" xfId="6324" xr:uid="{00000000-0005-0000-0000-0000A8180000}"/>
    <cellStyle name="Comma 53 5 3 2 2 4" xfId="6325" xr:uid="{00000000-0005-0000-0000-0000A9180000}"/>
    <cellStyle name="Comma 53 5 3 2 3" xfId="6326" xr:uid="{00000000-0005-0000-0000-0000AA180000}"/>
    <cellStyle name="Comma 53 5 3 2 4" xfId="6327" xr:uid="{00000000-0005-0000-0000-0000AB180000}"/>
    <cellStyle name="Comma 53 5 3 2 5" xfId="6328" xr:uid="{00000000-0005-0000-0000-0000AC180000}"/>
    <cellStyle name="Comma 53 5 3 3" xfId="6329" xr:uid="{00000000-0005-0000-0000-0000AD180000}"/>
    <cellStyle name="Comma 53 5 3 3 2" xfId="6330" xr:uid="{00000000-0005-0000-0000-0000AE180000}"/>
    <cellStyle name="Comma 53 5 3 3 3" xfId="6331" xr:uid="{00000000-0005-0000-0000-0000AF180000}"/>
    <cellStyle name="Comma 53 5 3 3 4" xfId="6332" xr:uid="{00000000-0005-0000-0000-0000B0180000}"/>
    <cellStyle name="Comma 53 5 3 4" xfId="6333" xr:uid="{00000000-0005-0000-0000-0000B1180000}"/>
    <cellStyle name="Comma 53 5 3 5" xfId="6334" xr:uid="{00000000-0005-0000-0000-0000B2180000}"/>
    <cellStyle name="Comma 53 5 3 6" xfId="6335" xr:uid="{00000000-0005-0000-0000-0000B3180000}"/>
    <cellStyle name="Comma 53 5 4" xfId="6336" xr:uid="{00000000-0005-0000-0000-0000B4180000}"/>
    <cellStyle name="Comma 53 5 4 2" xfId="6337" xr:uid="{00000000-0005-0000-0000-0000B5180000}"/>
    <cellStyle name="Comma 53 5 4 2 2" xfId="6338" xr:uid="{00000000-0005-0000-0000-0000B6180000}"/>
    <cellStyle name="Comma 53 5 4 2 3" xfId="6339" xr:uid="{00000000-0005-0000-0000-0000B7180000}"/>
    <cellStyle name="Comma 53 5 4 2 4" xfId="6340" xr:uid="{00000000-0005-0000-0000-0000B8180000}"/>
    <cellStyle name="Comma 53 5 4 3" xfId="6341" xr:uid="{00000000-0005-0000-0000-0000B9180000}"/>
    <cellStyle name="Comma 53 5 4 4" xfId="6342" xr:uid="{00000000-0005-0000-0000-0000BA180000}"/>
    <cellStyle name="Comma 53 5 4 5" xfId="6343" xr:uid="{00000000-0005-0000-0000-0000BB180000}"/>
    <cellStyle name="Comma 53 5 5" xfId="6344" xr:uid="{00000000-0005-0000-0000-0000BC180000}"/>
    <cellStyle name="Comma 53 5 5 2" xfId="6345" xr:uid="{00000000-0005-0000-0000-0000BD180000}"/>
    <cellStyle name="Comma 53 5 5 3" xfId="6346" xr:uid="{00000000-0005-0000-0000-0000BE180000}"/>
    <cellStyle name="Comma 53 5 5 4" xfId="6347" xr:uid="{00000000-0005-0000-0000-0000BF180000}"/>
    <cellStyle name="Comma 53 5 6" xfId="6348" xr:uid="{00000000-0005-0000-0000-0000C0180000}"/>
    <cellStyle name="Comma 53 5 7" xfId="6349" xr:uid="{00000000-0005-0000-0000-0000C1180000}"/>
    <cellStyle name="Comma 53 5 8" xfId="6350" xr:uid="{00000000-0005-0000-0000-0000C2180000}"/>
    <cellStyle name="Comma 53 6" xfId="6351" xr:uid="{00000000-0005-0000-0000-0000C3180000}"/>
    <cellStyle name="Comma 53 6 2" xfId="6352" xr:uid="{00000000-0005-0000-0000-0000C4180000}"/>
    <cellStyle name="Comma 53 6 2 2" xfId="6353" xr:uid="{00000000-0005-0000-0000-0000C5180000}"/>
    <cellStyle name="Comma 53 6 2 2 2" xfId="6354" xr:uid="{00000000-0005-0000-0000-0000C6180000}"/>
    <cellStyle name="Comma 53 6 2 2 3" xfId="6355" xr:uid="{00000000-0005-0000-0000-0000C7180000}"/>
    <cellStyle name="Comma 53 6 2 2 4" xfId="6356" xr:uid="{00000000-0005-0000-0000-0000C8180000}"/>
    <cellStyle name="Comma 53 6 2 3" xfId="6357" xr:uid="{00000000-0005-0000-0000-0000C9180000}"/>
    <cellStyle name="Comma 53 6 2 4" xfId="6358" xr:uid="{00000000-0005-0000-0000-0000CA180000}"/>
    <cellStyle name="Comma 53 6 2 5" xfId="6359" xr:uid="{00000000-0005-0000-0000-0000CB180000}"/>
    <cellStyle name="Comma 53 6 3" xfId="6360" xr:uid="{00000000-0005-0000-0000-0000CC180000}"/>
    <cellStyle name="Comma 53 6 3 2" xfId="6361" xr:uid="{00000000-0005-0000-0000-0000CD180000}"/>
    <cellStyle name="Comma 53 6 3 3" xfId="6362" xr:uid="{00000000-0005-0000-0000-0000CE180000}"/>
    <cellStyle name="Comma 53 6 3 4" xfId="6363" xr:uid="{00000000-0005-0000-0000-0000CF180000}"/>
    <cellStyle name="Comma 53 6 4" xfId="6364" xr:uid="{00000000-0005-0000-0000-0000D0180000}"/>
    <cellStyle name="Comma 53 6 5" xfId="6365" xr:uid="{00000000-0005-0000-0000-0000D1180000}"/>
    <cellStyle name="Comma 53 6 6" xfId="6366" xr:uid="{00000000-0005-0000-0000-0000D2180000}"/>
    <cellStyle name="Comma 53 7" xfId="6367" xr:uid="{00000000-0005-0000-0000-0000D3180000}"/>
    <cellStyle name="Comma 53 7 2" xfId="6368" xr:uid="{00000000-0005-0000-0000-0000D4180000}"/>
    <cellStyle name="Comma 53 7 2 2" xfId="6369" xr:uid="{00000000-0005-0000-0000-0000D5180000}"/>
    <cellStyle name="Comma 53 7 2 2 2" xfId="6370" xr:uid="{00000000-0005-0000-0000-0000D6180000}"/>
    <cellStyle name="Comma 53 7 2 2 3" xfId="6371" xr:uid="{00000000-0005-0000-0000-0000D7180000}"/>
    <cellStyle name="Comma 53 7 2 2 4" xfId="6372" xr:uid="{00000000-0005-0000-0000-0000D8180000}"/>
    <cellStyle name="Comma 53 7 2 3" xfId="6373" xr:uid="{00000000-0005-0000-0000-0000D9180000}"/>
    <cellStyle name="Comma 53 7 2 4" xfId="6374" xr:uid="{00000000-0005-0000-0000-0000DA180000}"/>
    <cellStyle name="Comma 53 7 2 5" xfId="6375" xr:uid="{00000000-0005-0000-0000-0000DB180000}"/>
    <cellStyle name="Comma 53 7 3" xfId="6376" xr:uid="{00000000-0005-0000-0000-0000DC180000}"/>
    <cellStyle name="Comma 53 7 3 2" xfId="6377" xr:uid="{00000000-0005-0000-0000-0000DD180000}"/>
    <cellStyle name="Comma 53 7 3 3" xfId="6378" xr:uid="{00000000-0005-0000-0000-0000DE180000}"/>
    <cellStyle name="Comma 53 7 3 4" xfId="6379" xr:uid="{00000000-0005-0000-0000-0000DF180000}"/>
    <cellStyle name="Comma 53 7 4" xfId="6380" xr:uid="{00000000-0005-0000-0000-0000E0180000}"/>
    <cellStyle name="Comma 53 7 5" xfId="6381" xr:uid="{00000000-0005-0000-0000-0000E1180000}"/>
    <cellStyle name="Comma 53 7 6" xfId="6382" xr:uid="{00000000-0005-0000-0000-0000E2180000}"/>
    <cellStyle name="Comma 53 8" xfId="6383" xr:uid="{00000000-0005-0000-0000-0000E3180000}"/>
    <cellStyle name="Comma 53 8 2" xfId="6384" xr:uid="{00000000-0005-0000-0000-0000E4180000}"/>
    <cellStyle name="Comma 53 8 2 2" xfId="6385" xr:uid="{00000000-0005-0000-0000-0000E5180000}"/>
    <cellStyle name="Comma 53 8 2 3" xfId="6386" xr:uid="{00000000-0005-0000-0000-0000E6180000}"/>
    <cellStyle name="Comma 53 8 2 4" xfId="6387" xr:uid="{00000000-0005-0000-0000-0000E7180000}"/>
    <cellStyle name="Comma 53 8 3" xfId="6388" xr:uid="{00000000-0005-0000-0000-0000E8180000}"/>
    <cellStyle name="Comma 53 8 4" xfId="6389" xr:uid="{00000000-0005-0000-0000-0000E9180000}"/>
    <cellStyle name="Comma 53 8 5" xfId="6390" xr:uid="{00000000-0005-0000-0000-0000EA180000}"/>
    <cellStyle name="Comma 53 9" xfId="6391" xr:uid="{00000000-0005-0000-0000-0000EB180000}"/>
    <cellStyle name="Comma 53 9 2" xfId="6392" xr:uid="{00000000-0005-0000-0000-0000EC180000}"/>
    <cellStyle name="Comma 53 9 3" xfId="6393" xr:uid="{00000000-0005-0000-0000-0000ED180000}"/>
    <cellStyle name="Comma 53 9 4" xfId="6394" xr:uid="{00000000-0005-0000-0000-0000EE180000}"/>
    <cellStyle name="Comma 54" xfId="6395" xr:uid="{00000000-0005-0000-0000-0000EF180000}"/>
    <cellStyle name="Comma 54 10" xfId="6396" xr:uid="{00000000-0005-0000-0000-0000F0180000}"/>
    <cellStyle name="Comma 54 11" xfId="6397" xr:uid="{00000000-0005-0000-0000-0000F1180000}"/>
    <cellStyle name="Comma 54 12" xfId="6398" xr:uid="{00000000-0005-0000-0000-0000F2180000}"/>
    <cellStyle name="Comma 54 2" xfId="6399" xr:uid="{00000000-0005-0000-0000-0000F3180000}"/>
    <cellStyle name="Comma 54 2 10" xfId="6400" xr:uid="{00000000-0005-0000-0000-0000F4180000}"/>
    <cellStyle name="Comma 54 2 2" xfId="6401" xr:uid="{00000000-0005-0000-0000-0000F5180000}"/>
    <cellStyle name="Comma 54 2 2 2" xfId="6402" xr:uid="{00000000-0005-0000-0000-0000F6180000}"/>
    <cellStyle name="Comma 54 2 2 2 2" xfId="6403" xr:uid="{00000000-0005-0000-0000-0000F7180000}"/>
    <cellStyle name="Comma 54 2 2 2 2 2" xfId="6404" xr:uid="{00000000-0005-0000-0000-0000F8180000}"/>
    <cellStyle name="Comma 54 2 2 2 2 2 2" xfId="6405" xr:uid="{00000000-0005-0000-0000-0000F9180000}"/>
    <cellStyle name="Comma 54 2 2 2 2 2 3" xfId="6406" xr:uid="{00000000-0005-0000-0000-0000FA180000}"/>
    <cellStyle name="Comma 54 2 2 2 2 2 4" xfId="6407" xr:uid="{00000000-0005-0000-0000-0000FB180000}"/>
    <cellStyle name="Comma 54 2 2 2 2 3" xfId="6408" xr:uid="{00000000-0005-0000-0000-0000FC180000}"/>
    <cellStyle name="Comma 54 2 2 2 2 4" xfId="6409" xr:uid="{00000000-0005-0000-0000-0000FD180000}"/>
    <cellStyle name="Comma 54 2 2 2 2 5" xfId="6410" xr:uid="{00000000-0005-0000-0000-0000FE180000}"/>
    <cellStyle name="Comma 54 2 2 2 3" xfId="6411" xr:uid="{00000000-0005-0000-0000-0000FF180000}"/>
    <cellStyle name="Comma 54 2 2 2 3 2" xfId="6412" xr:uid="{00000000-0005-0000-0000-000000190000}"/>
    <cellStyle name="Comma 54 2 2 2 3 3" xfId="6413" xr:uid="{00000000-0005-0000-0000-000001190000}"/>
    <cellStyle name="Comma 54 2 2 2 3 4" xfId="6414" xr:uid="{00000000-0005-0000-0000-000002190000}"/>
    <cellStyle name="Comma 54 2 2 2 4" xfId="6415" xr:uid="{00000000-0005-0000-0000-000003190000}"/>
    <cellStyle name="Comma 54 2 2 2 5" xfId="6416" xr:uid="{00000000-0005-0000-0000-000004190000}"/>
    <cellStyle name="Comma 54 2 2 2 6" xfId="6417" xr:uid="{00000000-0005-0000-0000-000005190000}"/>
    <cellStyle name="Comma 54 2 2 3" xfId="6418" xr:uid="{00000000-0005-0000-0000-000006190000}"/>
    <cellStyle name="Comma 54 2 2 3 2" xfId="6419" xr:uid="{00000000-0005-0000-0000-000007190000}"/>
    <cellStyle name="Comma 54 2 2 3 2 2" xfId="6420" xr:uid="{00000000-0005-0000-0000-000008190000}"/>
    <cellStyle name="Comma 54 2 2 3 2 2 2" xfId="6421" xr:uid="{00000000-0005-0000-0000-000009190000}"/>
    <cellStyle name="Comma 54 2 2 3 2 2 3" xfId="6422" xr:uid="{00000000-0005-0000-0000-00000A190000}"/>
    <cellStyle name="Comma 54 2 2 3 2 2 4" xfId="6423" xr:uid="{00000000-0005-0000-0000-00000B190000}"/>
    <cellStyle name="Comma 54 2 2 3 2 3" xfId="6424" xr:uid="{00000000-0005-0000-0000-00000C190000}"/>
    <cellStyle name="Comma 54 2 2 3 2 4" xfId="6425" xr:uid="{00000000-0005-0000-0000-00000D190000}"/>
    <cellStyle name="Comma 54 2 2 3 2 5" xfId="6426" xr:uid="{00000000-0005-0000-0000-00000E190000}"/>
    <cellStyle name="Comma 54 2 2 3 3" xfId="6427" xr:uid="{00000000-0005-0000-0000-00000F190000}"/>
    <cellStyle name="Comma 54 2 2 3 3 2" xfId="6428" xr:uid="{00000000-0005-0000-0000-000010190000}"/>
    <cellStyle name="Comma 54 2 2 3 3 3" xfId="6429" xr:uid="{00000000-0005-0000-0000-000011190000}"/>
    <cellStyle name="Comma 54 2 2 3 3 4" xfId="6430" xr:uid="{00000000-0005-0000-0000-000012190000}"/>
    <cellStyle name="Comma 54 2 2 3 4" xfId="6431" xr:uid="{00000000-0005-0000-0000-000013190000}"/>
    <cellStyle name="Comma 54 2 2 3 5" xfId="6432" xr:uid="{00000000-0005-0000-0000-000014190000}"/>
    <cellStyle name="Comma 54 2 2 3 6" xfId="6433" xr:uid="{00000000-0005-0000-0000-000015190000}"/>
    <cellStyle name="Comma 54 2 2 4" xfId="6434" xr:uid="{00000000-0005-0000-0000-000016190000}"/>
    <cellStyle name="Comma 54 2 2 4 2" xfId="6435" xr:uid="{00000000-0005-0000-0000-000017190000}"/>
    <cellStyle name="Comma 54 2 2 4 2 2" xfId="6436" xr:uid="{00000000-0005-0000-0000-000018190000}"/>
    <cellStyle name="Comma 54 2 2 4 2 3" xfId="6437" xr:uid="{00000000-0005-0000-0000-000019190000}"/>
    <cellStyle name="Comma 54 2 2 4 2 4" xfId="6438" xr:uid="{00000000-0005-0000-0000-00001A190000}"/>
    <cellStyle name="Comma 54 2 2 4 3" xfId="6439" xr:uid="{00000000-0005-0000-0000-00001B190000}"/>
    <cellStyle name="Comma 54 2 2 4 4" xfId="6440" xr:uid="{00000000-0005-0000-0000-00001C190000}"/>
    <cellStyle name="Comma 54 2 2 4 5" xfId="6441" xr:uid="{00000000-0005-0000-0000-00001D190000}"/>
    <cellStyle name="Comma 54 2 2 5" xfId="6442" xr:uid="{00000000-0005-0000-0000-00001E190000}"/>
    <cellStyle name="Comma 54 2 2 5 2" xfId="6443" xr:uid="{00000000-0005-0000-0000-00001F190000}"/>
    <cellStyle name="Comma 54 2 2 5 3" xfId="6444" xr:uid="{00000000-0005-0000-0000-000020190000}"/>
    <cellStyle name="Comma 54 2 2 5 4" xfId="6445" xr:uid="{00000000-0005-0000-0000-000021190000}"/>
    <cellStyle name="Comma 54 2 2 6" xfId="6446" xr:uid="{00000000-0005-0000-0000-000022190000}"/>
    <cellStyle name="Comma 54 2 2 7" xfId="6447" xr:uid="{00000000-0005-0000-0000-000023190000}"/>
    <cellStyle name="Comma 54 2 2 8" xfId="6448" xr:uid="{00000000-0005-0000-0000-000024190000}"/>
    <cellStyle name="Comma 54 2 3" xfId="6449" xr:uid="{00000000-0005-0000-0000-000025190000}"/>
    <cellStyle name="Comma 54 2 3 2" xfId="6450" xr:uid="{00000000-0005-0000-0000-000026190000}"/>
    <cellStyle name="Comma 54 2 3 2 2" xfId="6451" xr:uid="{00000000-0005-0000-0000-000027190000}"/>
    <cellStyle name="Comma 54 2 3 2 2 2" xfId="6452" xr:uid="{00000000-0005-0000-0000-000028190000}"/>
    <cellStyle name="Comma 54 2 3 2 2 2 2" xfId="6453" xr:uid="{00000000-0005-0000-0000-000029190000}"/>
    <cellStyle name="Comma 54 2 3 2 2 2 3" xfId="6454" xr:uid="{00000000-0005-0000-0000-00002A190000}"/>
    <cellStyle name="Comma 54 2 3 2 2 2 4" xfId="6455" xr:uid="{00000000-0005-0000-0000-00002B190000}"/>
    <cellStyle name="Comma 54 2 3 2 2 3" xfId="6456" xr:uid="{00000000-0005-0000-0000-00002C190000}"/>
    <cellStyle name="Comma 54 2 3 2 2 4" xfId="6457" xr:uid="{00000000-0005-0000-0000-00002D190000}"/>
    <cellStyle name="Comma 54 2 3 2 2 5" xfId="6458" xr:uid="{00000000-0005-0000-0000-00002E190000}"/>
    <cellStyle name="Comma 54 2 3 2 3" xfId="6459" xr:uid="{00000000-0005-0000-0000-00002F190000}"/>
    <cellStyle name="Comma 54 2 3 2 3 2" xfId="6460" xr:uid="{00000000-0005-0000-0000-000030190000}"/>
    <cellStyle name="Comma 54 2 3 2 3 3" xfId="6461" xr:uid="{00000000-0005-0000-0000-000031190000}"/>
    <cellStyle name="Comma 54 2 3 2 3 4" xfId="6462" xr:uid="{00000000-0005-0000-0000-000032190000}"/>
    <cellStyle name="Comma 54 2 3 2 4" xfId="6463" xr:uid="{00000000-0005-0000-0000-000033190000}"/>
    <cellStyle name="Comma 54 2 3 2 5" xfId="6464" xr:uid="{00000000-0005-0000-0000-000034190000}"/>
    <cellStyle name="Comma 54 2 3 2 6" xfId="6465" xr:uid="{00000000-0005-0000-0000-000035190000}"/>
    <cellStyle name="Comma 54 2 3 3" xfId="6466" xr:uid="{00000000-0005-0000-0000-000036190000}"/>
    <cellStyle name="Comma 54 2 3 3 2" xfId="6467" xr:uid="{00000000-0005-0000-0000-000037190000}"/>
    <cellStyle name="Comma 54 2 3 3 2 2" xfId="6468" xr:uid="{00000000-0005-0000-0000-000038190000}"/>
    <cellStyle name="Comma 54 2 3 3 2 2 2" xfId="6469" xr:uid="{00000000-0005-0000-0000-000039190000}"/>
    <cellStyle name="Comma 54 2 3 3 2 2 3" xfId="6470" xr:uid="{00000000-0005-0000-0000-00003A190000}"/>
    <cellStyle name="Comma 54 2 3 3 2 2 4" xfId="6471" xr:uid="{00000000-0005-0000-0000-00003B190000}"/>
    <cellStyle name="Comma 54 2 3 3 2 3" xfId="6472" xr:uid="{00000000-0005-0000-0000-00003C190000}"/>
    <cellStyle name="Comma 54 2 3 3 2 4" xfId="6473" xr:uid="{00000000-0005-0000-0000-00003D190000}"/>
    <cellStyle name="Comma 54 2 3 3 2 5" xfId="6474" xr:uid="{00000000-0005-0000-0000-00003E190000}"/>
    <cellStyle name="Comma 54 2 3 3 3" xfId="6475" xr:uid="{00000000-0005-0000-0000-00003F190000}"/>
    <cellStyle name="Comma 54 2 3 3 3 2" xfId="6476" xr:uid="{00000000-0005-0000-0000-000040190000}"/>
    <cellStyle name="Comma 54 2 3 3 3 3" xfId="6477" xr:uid="{00000000-0005-0000-0000-000041190000}"/>
    <cellStyle name="Comma 54 2 3 3 3 4" xfId="6478" xr:uid="{00000000-0005-0000-0000-000042190000}"/>
    <cellStyle name="Comma 54 2 3 3 4" xfId="6479" xr:uid="{00000000-0005-0000-0000-000043190000}"/>
    <cellStyle name="Comma 54 2 3 3 5" xfId="6480" xr:uid="{00000000-0005-0000-0000-000044190000}"/>
    <cellStyle name="Comma 54 2 3 3 6" xfId="6481" xr:uid="{00000000-0005-0000-0000-000045190000}"/>
    <cellStyle name="Comma 54 2 3 4" xfId="6482" xr:uid="{00000000-0005-0000-0000-000046190000}"/>
    <cellStyle name="Comma 54 2 3 4 2" xfId="6483" xr:uid="{00000000-0005-0000-0000-000047190000}"/>
    <cellStyle name="Comma 54 2 3 4 2 2" xfId="6484" xr:uid="{00000000-0005-0000-0000-000048190000}"/>
    <cellStyle name="Comma 54 2 3 4 2 3" xfId="6485" xr:uid="{00000000-0005-0000-0000-000049190000}"/>
    <cellStyle name="Comma 54 2 3 4 2 4" xfId="6486" xr:uid="{00000000-0005-0000-0000-00004A190000}"/>
    <cellStyle name="Comma 54 2 3 4 3" xfId="6487" xr:uid="{00000000-0005-0000-0000-00004B190000}"/>
    <cellStyle name="Comma 54 2 3 4 4" xfId="6488" xr:uid="{00000000-0005-0000-0000-00004C190000}"/>
    <cellStyle name="Comma 54 2 3 4 5" xfId="6489" xr:uid="{00000000-0005-0000-0000-00004D190000}"/>
    <cellStyle name="Comma 54 2 3 5" xfId="6490" xr:uid="{00000000-0005-0000-0000-00004E190000}"/>
    <cellStyle name="Comma 54 2 3 5 2" xfId="6491" xr:uid="{00000000-0005-0000-0000-00004F190000}"/>
    <cellStyle name="Comma 54 2 3 5 3" xfId="6492" xr:uid="{00000000-0005-0000-0000-000050190000}"/>
    <cellStyle name="Comma 54 2 3 5 4" xfId="6493" xr:uid="{00000000-0005-0000-0000-000051190000}"/>
    <cellStyle name="Comma 54 2 3 6" xfId="6494" xr:uid="{00000000-0005-0000-0000-000052190000}"/>
    <cellStyle name="Comma 54 2 3 7" xfId="6495" xr:uid="{00000000-0005-0000-0000-000053190000}"/>
    <cellStyle name="Comma 54 2 3 8" xfId="6496" xr:uid="{00000000-0005-0000-0000-000054190000}"/>
    <cellStyle name="Comma 54 2 4" xfId="6497" xr:uid="{00000000-0005-0000-0000-000055190000}"/>
    <cellStyle name="Comma 54 2 4 2" xfId="6498" xr:uid="{00000000-0005-0000-0000-000056190000}"/>
    <cellStyle name="Comma 54 2 4 2 2" xfId="6499" xr:uid="{00000000-0005-0000-0000-000057190000}"/>
    <cellStyle name="Comma 54 2 4 2 2 2" xfId="6500" xr:uid="{00000000-0005-0000-0000-000058190000}"/>
    <cellStyle name="Comma 54 2 4 2 2 3" xfId="6501" xr:uid="{00000000-0005-0000-0000-000059190000}"/>
    <cellStyle name="Comma 54 2 4 2 2 4" xfId="6502" xr:uid="{00000000-0005-0000-0000-00005A190000}"/>
    <cellStyle name="Comma 54 2 4 2 3" xfId="6503" xr:uid="{00000000-0005-0000-0000-00005B190000}"/>
    <cellStyle name="Comma 54 2 4 2 4" xfId="6504" xr:uid="{00000000-0005-0000-0000-00005C190000}"/>
    <cellStyle name="Comma 54 2 4 2 5" xfId="6505" xr:uid="{00000000-0005-0000-0000-00005D190000}"/>
    <cellStyle name="Comma 54 2 4 3" xfId="6506" xr:uid="{00000000-0005-0000-0000-00005E190000}"/>
    <cellStyle name="Comma 54 2 4 3 2" xfId="6507" xr:uid="{00000000-0005-0000-0000-00005F190000}"/>
    <cellStyle name="Comma 54 2 4 3 3" xfId="6508" xr:uid="{00000000-0005-0000-0000-000060190000}"/>
    <cellStyle name="Comma 54 2 4 3 4" xfId="6509" xr:uid="{00000000-0005-0000-0000-000061190000}"/>
    <cellStyle name="Comma 54 2 4 4" xfId="6510" xr:uid="{00000000-0005-0000-0000-000062190000}"/>
    <cellStyle name="Comma 54 2 4 5" xfId="6511" xr:uid="{00000000-0005-0000-0000-000063190000}"/>
    <cellStyle name="Comma 54 2 4 6" xfId="6512" xr:uid="{00000000-0005-0000-0000-000064190000}"/>
    <cellStyle name="Comma 54 2 5" xfId="6513" xr:uid="{00000000-0005-0000-0000-000065190000}"/>
    <cellStyle name="Comma 54 2 5 2" xfId="6514" xr:uid="{00000000-0005-0000-0000-000066190000}"/>
    <cellStyle name="Comma 54 2 5 2 2" xfId="6515" xr:uid="{00000000-0005-0000-0000-000067190000}"/>
    <cellStyle name="Comma 54 2 5 2 2 2" xfId="6516" xr:uid="{00000000-0005-0000-0000-000068190000}"/>
    <cellStyle name="Comma 54 2 5 2 2 3" xfId="6517" xr:uid="{00000000-0005-0000-0000-000069190000}"/>
    <cellStyle name="Comma 54 2 5 2 2 4" xfId="6518" xr:uid="{00000000-0005-0000-0000-00006A190000}"/>
    <cellStyle name="Comma 54 2 5 2 3" xfId="6519" xr:uid="{00000000-0005-0000-0000-00006B190000}"/>
    <cellStyle name="Comma 54 2 5 2 4" xfId="6520" xr:uid="{00000000-0005-0000-0000-00006C190000}"/>
    <cellStyle name="Comma 54 2 5 2 5" xfId="6521" xr:uid="{00000000-0005-0000-0000-00006D190000}"/>
    <cellStyle name="Comma 54 2 5 3" xfId="6522" xr:uid="{00000000-0005-0000-0000-00006E190000}"/>
    <cellStyle name="Comma 54 2 5 3 2" xfId="6523" xr:uid="{00000000-0005-0000-0000-00006F190000}"/>
    <cellStyle name="Comma 54 2 5 3 3" xfId="6524" xr:uid="{00000000-0005-0000-0000-000070190000}"/>
    <cellStyle name="Comma 54 2 5 3 4" xfId="6525" xr:uid="{00000000-0005-0000-0000-000071190000}"/>
    <cellStyle name="Comma 54 2 5 4" xfId="6526" xr:uid="{00000000-0005-0000-0000-000072190000}"/>
    <cellStyle name="Comma 54 2 5 5" xfId="6527" xr:uid="{00000000-0005-0000-0000-000073190000}"/>
    <cellStyle name="Comma 54 2 5 6" xfId="6528" xr:uid="{00000000-0005-0000-0000-000074190000}"/>
    <cellStyle name="Comma 54 2 6" xfId="6529" xr:uid="{00000000-0005-0000-0000-000075190000}"/>
    <cellStyle name="Comma 54 2 6 2" xfId="6530" xr:uid="{00000000-0005-0000-0000-000076190000}"/>
    <cellStyle name="Comma 54 2 6 2 2" xfId="6531" xr:uid="{00000000-0005-0000-0000-000077190000}"/>
    <cellStyle name="Comma 54 2 6 2 3" xfId="6532" xr:uid="{00000000-0005-0000-0000-000078190000}"/>
    <cellStyle name="Comma 54 2 6 2 4" xfId="6533" xr:uid="{00000000-0005-0000-0000-000079190000}"/>
    <cellStyle name="Comma 54 2 6 3" xfId="6534" xr:uid="{00000000-0005-0000-0000-00007A190000}"/>
    <cellStyle name="Comma 54 2 6 4" xfId="6535" xr:uid="{00000000-0005-0000-0000-00007B190000}"/>
    <cellStyle name="Comma 54 2 6 5" xfId="6536" xr:uid="{00000000-0005-0000-0000-00007C190000}"/>
    <cellStyle name="Comma 54 2 7" xfId="6537" xr:uid="{00000000-0005-0000-0000-00007D190000}"/>
    <cellStyle name="Comma 54 2 7 2" xfId="6538" xr:uid="{00000000-0005-0000-0000-00007E190000}"/>
    <cellStyle name="Comma 54 2 7 3" xfId="6539" xr:uid="{00000000-0005-0000-0000-00007F190000}"/>
    <cellStyle name="Comma 54 2 7 4" xfId="6540" xr:uid="{00000000-0005-0000-0000-000080190000}"/>
    <cellStyle name="Comma 54 2 8" xfId="6541" xr:uid="{00000000-0005-0000-0000-000081190000}"/>
    <cellStyle name="Comma 54 2 9" xfId="6542" xr:uid="{00000000-0005-0000-0000-000082190000}"/>
    <cellStyle name="Comma 54 3" xfId="6543" xr:uid="{00000000-0005-0000-0000-000083190000}"/>
    <cellStyle name="Comma 54 3 10" xfId="6544" xr:uid="{00000000-0005-0000-0000-000084190000}"/>
    <cellStyle name="Comma 54 3 2" xfId="6545" xr:uid="{00000000-0005-0000-0000-000085190000}"/>
    <cellStyle name="Comma 54 3 2 2" xfId="6546" xr:uid="{00000000-0005-0000-0000-000086190000}"/>
    <cellStyle name="Comma 54 3 2 2 2" xfId="6547" xr:uid="{00000000-0005-0000-0000-000087190000}"/>
    <cellStyle name="Comma 54 3 2 2 2 2" xfId="6548" xr:uid="{00000000-0005-0000-0000-000088190000}"/>
    <cellStyle name="Comma 54 3 2 2 2 2 2" xfId="6549" xr:uid="{00000000-0005-0000-0000-000089190000}"/>
    <cellStyle name="Comma 54 3 2 2 2 2 3" xfId="6550" xr:uid="{00000000-0005-0000-0000-00008A190000}"/>
    <cellStyle name="Comma 54 3 2 2 2 2 4" xfId="6551" xr:uid="{00000000-0005-0000-0000-00008B190000}"/>
    <cellStyle name="Comma 54 3 2 2 2 3" xfId="6552" xr:uid="{00000000-0005-0000-0000-00008C190000}"/>
    <cellStyle name="Comma 54 3 2 2 2 4" xfId="6553" xr:uid="{00000000-0005-0000-0000-00008D190000}"/>
    <cellStyle name="Comma 54 3 2 2 2 5" xfId="6554" xr:uid="{00000000-0005-0000-0000-00008E190000}"/>
    <cellStyle name="Comma 54 3 2 2 3" xfId="6555" xr:uid="{00000000-0005-0000-0000-00008F190000}"/>
    <cellStyle name="Comma 54 3 2 2 3 2" xfId="6556" xr:uid="{00000000-0005-0000-0000-000090190000}"/>
    <cellStyle name="Comma 54 3 2 2 3 3" xfId="6557" xr:uid="{00000000-0005-0000-0000-000091190000}"/>
    <cellStyle name="Comma 54 3 2 2 3 4" xfId="6558" xr:uid="{00000000-0005-0000-0000-000092190000}"/>
    <cellStyle name="Comma 54 3 2 2 4" xfId="6559" xr:uid="{00000000-0005-0000-0000-000093190000}"/>
    <cellStyle name="Comma 54 3 2 2 5" xfId="6560" xr:uid="{00000000-0005-0000-0000-000094190000}"/>
    <cellStyle name="Comma 54 3 2 2 6" xfId="6561" xr:uid="{00000000-0005-0000-0000-000095190000}"/>
    <cellStyle name="Comma 54 3 2 3" xfId="6562" xr:uid="{00000000-0005-0000-0000-000096190000}"/>
    <cellStyle name="Comma 54 3 2 3 2" xfId="6563" xr:uid="{00000000-0005-0000-0000-000097190000}"/>
    <cellStyle name="Comma 54 3 2 3 2 2" xfId="6564" xr:uid="{00000000-0005-0000-0000-000098190000}"/>
    <cellStyle name="Comma 54 3 2 3 2 2 2" xfId="6565" xr:uid="{00000000-0005-0000-0000-000099190000}"/>
    <cellStyle name="Comma 54 3 2 3 2 2 3" xfId="6566" xr:uid="{00000000-0005-0000-0000-00009A190000}"/>
    <cellStyle name="Comma 54 3 2 3 2 2 4" xfId="6567" xr:uid="{00000000-0005-0000-0000-00009B190000}"/>
    <cellStyle name="Comma 54 3 2 3 2 3" xfId="6568" xr:uid="{00000000-0005-0000-0000-00009C190000}"/>
    <cellStyle name="Comma 54 3 2 3 2 4" xfId="6569" xr:uid="{00000000-0005-0000-0000-00009D190000}"/>
    <cellStyle name="Comma 54 3 2 3 2 5" xfId="6570" xr:uid="{00000000-0005-0000-0000-00009E190000}"/>
    <cellStyle name="Comma 54 3 2 3 3" xfId="6571" xr:uid="{00000000-0005-0000-0000-00009F190000}"/>
    <cellStyle name="Comma 54 3 2 3 3 2" xfId="6572" xr:uid="{00000000-0005-0000-0000-0000A0190000}"/>
    <cellStyle name="Comma 54 3 2 3 3 3" xfId="6573" xr:uid="{00000000-0005-0000-0000-0000A1190000}"/>
    <cellStyle name="Comma 54 3 2 3 3 4" xfId="6574" xr:uid="{00000000-0005-0000-0000-0000A2190000}"/>
    <cellStyle name="Comma 54 3 2 3 4" xfId="6575" xr:uid="{00000000-0005-0000-0000-0000A3190000}"/>
    <cellStyle name="Comma 54 3 2 3 5" xfId="6576" xr:uid="{00000000-0005-0000-0000-0000A4190000}"/>
    <cellStyle name="Comma 54 3 2 3 6" xfId="6577" xr:uid="{00000000-0005-0000-0000-0000A5190000}"/>
    <cellStyle name="Comma 54 3 2 4" xfId="6578" xr:uid="{00000000-0005-0000-0000-0000A6190000}"/>
    <cellStyle name="Comma 54 3 2 4 2" xfId="6579" xr:uid="{00000000-0005-0000-0000-0000A7190000}"/>
    <cellStyle name="Comma 54 3 2 4 2 2" xfId="6580" xr:uid="{00000000-0005-0000-0000-0000A8190000}"/>
    <cellStyle name="Comma 54 3 2 4 2 3" xfId="6581" xr:uid="{00000000-0005-0000-0000-0000A9190000}"/>
    <cellStyle name="Comma 54 3 2 4 2 4" xfId="6582" xr:uid="{00000000-0005-0000-0000-0000AA190000}"/>
    <cellStyle name="Comma 54 3 2 4 3" xfId="6583" xr:uid="{00000000-0005-0000-0000-0000AB190000}"/>
    <cellStyle name="Comma 54 3 2 4 4" xfId="6584" xr:uid="{00000000-0005-0000-0000-0000AC190000}"/>
    <cellStyle name="Comma 54 3 2 4 5" xfId="6585" xr:uid="{00000000-0005-0000-0000-0000AD190000}"/>
    <cellStyle name="Comma 54 3 2 5" xfId="6586" xr:uid="{00000000-0005-0000-0000-0000AE190000}"/>
    <cellStyle name="Comma 54 3 2 5 2" xfId="6587" xr:uid="{00000000-0005-0000-0000-0000AF190000}"/>
    <cellStyle name="Comma 54 3 2 5 3" xfId="6588" xr:uid="{00000000-0005-0000-0000-0000B0190000}"/>
    <cellStyle name="Comma 54 3 2 5 4" xfId="6589" xr:uid="{00000000-0005-0000-0000-0000B1190000}"/>
    <cellStyle name="Comma 54 3 2 6" xfId="6590" xr:uid="{00000000-0005-0000-0000-0000B2190000}"/>
    <cellStyle name="Comma 54 3 2 7" xfId="6591" xr:uid="{00000000-0005-0000-0000-0000B3190000}"/>
    <cellStyle name="Comma 54 3 2 8" xfId="6592" xr:uid="{00000000-0005-0000-0000-0000B4190000}"/>
    <cellStyle name="Comma 54 3 3" xfId="6593" xr:uid="{00000000-0005-0000-0000-0000B5190000}"/>
    <cellStyle name="Comma 54 3 3 2" xfId="6594" xr:uid="{00000000-0005-0000-0000-0000B6190000}"/>
    <cellStyle name="Comma 54 3 3 2 2" xfId="6595" xr:uid="{00000000-0005-0000-0000-0000B7190000}"/>
    <cellStyle name="Comma 54 3 3 2 2 2" xfId="6596" xr:uid="{00000000-0005-0000-0000-0000B8190000}"/>
    <cellStyle name="Comma 54 3 3 2 2 2 2" xfId="6597" xr:uid="{00000000-0005-0000-0000-0000B9190000}"/>
    <cellStyle name="Comma 54 3 3 2 2 2 3" xfId="6598" xr:uid="{00000000-0005-0000-0000-0000BA190000}"/>
    <cellStyle name="Comma 54 3 3 2 2 2 4" xfId="6599" xr:uid="{00000000-0005-0000-0000-0000BB190000}"/>
    <cellStyle name="Comma 54 3 3 2 2 3" xfId="6600" xr:uid="{00000000-0005-0000-0000-0000BC190000}"/>
    <cellStyle name="Comma 54 3 3 2 2 4" xfId="6601" xr:uid="{00000000-0005-0000-0000-0000BD190000}"/>
    <cellStyle name="Comma 54 3 3 2 2 5" xfId="6602" xr:uid="{00000000-0005-0000-0000-0000BE190000}"/>
    <cellStyle name="Comma 54 3 3 2 3" xfId="6603" xr:uid="{00000000-0005-0000-0000-0000BF190000}"/>
    <cellStyle name="Comma 54 3 3 2 3 2" xfId="6604" xr:uid="{00000000-0005-0000-0000-0000C0190000}"/>
    <cellStyle name="Comma 54 3 3 2 3 3" xfId="6605" xr:uid="{00000000-0005-0000-0000-0000C1190000}"/>
    <cellStyle name="Comma 54 3 3 2 3 4" xfId="6606" xr:uid="{00000000-0005-0000-0000-0000C2190000}"/>
    <cellStyle name="Comma 54 3 3 2 4" xfId="6607" xr:uid="{00000000-0005-0000-0000-0000C3190000}"/>
    <cellStyle name="Comma 54 3 3 2 5" xfId="6608" xr:uid="{00000000-0005-0000-0000-0000C4190000}"/>
    <cellStyle name="Comma 54 3 3 2 6" xfId="6609" xr:uid="{00000000-0005-0000-0000-0000C5190000}"/>
    <cellStyle name="Comma 54 3 3 3" xfId="6610" xr:uid="{00000000-0005-0000-0000-0000C6190000}"/>
    <cellStyle name="Comma 54 3 3 3 2" xfId="6611" xr:uid="{00000000-0005-0000-0000-0000C7190000}"/>
    <cellStyle name="Comma 54 3 3 3 2 2" xfId="6612" xr:uid="{00000000-0005-0000-0000-0000C8190000}"/>
    <cellStyle name="Comma 54 3 3 3 2 2 2" xfId="6613" xr:uid="{00000000-0005-0000-0000-0000C9190000}"/>
    <cellStyle name="Comma 54 3 3 3 2 2 3" xfId="6614" xr:uid="{00000000-0005-0000-0000-0000CA190000}"/>
    <cellStyle name="Comma 54 3 3 3 2 2 4" xfId="6615" xr:uid="{00000000-0005-0000-0000-0000CB190000}"/>
    <cellStyle name="Comma 54 3 3 3 2 3" xfId="6616" xr:uid="{00000000-0005-0000-0000-0000CC190000}"/>
    <cellStyle name="Comma 54 3 3 3 2 4" xfId="6617" xr:uid="{00000000-0005-0000-0000-0000CD190000}"/>
    <cellStyle name="Comma 54 3 3 3 2 5" xfId="6618" xr:uid="{00000000-0005-0000-0000-0000CE190000}"/>
    <cellStyle name="Comma 54 3 3 3 3" xfId="6619" xr:uid="{00000000-0005-0000-0000-0000CF190000}"/>
    <cellStyle name="Comma 54 3 3 3 3 2" xfId="6620" xr:uid="{00000000-0005-0000-0000-0000D0190000}"/>
    <cellStyle name="Comma 54 3 3 3 3 3" xfId="6621" xr:uid="{00000000-0005-0000-0000-0000D1190000}"/>
    <cellStyle name="Comma 54 3 3 3 3 4" xfId="6622" xr:uid="{00000000-0005-0000-0000-0000D2190000}"/>
    <cellStyle name="Comma 54 3 3 3 4" xfId="6623" xr:uid="{00000000-0005-0000-0000-0000D3190000}"/>
    <cellStyle name="Comma 54 3 3 3 5" xfId="6624" xr:uid="{00000000-0005-0000-0000-0000D4190000}"/>
    <cellStyle name="Comma 54 3 3 3 6" xfId="6625" xr:uid="{00000000-0005-0000-0000-0000D5190000}"/>
    <cellStyle name="Comma 54 3 3 4" xfId="6626" xr:uid="{00000000-0005-0000-0000-0000D6190000}"/>
    <cellStyle name="Comma 54 3 3 4 2" xfId="6627" xr:uid="{00000000-0005-0000-0000-0000D7190000}"/>
    <cellStyle name="Comma 54 3 3 4 2 2" xfId="6628" xr:uid="{00000000-0005-0000-0000-0000D8190000}"/>
    <cellStyle name="Comma 54 3 3 4 2 3" xfId="6629" xr:uid="{00000000-0005-0000-0000-0000D9190000}"/>
    <cellStyle name="Comma 54 3 3 4 2 4" xfId="6630" xr:uid="{00000000-0005-0000-0000-0000DA190000}"/>
    <cellStyle name="Comma 54 3 3 4 3" xfId="6631" xr:uid="{00000000-0005-0000-0000-0000DB190000}"/>
    <cellStyle name="Comma 54 3 3 4 4" xfId="6632" xr:uid="{00000000-0005-0000-0000-0000DC190000}"/>
    <cellStyle name="Comma 54 3 3 4 5" xfId="6633" xr:uid="{00000000-0005-0000-0000-0000DD190000}"/>
    <cellStyle name="Comma 54 3 3 5" xfId="6634" xr:uid="{00000000-0005-0000-0000-0000DE190000}"/>
    <cellStyle name="Comma 54 3 3 5 2" xfId="6635" xr:uid="{00000000-0005-0000-0000-0000DF190000}"/>
    <cellStyle name="Comma 54 3 3 5 3" xfId="6636" xr:uid="{00000000-0005-0000-0000-0000E0190000}"/>
    <cellStyle name="Comma 54 3 3 5 4" xfId="6637" xr:uid="{00000000-0005-0000-0000-0000E1190000}"/>
    <cellStyle name="Comma 54 3 3 6" xfId="6638" xr:uid="{00000000-0005-0000-0000-0000E2190000}"/>
    <cellStyle name="Comma 54 3 3 7" xfId="6639" xr:uid="{00000000-0005-0000-0000-0000E3190000}"/>
    <cellStyle name="Comma 54 3 3 8" xfId="6640" xr:uid="{00000000-0005-0000-0000-0000E4190000}"/>
    <cellStyle name="Comma 54 3 4" xfId="6641" xr:uid="{00000000-0005-0000-0000-0000E5190000}"/>
    <cellStyle name="Comma 54 3 4 2" xfId="6642" xr:uid="{00000000-0005-0000-0000-0000E6190000}"/>
    <cellStyle name="Comma 54 3 4 2 2" xfId="6643" xr:uid="{00000000-0005-0000-0000-0000E7190000}"/>
    <cellStyle name="Comma 54 3 4 2 2 2" xfId="6644" xr:uid="{00000000-0005-0000-0000-0000E8190000}"/>
    <cellStyle name="Comma 54 3 4 2 2 3" xfId="6645" xr:uid="{00000000-0005-0000-0000-0000E9190000}"/>
    <cellStyle name="Comma 54 3 4 2 2 4" xfId="6646" xr:uid="{00000000-0005-0000-0000-0000EA190000}"/>
    <cellStyle name="Comma 54 3 4 2 3" xfId="6647" xr:uid="{00000000-0005-0000-0000-0000EB190000}"/>
    <cellStyle name="Comma 54 3 4 2 4" xfId="6648" xr:uid="{00000000-0005-0000-0000-0000EC190000}"/>
    <cellStyle name="Comma 54 3 4 2 5" xfId="6649" xr:uid="{00000000-0005-0000-0000-0000ED190000}"/>
    <cellStyle name="Comma 54 3 4 3" xfId="6650" xr:uid="{00000000-0005-0000-0000-0000EE190000}"/>
    <cellStyle name="Comma 54 3 4 3 2" xfId="6651" xr:uid="{00000000-0005-0000-0000-0000EF190000}"/>
    <cellStyle name="Comma 54 3 4 3 3" xfId="6652" xr:uid="{00000000-0005-0000-0000-0000F0190000}"/>
    <cellStyle name="Comma 54 3 4 3 4" xfId="6653" xr:uid="{00000000-0005-0000-0000-0000F1190000}"/>
    <cellStyle name="Comma 54 3 4 4" xfId="6654" xr:uid="{00000000-0005-0000-0000-0000F2190000}"/>
    <cellStyle name="Comma 54 3 4 5" xfId="6655" xr:uid="{00000000-0005-0000-0000-0000F3190000}"/>
    <cellStyle name="Comma 54 3 4 6" xfId="6656" xr:uid="{00000000-0005-0000-0000-0000F4190000}"/>
    <cellStyle name="Comma 54 3 5" xfId="6657" xr:uid="{00000000-0005-0000-0000-0000F5190000}"/>
    <cellStyle name="Comma 54 3 5 2" xfId="6658" xr:uid="{00000000-0005-0000-0000-0000F6190000}"/>
    <cellStyle name="Comma 54 3 5 2 2" xfId="6659" xr:uid="{00000000-0005-0000-0000-0000F7190000}"/>
    <cellStyle name="Comma 54 3 5 2 2 2" xfId="6660" xr:uid="{00000000-0005-0000-0000-0000F8190000}"/>
    <cellStyle name="Comma 54 3 5 2 2 3" xfId="6661" xr:uid="{00000000-0005-0000-0000-0000F9190000}"/>
    <cellStyle name="Comma 54 3 5 2 2 4" xfId="6662" xr:uid="{00000000-0005-0000-0000-0000FA190000}"/>
    <cellStyle name="Comma 54 3 5 2 3" xfId="6663" xr:uid="{00000000-0005-0000-0000-0000FB190000}"/>
    <cellStyle name="Comma 54 3 5 2 4" xfId="6664" xr:uid="{00000000-0005-0000-0000-0000FC190000}"/>
    <cellStyle name="Comma 54 3 5 2 5" xfId="6665" xr:uid="{00000000-0005-0000-0000-0000FD190000}"/>
    <cellStyle name="Comma 54 3 5 3" xfId="6666" xr:uid="{00000000-0005-0000-0000-0000FE190000}"/>
    <cellStyle name="Comma 54 3 5 3 2" xfId="6667" xr:uid="{00000000-0005-0000-0000-0000FF190000}"/>
    <cellStyle name="Comma 54 3 5 3 3" xfId="6668" xr:uid="{00000000-0005-0000-0000-0000001A0000}"/>
    <cellStyle name="Comma 54 3 5 3 4" xfId="6669" xr:uid="{00000000-0005-0000-0000-0000011A0000}"/>
    <cellStyle name="Comma 54 3 5 4" xfId="6670" xr:uid="{00000000-0005-0000-0000-0000021A0000}"/>
    <cellStyle name="Comma 54 3 5 5" xfId="6671" xr:uid="{00000000-0005-0000-0000-0000031A0000}"/>
    <cellStyle name="Comma 54 3 5 6" xfId="6672" xr:uid="{00000000-0005-0000-0000-0000041A0000}"/>
    <cellStyle name="Comma 54 3 6" xfId="6673" xr:uid="{00000000-0005-0000-0000-0000051A0000}"/>
    <cellStyle name="Comma 54 3 6 2" xfId="6674" xr:uid="{00000000-0005-0000-0000-0000061A0000}"/>
    <cellStyle name="Comma 54 3 6 2 2" xfId="6675" xr:uid="{00000000-0005-0000-0000-0000071A0000}"/>
    <cellStyle name="Comma 54 3 6 2 3" xfId="6676" xr:uid="{00000000-0005-0000-0000-0000081A0000}"/>
    <cellStyle name="Comma 54 3 6 2 4" xfId="6677" xr:uid="{00000000-0005-0000-0000-0000091A0000}"/>
    <cellStyle name="Comma 54 3 6 3" xfId="6678" xr:uid="{00000000-0005-0000-0000-00000A1A0000}"/>
    <cellStyle name="Comma 54 3 6 4" xfId="6679" xr:uid="{00000000-0005-0000-0000-00000B1A0000}"/>
    <cellStyle name="Comma 54 3 6 5" xfId="6680" xr:uid="{00000000-0005-0000-0000-00000C1A0000}"/>
    <cellStyle name="Comma 54 3 7" xfId="6681" xr:uid="{00000000-0005-0000-0000-00000D1A0000}"/>
    <cellStyle name="Comma 54 3 7 2" xfId="6682" xr:uid="{00000000-0005-0000-0000-00000E1A0000}"/>
    <cellStyle name="Comma 54 3 7 3" xfId="6683" xr:uid="{00000000-0005-0000-0000-00000F1A0000}"/>
    <cellStyle name="Comma 54 3 7 4" xfId="6684" xr:uid="{00000000-0005-0000-0000-0000101A0000}"/>
    <cellStyle name="Comma 54 3 8" xfId="6685" xr:uid="{00000000-0005-0000-0000-0000111A0000}"/>
    <cellStyle name="Comma 54 3 9" xfId="6686" xr:uid="{00000000-0005-0000-0000-0000121A0000}"/>
    <cellStyle name="Comma 54 4" xfId="6687" xr:uid="{00000000-0005-0000-0000-0000131A0000}"/>
    <cellStyle name="Comma 54 4 2" xfId="6688" xr:uid="{00000000-0005-0000-0000-0000141A0000}"/>
    <cellStyle name="Comma 54 4 2 2" xfId="6689" xr:uid="{00000000-0005-0000-0000-0000151A0000}"/>
    <cellStyle name="Comma 54 4 2 2 2" xfId="6690" xr:uid="{00000000-0005-0000-0000-0000161A0000}"/>
    <cellStyle name="Comma 54 4 2 2 2 2" xfId="6691" xr:uid="{00000000-0005-0000-0000-0000171A0000}"/>
    <cellStyle name="Comma 54 4 2 2 2 3" xfId="6692" xr:uid="{00000000-0005-0000-0000-0000181A0000}"/>
    <cellStyle name="Comma 54 4 2 2 2 4" xfId="6693" xr:uid="{00000000-0005-0000-0000-0000191A0000}"/>
    <cellStyle name="Comma 54 4 2 2 3" xfId="6694" xr:uid="{00000000-0005-0000-0000-00001A1A0000}"/>
    <cellStyle name="Comma 54 4 2 2 4" xfId="6695" xr:uid="{00000000-0005-0000-0000-00001B1A0000}"/>
    <cellStyle name="Comma 54 4 2 2 5" xfId="6696" xr:uid="{00000000-0005-0000-0000-00001C1A0000}"/>
    <cellStyle name="Comma 54 4 2 3" xfId="6697" xr:uid="{00000000-0005-0000-0000-00001D1A0000}"/>
    <cellStyle name="Comma 54 4 2 3 2" xfId="6698" xr:uid="{00000000-0005-0000-0000-00001E1A0000}"/>
    <cellStyle name="Comma 54 4 2 3 3" xfId="6699" xr:uid="{00000000-0005-0000-0000-00001F1A0000}"/>
    <cellStyle name="Comma 54 4 2 3 4" xfId="6700" xr:uid="{00000000-0005-0000-0000-0000201A0000}"/>
    <cellStyle name="Comma 54 4 2 4" xfId="6701" xr:uid="{00000000-0005-0000-0000-0000211A0000}"/>
    <cellStyle name="Comma 54 4 2 5" xfId="6702" xr:uid="{00000000-0005-0000-0000-0000221A0000}"/>
    <cellStyle name="Comma 54 4 2 6" xfId="6703" xr:uid="{00000000-0005-0000-0000-0000231A0000}"/>
    <cellStyle name="Comma 54 4 3" xfId="6704" xr:uid="{00000000-0005-0000-0000-0000241A0000}"/>
    <cellStyle name="Comma 54 4 3 2" xfId="6705" xr:uid="{00000000-0005-0000-0000-0000251A0000}"/>
    <cellStyle name="Comma 54 4 3 2 2" xfId="6706" xr:uid="{00000000-0005-0000-0000-0000261A0000}"/>
    <cellStyle name="Comma 54 4 3 2 2 2" xfId="6707" xr:uid="{00000000-0005-0000-0000-0000271A0000}"/>
    <cellStyle name="Comma 54 4 3 2 2 3" xfId="6708" xr:uid="{00000000-0005-0000-0000-0000281A0000}"/>
    <cellStyle name="Comma 54 4 3 2 2 4" xfId="6709" xr:uid="{00000000-0005-0000-0000-0000291A0000}"/>
    <cellStyle name="Comma 54 4 3 2 3" xfId="6710" xr:uid="{00000000-0005-0000-0000-00002A1A0000}"/>
    <cellStyle name="Comma 54 4 3 2 4" xfId="6711" xr:uid="{00000000-0005-0000-0000-00002B1A0000}"/>
    <cellStyle name="Comma 54 4 3 2 5" xfId="6712" xr:uid="{00000000-0005-0000-0000-00002C1A0000}"/>
    <cellStyle name="Comma 54 4 3 3" xfId="6713" xr:uid="{00000000-0005-0000-0000-00002D1A0000}"/>
    <cellStyle name="Comma 54 4 3 3 2" xfId="6714" xr:uid="{00000000-0005-0000-0000-00002E1A0000}"/>
    <cellStyle name="Comma 54 4 3 3 3" xfId="6715" xr:uid="{00000000-0005-0000-0000-00002F1A0000}"/>
    <cellStyle name="Comma 54 4 3 3 4" xfId="6716" xr:uid="{00000000-0005-0000-0000-0000301A0000}"/>
    <cellStyle name="Comma 54 4 3 4" xfId="6717" xr:uid="{00000000-0005-0000-0000-0000311A0000}"/>
    <cellStyle name="Comma 54 4 3 5" xfId="6718" xr:uid="{00000000-0005-0000-0000-0000321A0000}"/>
    <cellStyle name="Comma 54 4 3 6" xfId="6719" xr:uid="{00000000-0005-0000-0000-0000331A0000}"/>
    <cellStyle name="Comma 54 4 4" xfId="6720" xr:uid="{00000000-0005-0000-0000-0000341A0000}"/>
    <cellStyle name="Comma 54 4 4 2" xfId="6721" xr:uid="{00000000-0005-0000-0000-0000351A0000}"/>
    <cellStyle name="Comma 54 4 4 2 2" xfId="6722" xr:uid="{00000000-0005-0000-0000-0000361A0000}"/>
    <cellStyle name="Comma 54 4 4 2 3" xfId="6723" xr:uid="{00000000-0005-0000-0000-0000371A0000}"/>
    <cellStyle name="Comma 54 4 4 2 4" xfId="6724" xr:uid="{00000000-0005-0000-0000-0000381A0000}"/>
    <cellStyle name="Comma 54 4 4 3" xfId="6725" xr:uid="{00000000-0005-0000-0000-0000391A0000}"/>
    <cellStyle name="Comma 54 4 4 4" xfId="6726" xr:uid="{00000000-0005-0000-0000-00003A1A0000}"/>
    <cellStyle name="Comma 54 4 4 5" xfId="6727" xr:uid="{00000000-0005-0000-0000-00003B1A0000}"/>
    <cellStyle name="Comma 54 4 5" xfId="6728" xr:uid="{00000000-0005-0000-0000-00003C1A0000}"/>
    <cellStyle name="Comma 54 4 5 2" xfId="6729" xr:uid="{00000000-0005-0000-0000-00003D1A0000}"/>
    <cellStyle name="Comma 54 4 5 3" xfId="6730" xr:uid="{00000000-0005-0000-0000-00003E1A0000}"/>
    <cellStyle name="Comma 54 4 5 4" xfId="6731" xr:uid="{00000000-0005-0000-0000-00003F1A0000}"/>
    <cellStyle name="Comma 54 4 6" xfId="6732" xr:uid="{00000000-0005-0000-0000-0000401A0000}"/>
    <cellStyle name="Comma 54 4 7" xfId="6733" xr:uid="{00000000-0005-0000-0000-0000411A0000}"/>
    <cellStyle name="Comma 54 4 8" xfId="6734" xr:uid="{00000000-0005-0000-0000-0000421A0000}"/>
    <cellStyle name="Comma 54 5" xfId="6735" xr:uid="{00000000-0005-0000-0000-0000431A0000}"/>
    <cellStyle name="Comma 54 5 2" xfId="6736" xr:uid="{00000000-0005-0000-0000-0000441A0000}"/>
    <cellStyle name="Comma 54 5 2 2" xfId="6737" xr:uid="{00000000-0005-0000-0000-0000451A0000}"/>
    <cellStyle name="Comma 54 5 2 2 2" xfId="6738" xr:uid="{00000000-0005-0000-0000-0000461A0000}"/>
    <cellStyle name="Comma 54 5 2 2 2 2" xfId="6739" xr:uid="{00000000-0005-0000-0000-0000471A0000}"/>
    <cellStyle name="Comma 54 5 2 2 2 3" xfId="6740" xr:uid="{00000000-0005-0000-0000-0000481A0000}"/>
    <cellStyle name="Comma 54 5 2 2 2 4" xfId="6741" xr:uid="{00000000-0005-0000-0000-0000491A0000}"/>
    <cellStyle name="Comma 54 5 2 2 3" xfId="6742" xr:uid="{00000000-0005-0000-0000-00004A1A0000}"/>
    <cellStyle name="Comma 54 5 2 2 4" xfId="6743" xr:uid="{00000000-0005-0000-0000-00004B1A0000}"/>
    <cellStyle name="Comma 54 5 2 2 5" xfId="6744" xr:uid="{00000000-0005-0000-0000-00004C1A0000}"/>
    <cellStyle name="Comma 54 5 2 3" xfId="6745" xr:uid="{00000000-0005-0000-0000-00004D1A0000}"/>
    <cellStyle name="Comma 54 5 2 3 2" xfId="6746" xr:uid="{00000000-0005-0000-0000-00004E1A0000}"/>
    <cellStyle name="Comma 54 5 2 3 3" xfId="6747" xr:uid="{00000000-0005-0000-0000-00004F1A0000}"/>
    <cellStyle name="Comma 54 5 2 3 4" xfId="6748" xr:uid="{00000000-0005-0000-0000-0000501A0000}"/>
    <cellStyle name="Comma 54 5 2 4" xfId="6749" xr:uid="{00000000-0005-0000-0000-0000511A0000}"/>
    <cellStyle name="Comma 54 5 2 5" xfId="6750" xr:uid="{00000000-0005-0000-0000-0000521A0000}"/>
    <cellStyle name="Comma 54 5 2 6" xfId="6751" xr:uid="{00000000-0005-0000-0000-0000531A0000}"/>
    <cellStyle name="Comma 54 5 3" xfId="6752" xr:uid="{00000000-0005-0000-0000-0000541A0000}"/>
    <cellStyle name="Comma 54 5 3 2" xfId="6753" xr:uid="{00000000-0005-0000-0000-0000551A0000}"/>
    <cellStyle name="Comma 54 5 3 2 2" xfId="6754" xr:uid="{00000000-0005-0000-0000-0000561A0000}"/>
    <cellStyle name="Comma 54 5 3 2 2 2" xfId="6755" xr:uid="{00000000-0005-0000-0000-0000571A0000}"/>
    <cellStyle name="Comma 54 5 3 2 2 3" xfId="6756" xr:uid="{00000000-0005-0000-0000-0000581A0000}"/>
    <cellStyle name="Comma 54 5 3 2 2 4" xfId="6757" xr:uid="{00000000-0005-0000-0000-0000591A0000}"/>
    <cellStyle name="Comma 54 5 3 2 3" xfId="6758" xr:uid="{00000000-0005-0000-0000-00005A1A0000}"/>
    <cellStyle name="Comma 54 5 3 2 4" xfId="6759" xr:uid="{00000000-0005-0000-0000-00005B1A0000}"/>
    <cellStyle name="Comma 54 5 3 2 5" xfId="6760" xr:uid="{00000000-0005-0000-0000-00005C1A0000}"/>
    <cellStyle name="Comma 54 5 3 3" xfId="6761" xr:uid="{00000000-0005-0000-0000-00005D1A0000}"/>
    <cellStyle name="Comma 54 5 3 3 2" xfId="6762" xr:uid="{00000000-0005-0000-0000-00005E1A0000}"/>
    <cellStyle name="Comma 54 5 3 3 3" xfId="6763" xr:uid="{00000000-0005-0000-0000-00005F1A0000}"/>
    <cellStyle name="Comma 54 5 3 3 4" xfId="6764" xr:uid="{00000000-0005-0000-0000-0000601A0000}"/>
    <cellStyle name="Comma 54 5 3 4" xfId="6765" xr:uid="{00000000-0005-0000-0000-0000611A0000}"/>
    <cellStyle name="Comma 54 5 3 5" xfId="6766" xr:uid="{00000000-0005-0000-0000-0000621A0000}"/>
    <cellStyle name="Comma 54 5 3 6" xfId="6767" xr:uid="{00000000-0005-0000-0000-0000631A0000}"/>
    <cellStyle name="Comma 54 5 4" xfId="6768" xr:uid="{00000000-0005-0000-0000-0000641A0000}"/>
    <cellStyle name="Comma 54 5 4 2" xfId="6769" xr:uid="{00000000-0005-0000-0000-0000651A0000}"/>
    <cellStyle name="Comma 54 5 4 2 2" xfId="6770" xr:uid="{00000000-0005-0000-0000-0000661A0000}"/>
    <cellStyle name="Comma 54 5 4 2 3" xfId="6771" xr:uid="{00000000-0005-0000-0000-0000671A0000}"/>
    <cellStyle name="Comma 54 5 4 2 4" xfId="6772" xr:uid="{00000000-0005-0000-0000-0000681A0000}"/>
    <cellStyle name="Comma 54 5 4 3" xfId="6773" xr:uid="{00000000-0005-0000-0000-0000691A0000}"/>
    <cellStyle name="Comma 54 5 4 4" xfId="6774" xr:uid="{00000000-0005-0000-0000-00006A1A0000}"/>
    <cellStyle name="Comma 54 5 4 5" xfId="6775" xr:uid="{00000000-0005-0000-0000-00006B1A0000}"/>
    <cellStyle name="Comma 54 5 5" xfId="6776" xr:uid="{00000000-0005-0000-0000-00006C1A0000}"/>
    <cellStyle name="Comma 54 5 5 2" xfId="6777" xr:uid="{00000000-0005-0000-0000-00006D1A0000}"/>
    <cellStyle name="Comma 54 5 5 3" xfId="6778" xr:uid="{00000000-0005-0000-0000-00006E1A0000}"/>
    <cellStyle name="Comma 54 5 5 4" xfId="6779" xr:uid="{00000000-0005-0000-0000-00006F1A0000}"/>
    <cellStyle name="Comma 54 5 6" xfId="6780" xr:uid="{00000000-0005-0000-0000-0000701A0000}"/>
    <cellStyle name="Comma 54 5 7" xfId="6781" xr:uid="{00000000-0005-0000-0000-0000711A0000}"/>
    <cellStyle name="Comma 54 5 8" xfId="6782" xr:uid="{00000000-0005-0000-0000-0000721A0000}"/>
    <cellStyle name="Comma 54 6" xfId="6783" xr:uid="{00000000-0005-0000-0000-0000731A0000}"/>
    <cellStyle name="Comma 54 6 2" xfId="6784" xr:uid="{00000000-0005-0000-0000-0000741A0000}"/>
    <cellStyle name="Comma 54 6 2 2" xfId="6785" xr:uid="{00000000-0005-0000-0000-0000751A0000}"/>
    <cellStyle name="Comma 54 6 2 2 2" xfId="6786" xr:uid="{00000000-0005-0000-0000-0000761A0000}"/>
    <cellStyle name="Comma 54 6 2 2 3" xfId="6787" xr:uid="{00000000-0005-0000-0000-0000771A0000}"/>
    <cellStyle name="Comma 54 6 2 2 4" xfId="6788" xr:uid="{00000000-0005-0000-0000-0000781A0000}"/>
    <cellStyle name="Comma 54 6 2 3" xfId="6789" xr:uid="{00000000-0005-0000-0000-0000791A0000}"/>
    <cellStyle name="Comma 54 6 2 4" xfId="6790" xr:uid="{00000000-0005-0000-0000-00007A1A0000}"/>
    <cellStyle name="Comma 54 6 2 5" xfId="6791" xr:uid="{00000000-0005-0000-0000-00007B1A0000}"/>
    <cellStyle name="Comma 54 6 3" xfId="6792" xr:uid="{00000000-0005-0000-0000-00007C1A0000}"/>
    <cellStyle name="Comma 54 6 3 2" xfId="6793" xr:uid="{00000000-0005-0000-0000-00007D1A0000}"/>
    <cellStyle name="Comma 54 6 3 3" xfId="6794" xr:uid="{00000000-0005-0000-0000-00007E1A0000}"/>
    <cellStyle name="Comma 54 6 3 4" xfId="6795" xr:uid="{00000000-0005-0000-0000-00007F1A0000}"/>
    <cellStyle name="Comma 54 6 4" xfId="6796" xr:uid="{00000000-0005-0000-0000-0000801A0000}"/>
    <cellStyle name="Comma 54 6 5" xfId="6797" xr:uid="{00000000-0005-0000-0000-0000811A0000}"/>
    <cellStyle name="Comma 54 6 6" xfId="6798" xr:uid="{00000000-0005-0000-0000-0000821A0000}"/>
    <cellStyle name="Comma 54 7" xfId="6799" xr:uid="{00000000-0005-0000-0000-0000831A0000}"/>
    <cellStyle name="Comma 54 7 2" xfId="6800" xr:uid="{00000000-0005-0000-0000-0000841A0000}"/>
    <cellStyle name="Comma 54 7 2 2" xfId="6801" xr:uid="{00000000-0005-0000-0000-0000851A0000}"/>
    <cellStyle name="Comma 54 7 2 2 2" xfId="6802" xr:uid="{00000000-0005-0000-0000-0000861A0000}"/>
    <cellStyle name="Comma 54 7 2 2 3" xfId="6803" xr:uid="{00000000-0005-0000-0000-0000871A0000}"/>
    <cellStyle name="Comma 54 7 2 2 4" xfId="6804" xr:uid="{00000000-0005-0000-0000-0000881A0000}"/>
    <cellStyle name="Comma 54 7 2 3" xfId="6805" xr:uid="{00000000-0005-0000-0000-0000891A0000}"/>
    <cellStyle name="Comma 54 7 2 4" xfId="6806" xr:uid="{00000000-0005-0000-0000-00008A1A0000}"/>
    <cellStyle name="Comma 54 7 2 5" xfId="6807" xr:uid="{00000000-0005-0000-0000-00008B1A0000}"/>
    <cellStyle name="Comma 54 7 3" xfId="6808" xr:uid="{00000000-0005-0000-0000-00008C1A0000}"/>
    <cellStyle name="Comma 54 7 3 2" xfId="6809" xr:uid="{00000000-0005-0000-0000-00008D1A0000}"/>
    <cellStyle name="Comma 54 7 3 3" xfId="6810" xr:uid="{00000000-0005-0000-0000-00008E1A0000}"/>
    <cellStyle name="Comma 54 7 3 4" xfId="6811" xr:uid="{00000000-0005-0000-0000-00008F1A0000}"/>
    <cellStyle name="Comma 54 7 4" xfId="6812" xr:uid="{00000000-0005-0000-0000-0000901A0000}"/>
    <cellStyle name="Comma 54 7 5" xfId="6813" xr:uid="{00000000-0005-0000-0000-0000911A0000}"/>
    <cellStyle name="Comma 54 7 6" xfId="6814" xr:uid="{00000000-0005-0000-0000-0000921A0000}"/>
    <cellStyle name="Comma 54 8" xfId="6815" xr:uid="{00000000-0005-0000-0000-0000931A0000}"/>
    <cellStyle name="Comma 54 8 2" xfId="6816" xr:uid="{00000000-0005-0000-0000-0000941A0000}"/>
    <cellStyle name="Comma 54 8 2 2" xfId="6817" xr:uid="{00000000-0005-0000-0000-0000951A0000}"/>
    <cellStyle name="Comma 54 8 2 3" xfId="6818" xr:uid="{00000000-0005-0000-0000-0000961A0000}"/>
    <cellStyle name="Comma 54 8 2 4" xfId="6819" xr:uid="{00000000-0005-0000-0000-0000971A0000}"/>
    <cellStyle name="Comma 54 8 3" xfId="6820" xr:uid="{00000000-0005-0000-0000-0000981A0000}"/>
    <cellStyle name="Comma 54 8 4" xfId="6821" xr:uid="{00000000-0005-0000-0000-0000991A0000}"/>
    <cellStyle name="Comma 54 8 5" xfId="6822" xr:uid="{00000000-0005-0000-0000-00009A1A0000}"/>
    <cellStyle name="Comma 54 9" xfId="6823" xr:uid="{00000000-0005-0000-0000-00009B1A0000}"/>
    <cellStyle name="Comma 54 9 2" xfId="6824" xr:uid="{00000000-0005-0000-0000-00009C1A0000}"/>
    <cellStyle name="Comma 54 9 3" xfId="6825" xr:uid="{00000000-0005-0000-0000-00009D1A0000}"/>
    <cellStyle name="Comma 54 9 4" xfId="6826" xr:uid="{00000000-0005-0000-0000-00009E1A0000}"/>
    <cellStyle name="Comma 55" xfId="6827" xr:uid="{00000000-0005-0000-0000-00009F1A0000}"/>
    <cellStyle name="Comma 55 10" xfId="6828" xr:uid="{00000000-0005-0000-0000-0000A01A0000}"/>
    <cellStyle name="Comma 55 11" xfId="6829" xr:uid="{00000000-0005-0000-0000-0000A11A0000}"/>
    <cellStyle name="Comma 55 12" xfId="6830" xr:uid="{00000000-0005-0000-0000-0000A21A0000}"/>
    <cellStyle name="Comma 55 2" xfId="6831" xr:uid="{00000000-0005-0000-0000-0000A31A0000}"/>
    <cellStyle name="Comma 55 2 10" xfId="6832" xr:uid="{00000000-0005-0000-0000-0000A41A0000}"/>
    <cellStyle name="Comma 55 2 2" xfId="6833" xr:uid="{00000000-0005-0000-0000-0000A51A0000}"/>
    <cellStyle name="Comma 55 2 2 2" xfId="6834" xr:uid="{00000000-0005-0000-0000-0000A61A0000}"/>
    <cellStyle name="Comma 55 2 2 2 2" xfId="6835" xr:uid="{00000000-0005-0000-0000-0000A71A0000}"/>
    <cellStyle name="Comma 55 2 2 2 2 2" xfId="6836" xr:uid="{00000000-0005-0000-0000-0000A81A0000}"/>
    <cellStyle name="Comma 55 2 2 2 2 2 2" xfId="6837" xr:uid="{00000000-0005-0000-0000-0000A91A0000}"/>
    <cellStyle name="Comma 55 2 2 2 2 2 3" xfId="6838" xr:uid="{00000000-0005-0000-0000-0000AA1A0000}"/>
    <cellStyle name="Comma 55 2 2 2 2 2 4" xfId="6839" xr:uid="{00000000-0005-0000-0000-0000AB1A0000}"/>
    <cellStyle name="Comma 55 2 2 2 2 3" xfId="6840" xr:uid="{00000000-0005-0000-0000-0000AC1A0000}"/>
    <cellStyle name="Comma 55 2 2 2 2 4" xfId="6841" xr:uid="{00000000-0005-0000-0000-0000AD1A0000}"/>
    <cellStyle name="Comma 55 2 2 2 2 5" xfId="6842" xr:uid="{00000000-0005-0000-0000-0000AE1A0000}"/>
    <cellStyle name="Comma 55 2 2 2 3" xfId="6843" xr:uid="{00000000-0005-0000-0000-0000AF1A0000}"/>
    <cellStyle name="Comma 55 2 2 2 3 2" xfId="6844" xr:uid="{00000000-0005-0000-0000-0000B01A0000}"/>
    <cellStyle name="Comma 55 2 2 2 3 3" xfId="6845" xr:uid="{00000000-0005-0000-0000-0000B11A0000}"/>
    <cellStyle name="Comma 55 2 2 2 3 4" xfId="6846" xr:uid="{00000000-0005-0000-0000-0000B21A0000}"/>
    <cellStyle name="Comma 55 2 2 2 4" xfId="6847" xr:uid="{00000000-0005-0000-0000-0000B31A0000}"/>
    <cellStyle name="Comma 55 2 2 2 5" xfId="6848" xr:uid="{00000000-0005-0000-0000-0000B41A0000}"/>
    <cellStyle name="Comma 55 2 2 2 6" xfId="6849" xr:uid="{00000000-0005-0000-0000-0000B51A0000}"/>
    <cellStyle name="Comma 55 2 2 3" xfId="6850" xr:uid="{00000000-0005-0000-0000-0000B61A0000}"/>
    <cellStyle name="Comma 55 2 2 3 2" xfId="6851" xr:uid="{00000000-0005-0000-0000-0000B71A0000}"/>
    <cellStyle name="Comma 55 2 2 3 2 2" xfId="6852" xr:uid="{00000000-0005-0000-0000-0000B81A0000}"/>
    <cellStyle name="Comma 55 2 2 3 2 2 2" xfId="6853" xr:uid="{00000000-0005-0000-0000-0000B91A0000}"/>
    <cellStyle name="Comma 55 2 2 3 2 2 3" xfId="6854" xr:uid="{00000000-0005-0000-0000-0000BA1A0000}"/>
    <cellStyle name="Comma 55 2 2 3 2 2 4" xfId="6855" xr:uid="{00000000-0005-0000-0000-0000BB1A0000}"/>
    <cellStyle name="Comma 55 2 2 3 2 3" xfId="6856" xr:uid="{00000000-0005-0000-0000-0000BC1A0000}"/>
    <cellStyle name="Comma 55 2 2 3 2 4" xfId="6857" xr:uid="{00000000-0005-0000-0000-0000BD1A0000}"/>
    <cellStyle name="Comma 55 2 2 3 2 5" xfId="6858" xr:uid="{00000000-0005-0000-0000-0000BE1A0000}"/>
    <cellStyle name="Comma 55 2 2 3 3" xfId="6859" xr:uid="{00000000-0005-0000-0000-0000BF1A0000}"/>
    <cellStyle name="Comma 55 2 2 3 3 2" xfId="6860" xr:uid="{00000000-0005-0000-0000-0000C01A0000}"/>
    <cellStyle name="Comma 55 2 2 3 3 3" xfId="6861" xr:uid="{00000000-0005-0000-0000-0000C11A0000}"/>
    <cellStyle name="Comma 55 2 2 3 3 4" xfId="6862" xr:uid="{00000000-0005-0000-0000-0000C21A0000}"/>
    <cellStyle name="Comma 55 2 2 3 4" xfId="6863" xr:uid="{00000000-0005-0000-0000-0000C31A0000}"/>
    <cellStyle name="Comma 55 2 2 3 5" xfId="6864" xr:uid="{00000000-0005-0000-0000-0000C41A0000}"/>
    <cellStyle name="Comma 55 2 2 3 6" xfId="6865" xr:uid="{00000000-0005-0000-0000-0000C51A0000}"/>
    <cellStyle name="Comma 55 2 2 4" xfId="6866" xr:uid="{00000000-0005-0000-0000-0000C61A0000}"/>
    <cellStyle name="Comma 55 2 2 4 2" xfId="6867" xr:uid="{00000000-0005-0000-0000-0000C71A0000}"/>
    <cellStyle name="Comma 55 2 2 4 2 2" xfId="6868" xr:uid="{00000000-0005-0000-0000-0000C81A0000}"/>
    <cellStyle name="Comma 55 2 2 4 2 3" xfId="6869" xr:uid="{00000000-0005-0000-0000-0000C91A0000}"/>
    <cellStyle name="Comma 55 2 2 4 2 4" xfId="6870" xr:uid="{00000000-0005-0000-0000-0000CA1A0000}"/>
    <cellStyle name="Comma 55 2 2 4 3" xfId="6871" xr:uid="{00000000-0005-0000-0000-0000CB1A0000}"/>
    <cellStyle name="Comma 55 2 2 4 4" xfId="6872" xr:uid="{00000000-0005-0000-0000-0000CC1A0000}"/>
    <cellStyle name="Comma 55 2 2 4 5" xfId="6873" xr:uid="{00000000-0005-0000-0000-0000CD1A0000}"/>
    <cellStyle name="Comma 55 2 2 5" xfId="6874" xr:uid="{00000000-0005-0000-0000-0000CE1A0000}"/>
    <cellStyle name="Comma 55 2 2 5 2" xfId="6875" xr:uid="{00000000-0005-0000-0000-0000CF1A0000}"/>
    <cellStyle name="Comma 55 2 2 5 3" xfId="6876" xr:uid="{00000000-0005-0000-0000-0000D01A0000}"/>
    <cellStyle name="Comma 55 2 2 5 4" xfId="6877" xr:uid="{00000000-0005-0000-0000-0000D11A0000}"/>
    <cellStyle name="Comma 55 2 2 6" xfId="6878" xr:uid="{00000000-0005-0000-0000-0000D21A0000}"/>
    <cellStyle name="Comma 55 2 2 7" xfId="6879" xr:uid="{00000000-0005-0000-0000-0000D31A0000}"/>
    <cellStyle name="Comma 55 2 2 8" xfId="6880" xr:uid="{00000000-0005-0000-0000-0000D41A0000}"/>
    <cellStyle name="Comma 55 2 3" xfId="6881" xr:uid="{00000000-0005-0000-0000-0000D51A0000}"/>
    <cellStyle name="Comma 55 2 3 2" xfId="6882" xr:uid="{00000000-0005-0000-0000-0000D61A0000}"/>
    <cellStyle name="Comma 55 2 3 2 2" xfId="6883" xr:uid="{00000000-0005-0000-0000-0000D71A0000}"/>
    <cellStyle name="Comma 55 2 3 2 2 2" xfId="6884" xr:uid="{00000000-0005-0000-0000-0000D81A0000}"/>
    <cellStyle name="Comma 55 2 3 2 2 2 2" xfId="6885" xr:uid="{00000000-0005-0000-0000-0000D91A0000}"/>
    <cellStyle name="Comma 55 2 3 2 2 2 3" xfId="6886" xr:uid="{00000000-0005-0000-0000-0000DA1A0000}"/>
    <cellStyle name="Comma 55 2 3 2 2 2 4" xfId="6887" xr:uid="{00000000-0005-0000-0000-0000DB1A0000}"/>
    <cellStyle name="Comma 55 2 3 2 2 3" xfId="6888" xr:uid="{00000000-0005-0000-0000-0000DC1A0000}"/>
    <cellStyle name="Comma 55 2 3 2 2 4" xfId="6889" xr:uid="{00000000-0005-0000-0000-0000DD1A0000}"/>
    <cellStyle name="Comma 55 2 3 2 2 5" xfId="6890" xr:uid="{00000000-0005-0000-0000-0000DE1A0000}"/>
    <cellStyle name="Comma 55 2 3 2 3" xfId="6891" xr:uid="{00000000-0005-0000-0000-0000DF1A0000}"/>
    <cellStyle name="Comma 55 2 3 2 3 2" xfId="6892" xr:uid="{00000000-0005-0000-0000-0000E01A0000}"/>
    <cellStyle name="Comma 55 2 3 2 3 3" xfId="6893" xr:uid="{00000000-0005-0000-0000-0000E11A0000}"/>
    <cellStyle name="Comma 55 2 3 2 3 4" xfId="6894" xr:uid="{00000000-0005-0000-0000-0000E21A0000}"/>
    <cellStyle name="Comma 55 2 3 2 4" xfId="6895" xr:uid="{00000000-0005-0000-0000-0000E31A0000}"/>
    <cellStyle name="Comma 55 2 3 2 5" xfId="6896" xr:uid="{00000000-0005-0000-0000-0000E41A0000}"/>
    <cellStyle name="Comma 55 2 3 2 6" xfId="6897" xr:uid="{00000000-0005-0000-0000-0000E51A0000}"/>
    <cellStyle name="Comma 55 2 3 3" xfId="6898" xr:uid="{00000000-0005-0000-0000-0000E61A0000}"/>
    <cellStyle name="Comma 55 2 3 3 2" xfId="6899" xr:uid="{00000000-0005-0000-0000-0000E71A0000}"/>
    <cellStyle name="Comma 55 2 3 3 2 2" xfId="6900" xr:uid="{00000000-0005-0000-0000-0000E81A0000}"/>
    <cellStyle name="Comma 55 2 3 3 2 2 2" xfId="6901" xr:uid="{00000000-0005-0000-0000-0000E91A0000}"/>
    <cellStyle name="Comma 55 2 3 3 2 2 3" xfId="6902" xr:uid="{00000000-0005-0000-0000-0000EA1A0000}"/>
    <cellStyle name="Comma 55 2 3 3 2 2 4" xfId="6903" xr:uid="{00000000-0005-0000-0000-0000EB1A0000}"/>
    <cellStyle name="Comma 55 2 3 3 2 3" xfId="6904" xr:uid="{00000000-0005-0000-0000-0000EC1A0000}"/>
    <cellStyle name="Comma 55 2 3 3 2 4" xfId="6905" xr:uid="{00000000-0005-0000-0000-0000ED1A0000}"/>
    <cellStyle name="Comma 55 2 3 3 2 5" xfId="6906" xr:uid="{00000000-0005-0000-0000-0000EE1A0000}"/>
    <cellStyle name="Comma 55 2 3 3 3" xfId="6907" xr:uid="{00000000-0005-0000-0000-0000EF1A0000}"/>
    <cellStyle name="Comma 55 2 3 3 3 2" xfId="6908" xr:uid="{00000000-0005-0000-0000-0000F01A0000}"/>
    <cellStyle name="Comma 55 2 3 3 3 3" xfId="6909" xr:uid="{00000000-0005-0000-0000-0000F11A0000}"/>
    <cellStyle name="Comma 55 2 3 3 3 4" xfId="6910" xr:uid="{00000000-0005-0000-0000-0000F21A0000}"/>
    <cellStyle name="Comma 55 2 3 3 4" xfId="6911" xr:uid="{00000000-0005-0000-0000-0000F31A0000}"/>
    <cellStyle name="Comma 55 2 3 3 5" xfId="6912" xr:uid="{00000000-0005-0000-0000-0000F41A0000}"/>
    <cellStyle name="Comma 55 2 3 3 6" xfId="6913" xr:uid="{00000000-0005-0000-0000-0000F51A0000}"/>
    <cellStyle name="Comma 55 2 3 4" xfId="6914" xr:uid="{00000000-0005-0000-0000-0000F61A0000}"/>
    <cellStyle name="Comma 55 2 3 4 2" xfId="6915" xr:uid="{00000000-0005-0000-0000-0000F71A0000}"/>
    <cellStyle name="Comma 55 2 3 4 2 2" xfId="6916" xr:uid="{00000000-0005-0000-0000-0000F81A0000}"/>
    <cellStyle name="Comma 55 2 3 4 2 3" xfId="6917" xr:uid="{00000000-0005-0000-0000-0000F91A0000}"/>
    <cellStyle name="Comma 55 2 3 4 2 4" xfId="6918" xr:uid="{00000000-0005-0000-0000-0000FA1A0000}"/>
    <cellStyle name="Comma 55 2 3 4 3" xfId="6919" xr:uid="{00000000-0005-0000-0000-0000FB1A0000}"/>
    <cellStyle name="Comma 55 2 3 4 4" xfId="6920" xr:uid="{00000000-0005-0000-0000-0000FC1A0000}"/>
    <cellStyle name="Comma 55 2 3 4 5" xfId="6921" xr:uid="{00000000-0005-0000-0000-0000FD1A0000}"/>
    <cellStyle name="Comma 55 2 3 5" xfId="6922" xr:uid="{00000000-0005-0000-0000-0000FE1A0000}"/>
    <cellStyle name="Comma 55 2 3 5 2" xfId="6923" xr:uid="{00000000-0005-0000-0000-0000FF1A0000}"/>
    <cellStyle name="Comma 55 2 3 5 3" xfId="6924" xr:uid="{00000000-0005-0000-0000-0000001B0000}"/>
    <cellStyle name="Comma 55 2 3 5 4" xfId="6925" xr:uid="{00000000-0005-0000-0000-0000011B0000}"/>
    <cellStyle name="Comma 55 2 3 6" xfId="6926" xr:uid="{00000000-0005-0000-0000-0000021B0000}"/>
    <cellStyle name="Comma 55 2 3 7" xfId="6927" xr:uid="{00000000-0005-0000-0000-0000031B0000}"/>
    <cellStyle name="Comma 55 2 3 8" xfId="6928" xr:uid="{00000000-0005-0000-0000-0000041B0000}"/>
    <cellStyle name="Comma 55 2 4" xfId="6929" xr:uid="{00000000-0005-0000-0000-0000051B0000}"/>
    <cellStyle name="Comma 55 2 4 2" xfId="6930" xr:uid="{00000000-0005-0000-0000-0000061B0000}"/>
    <cellStyle name="Comma 55 2 4 2 2" xfId="6931" xr:uid="{00000000-0005-0000-0000-0000071B0000}"/>
    <cellStyle name="Comma 55 2 4 2 2 2" xfId="6932" xr:uid="{00000000-0005-0000-0000-0000081B0000}"/>
    <cellStyle name="Comma 55 2 4 2 2 3" xfId="6933" xr:uid="{00000000-0005-0000-0000-0000091B0000}"/>
    <cellStyle name="Comma 55 2 4 2 2 4" xfId="6934" xr:uid="{00000000-0005-0000-0000-00000A1B0000}"/>
    <cellStyle name="Comma 55 2 4 2 3" xfId="6935" xr:uid="{00000000-0005-0000-0000-00000B1B0000}"/>
    <cellStyle name="Comma 55 2 4 2 4" xfId="6936" xr:uid="{00000000-0005-0000-0000-00000C1B0000}"/>
    <cellStyle name="Comma 55 2 4 2 5" xfId="6937" xr:uid="{00000000-0005-0000-0000-00000D1B0000}"/>
    <cellStyle name="Comma 55 2 4 3" xfId="6938" xr:uid="{00000000-0005-0000-0000-00000E1B0000}"/>
    <cellStyle name="Comma 55 2 4 3 2" xfId="6939" xr:uid="{00000000-0005-0000-0000-00000F1B0000}"/>
    <cellStyle name="Comma 55 2 4 3 3" xfId="6940" xr:uid="{00000000-0005-0000-0000-0000101B0000}"/>
    <cellStyle name="Comma 55 2 4 3 4" xfId="6941" xr:uid="{00000000-0005-0000-0000-0000111B0000}"/>
    <cellStyle name="Comma 55 2 4 4" xfId="6942" xr:uid="{00000000-0005-0000-0000-0000121B0000}"/>
    <cellStyle name="Comma 55 2 4 5" xfId="6943" xr:uid="{00000000-0005-0000-0000-0000131B0000}"/>
    <cellStyle name="Comma 55 2 4 6" xfId="6944" xr:uid="{00000000-0005-0000-0000-0000141B0000}"/>
    <cellStyle name="Comma 55 2 5" xfId="6945" xr:uid="{00000000-0005-0000-0000-0000151B0000}"/>
    <cellStyle name="Comma 55 2 5 2" xfId="6946" xr:uid="{00000000-0005-0000-0000-0000161B0000}"/>
    <cellStyle name="Comma 55 2 5 2 2" xfId="6947" xr:uid="{00000000-0005-0000-0000-0000171B0000}"/>
    <cellStyle name="Comma 55 2 5 2 2 2" xfId="6948" xr:uid="{00000000-0005-0000-0000-0000181B0000}"/>
    <cellStyle name="Comma 55 2 5 2 2 3" xfId="6949" xr:uid="{00000000-0005-0000-0000-0000191B0000}"/>
    <cellStyle name="Comma 55 2 5 2 2 4" xfId="6950" xr:uid="{00000000-0005-0000-0000-00001A1B0000}"/>
    <cellStyle name="Comma 55 2 5 2 3" xfId="6951" xr:uid="{00000000-0005-0000-0000-00001B1B0000}"/>
    <cellStyle name="Comma 55 2 5 2 4" xfId="6952" xr:uid="{00000000-0005-0000-0000-00001C1B0000}"/>
    <cellStyle name="Comma 55 2 5 2 5" xfId="6953" xr:uid="{00000000-0005-0000-0000-00001D1B0000}"/>
    <cellStyle name="Comma 55 2 5 3" xfId="6954" xr:uid="{00000000-0005-0000-0000-00001E1B0000}"/>
    <cellStyle name="Comma 55 2 5 3 2" xfId="6955" xr:uid="{00000000-0005-0000-0000-00001F1B0000}"/>
    <cellStyle name="Comma 55 2 5 3 3" xfId="6956" xr:uid="{00000000-0005-0000-0000-0000201B0000}"/>
    <cellStyle name="Comma 55 2 5 3 4" xfId="6957" xr:uid="{00000000-0005-0000-0000-0000211B0000}"/>
    <cellStyle name="Comma 55 2 5 4" xfId="6958" xr:uid="{00000000-0005-0000-0000-0000221B0000}"/>
    <cellStyle name="Comma 55 2 5 5" xfId="6959" xr:uid="{00000000-0005-0000-0000-0000231B0000}"/>
    <cellStyle name="Comma 55 2 5 6" xfId="6960" xr:uid="{00000000-0005-0000-0000-0000241B0000}"/>
    <cellStyle name="Comma 55 2 6" xfId="6961" xr:uid="{00000000-0005-0000-0000-0000251B0000}"/>
    <cellStyle name="Comma 55 2 6 2" xfId="6962" xr:uid="{00000000-0005-0000-0000-0000261B0000}"/>
    <cellStyle name="Comma 55 2 6 2 2" xfId="6963" xr:uid="{00000000-0005-0000-0000-0000271B0000}"/>
    <cellStyle name="Comma 55 2 6 2 3" xfId="6964" xr:uid="{00000000-0005-0000-0000-0000281B0000}"/>
    <cellStyle name="Comma 55 2 6 2 4" xfId="6965" xr:uid="{00000000-0005-0000-0000-0000291B0000}"/>
    <cellStyle name="Comma 55 2 6 3" xfId="6966" xr:uid="{00000000-0005-0000-0000-00002A1B0000}"/>
    <cellStyle name="Comma 55 2 6 4" xfId="6967" xr:uid="{00000000-0005-0000-0000-00002B1B0000}"/>
    <cellStyle name="Comma 55 2 6 5" xfId="6968" xr:uid="{00000000-0005-0000-0000-00002C1B0000}"/>
    <cellStyle name="Comma 55 2 7" xfId="6969" xr:uid="{00000000-0005-0000-0000-00002D1B0000}"/>
    <cellStyle name="Comma 55 2 7 2" xfId="6970" xr:uid="{00000000-0005-0000-0000-00002E1B0000}"/>
    <cellStyle name="Comma 55 2 7 3" xfId="6971" xr:uid="{00000000-0005-0000-0000-00002F1B0000}"/>
    <cellStyle name="Comma 55 2 7 4" xfId="6972" xr:uid="{00000000-0005-0000-0000-0000301B0000}"/>
    <cellStyle name="Comma 55 2 8" xfId="6973" xr:uid="{00000000-0005-0000-0000-0000311B0000}"/>
    <cellStyle name="Comma 55 2 9" xfId="6974" xr:uid="{00000000-0005-0000-0000-0000321B0000}"/>
    <cellStyle name="Comma 55 3" xfId="6975" xr:uid="{00000000-0005-0000-0000-0000331B0000}"/>
    <cellStyle name="Comma 55 3 10" xfId="6976" xr:uid="{00000000-0005-0000-0000-0000341B0000}"/>
    <cellStyle name="Comma 55 3 2" xfId="6977" xr:uid="{00000000-0005-0000-0000-0000351B0000}"/>
    <cellStyle name="Comma 55 3 2 2" xfId="6978" xr:uid="{00000000-0005-0000-0000-0000361B0000}"/>
    <cellStyle name="Comma 55 3 2 2 2" xfId="6979" xr:uid="{00000000-0005-0000-0000-0000371B0000}"/>
    <cellStyle name="Comma 55 3 2 2 2 2" xfId="6980" xr:uid="{00000000-0005-0000-0000-0000381B0000}"/>
    <cellStyle name="Comma 55 3 2 2 2 2 2" xfId="6981" xr:uid="{00000000-0005-0000-0000-0000391B0000}"/>
    <cellStyle name="Comma 55 3 2 2 2 2 3" xfId="6982" xr:uid="{00000000-0005-0000-0000-00003A1B0000}"/>
    <cellStyle name="Comma 55 3 2 2 2 2 4" xfId="6983" xr:uid="{00000000-0005-0000-0000-00003B1B0000}"/>
    <cellStyle name="Comma 55 3 2 2 2 3" xfId="6984" xr:uid="{00000000-0005-0000-0000-00003C1B0000}"/>
    <cellStyle name="Comma 55 3 2 2 2 4" xfId="6985" xr:uid="{00000000-0005-0000-0000-00003D1B0000}"/>
    <cellStyle name="Comma 55 3 2 2 2 5" xfId="6986" xr:uid="{00000000-0005-0000-0000-00003E1B0000}"/>
    <cellStyle name="Comma 55 3 2 2 3" xfId="6987" xr:uid="{00000000-0005-0000-0000-00003F1B0000}"/>
    <cellStyle name="Comma 55 3 2 2 3 2" xfId="6988" xr:uid="{00000000-0005-0000-0000-0000401B0000}"/>
    <cellStyle name="Comma 55 3 2 2 3 3" xfId="6989" xr:uid="{00000000-0005-0000-0000-0000411B0000}"/>
    <cellStyle name="Comma 55 3 2 2 3 4" xfId="6990" xr:uid="{00000000-0005-0000-0000-0000421B0000}"/>
    <cellStyle name="Comma 55 3 2 2 4" xfId="6991" xr:uid="{00000000-0005-0000-0000-0000431B0000}"/>
    <cellStyle name="Comma 55 3 2 2 5" xfId="6992" xr:uid="{00000000-0005-0000-0000-0000441B0000}"/>
    <cellStyle name="Comma 55 3 2 2 6" xfId="6993" xr:uid="{00000000-0005-0000-0000-0000451B0000}"/>
    <cellStyle name="Comma 55 3 2 3" xfId="6994" xr:uid="{00000000-0005-0000-0000-0000461B0000}"/>
    <cellStyle name="Comma 55 3 2 3 2" xfId="6995" xr:uid="{00000000-0005-0000-0000-0000471B0000}"/>
    <cellStyle name="Comma 55 3 2 3 2 2" xfId="6996" xr:uid="{00000000-0005-0000-0000-0000481B0000}"/>
    <cellStyle name="Comma 55 3 2 3 2 2 2" xfId="6997" xr:uid="{00000000-0005-0000-0000-0000491B0000}"/>
    <cellStyle name="Comma 55 3 2 3 2 2 3" xfId="6998" xr:uid="{00000000-0005-0000-0000-00004A1B0000}"/>
    <cellStyle name="Comma 55 3 2 3 2 2 4" xfId="6999" xr:uid="{00000000-0005-0000-0000-00004B1B0000}"/>
    <cellStyle name="Comma 55 3 2 3 2 3" xfId="7000" xr:uid="{00000000-0005-0000-0000-00004C1B0000}"/>
    <cellStyle name="Comma 55 3 2 3 2 4" xfId="7001" xr:uid="{00000000-0005-0000-0000-00004D1B0000}"/>
    <cellStyle name="Comma 55 3 2 3 2 5" xfId="7002" xr:uid="{00000000-0005-0000-0000-00004E1B0000}"/>
    <cellStyle name="Comma 55 3 2 3 3" xfId="7003" xr:uid="{00000000-0005-0000-0000-00004F1B0000}"/>
    <cellStyle name="Comma 55 3 2 3 3 2" xfId="7004" xr:uid="{00000000-0005-0000-0000-0000501B0000}"/>
    <cellStyle name="Comma 55 3 2 3 3 3" xfId="7005" xr:uid="{00000000-0005-0000-0000-0000511B0000}"/>
    <cellStyle name="Comma 55 3 2 3 3 4" xfId="7006" xr:uid="{00000000-0005-0000-0000-0000521B0000}"/>
    <cellStyle name="Comma 55 3 2 3 4" xfId="7007" xr:uid="{00000000-0005-0000-0000-0000531B0000}"/>
    <cellStyle name="Comma 55 3 2 3 5" xfId="7008" xr:uid="{00000000-0005-0000-0000-0000541B0000}"/>
    <cellStyle name="Comma 55 3 2 3 6" xfId="7009" xr:uid="{00000000-0005-0000-0000-0000551B0000}"/>
    <cellStyle name="Comma 55 3 2 4" xfId="7010" xr:uid="{00000000-0005-0000-0000-0000561B0000}"/>
    <cellStyle name="Comma 55 3 2 4 2" xfId="7011" xr:uid="{00000000-0005-0000-0000-0000571B0000}"/>
    <cellStyle name="Comma 55 3 2 4 2 2" xfId="7012" xr:uid="{00000000-0005-0000-0000-0000581B0000}"/>
    <cellStyle name="Comma 55 3 2 4 2 3" xfId="7013" xr:uid="{00000000-0005-0000-0000-0000591B0000}"/>
    <cellStyle name="Comma 55 3 2 4 2 4" xfId="7014" xr:uid="{00000000-0005-0000-0000-00005A1B0000}"/>
    <cellStyle name="Comma 55 3 2 4 3" xfId="7015" xr:uid="{00000000-0005-0000-0000-00005B1B0000}"/>
    <cellStyle name="Comma 55 3 2 4 4" xfId="7016" xr:uid="{00000000-0005-0000-0000-00005C1B0000}"/>
    <cellStyle name="Comma 55 3 2 4 5" xfId="7017" xr:uid="{00000000-0005-0000-0000-00005D1B0000}"/>
    <cellStyle name="Comma 55 3 2 5" xfId="7018" xr:uid="{00000000-0005-0000-0000-00005E1B0000}"/>
    <cellStyle name="Comma 55 3 2 5 2" xfId="7019" xr:uid="{00000000-0005-0000-0000-00005F1B0000}"/>
    <cellStyle name="Comma 55 3 2 5 3" xfId="7020" xr:uid="{00000000-0005-0000-0000-0000601B0000}"/>
    <cellStyle name="Comma 55 3 2 5 4" xfId="7021" xr:uid="{00000000-0005-0000-0000-0000611B0000}"/>
    <cellStyle name="Comma 55 3 2 6" xfId="7022" xr:uid="{00000000-0005-0000-0000-0000621B0000}"/>
    <cellStyle name="Comma 55 3 2 7" xfId="7023" xr:uid="{00000000-0005-0000-0000-0000631B0000}"/>
    <cellStyle name="Comma 55 3 2 8" xfId="7024" xr:uid="{00000000-0005-0000-0000-0000641B0000}"/>
    <cellStyle name="Comma 55 3 3" xfId="7025" xr:uid="{00000000-0005-0000-0000-0000651B0000}"/>
    <cellStyle name="Comma 55 3 3 2" xfId="7026" xr:uid="{00000000-0005-0000-0000-0000661B0000}"/>
    <cellStyle name="Comma 55 3 3 2 2" xfId="7027" xr:uid="{00000000-0005-0000-0000-0000671B0000}"/>
    <cellStyle name="Comma 55 3 3 2 2 2" xfId="7028" xr:uid="{00000000-0005-0000-0000-0000681B0000}"/>
    <cellStyle name="Comma 55 3 3 2 2 2 2" xfId="7029" xr:uid="{00000000-0005-0000-0000-0000691B0000}"/>
    <cellStyle name="Comma 55 3 3 2 2 2 3" xfId="7030" xr:uid="{00000000-0005-0000-0000-00006A1B0000}"/>
    <cellStyle name="Comma 55 3 3 2 2 2 4" xfId="7031" xr:uid="{00000000-0005-0000-0000-00006B1B0000}"/>
    <cellStyle name="Comma 55 3 3 2 2 3" xfId="7032" xr:uid="{00000000-0005-0000-0000-00006C1B0000}"/>
    <cellStyle name="Comma 55 3 3 2 2 4" xfId="7033" xr:uid="{00000000-0005-0000-0000-00006D1B0000}"/>
    <cellStyle name="Comma 55 3 3 2 2 5" xfId="7034" xr:uid="{00000000-0005-0000-0000-00006E1B0000}"/>
    <cellStyle name="Comma 55 3 3 2 3" xfId="7035" xr:uid="{00000000-0005-0000-0000-00006F1B0000}"/>
    <cellStyle name="Comma 55 3 3 2 3 2" xfId="7036" xr:uid="{00000000-0005-0000-0000-0000701B0000}"/>
    <cellStyle name="Comma 55 3 3 2 3 3" xfId="7037" xr:uid="{00000000-0005-0000-0000-0000711B0000}"/>
    <cellStyle name="Comma 55 3 3 2 3 4" xfId="7038" xr:uid="{00000000-0005-0000-0000-0000721B0000}"/>
    <cellStyle name="Comma 55 3 3 2 4" xfId="7039" xr:uid="{00000000-0005-0000-0000-0000731B0000}"/>
    <cellStyle name="Comma 55 3 3 2 5" xfId="7040" xr:uid="{00000000-0005-0000-0000-0000741B0000}"/>
    <cellStyle name="Comma 55 3 3 2 6" xfId="7041" xr:uid="{00000000-0005-0000-0000-0000751B0000}"/>
    <cellStyle name="Comma 55 3 3 3" xfId="7042" xr:uid="{00000000-0005-0000-0000-0000761B0000}"/>
    <cellStyle name="Comma 55 3 3 3 2" xfId="7043" xr:uid="{00000000-0005-0000-0000-0000771B0000}"/>
    <cellStyle name="Comma 55 3 3 3 2 2" xfId="7044" xr:uid="{00000000-0005-0000-0000-0000781B0000}"/>
    <cellStyle name="Comma 55 3 3 3 2 2 2" xfId="7045" xr:uid="{00000000-0005-0000-0000-0000791B0000}"/>
    <cellStyle name="Comma 55 3 3 3 2 2 3" xfId="7046" xr:uid="{00000000-0005-0000-0000-00007A1B0000}"/>
    <cellStyle name="Comma 55 3 3 3 2 2 4" xfId="7047" xr:uid="{00000000-0005-0000-0000-00007B1B0000}"/>
    <cellStyle name="Comma 55 3 3 3 2 3" xfId="7048" xr:uid="{00000000-0005-0000-0000-00007C1B0000}"/>
    <cellStyle name="Comma 55 3 3 3 2 4" xfId="7049" xr:uid="{00000000-0005-0000-0000-00007D1B0000}"/>
    <cellStyle name="Comma 55 3 3 3 2 5" xfId="7050" xr:uid="{00000000-0005-0000-0000-00007E1B0000}"/>
    <cellStyle name="Comma 55 3 3 3 3" xfId="7051" xr:uid="{00000000-0005-0000-0000-00007F1B0000}"/>
    <cellStyle name="Comma 55 3 3 3 3 2" xfId="7052" xr:uid="{00000000-0005-0000-0000-0000801B0000}"/>
    <cellStyle name="Comma 55 3 3 3 3 3" xfId="7053" xr:uid="{00000000-0005-0000-0000-0000811B0000}"/>
    <cellStyle name="Comma 55 3 3 3 3 4" xfId="7054" xr:uid="{00000000-0005-0000-0000-0000821B0000}"/>
    <cellStyle name="Comma 55 3 3 3 4" xfId="7055" xr:uid="{00000000-0005-0000-0000-0000831B0000}"/>
    <cellStyle name="Comma 55 3 3 3 5" xfId="7056" xr:uid="{00000000-0005-0000-0000-0000841B0000}"/>
    <cellStyle name="Comma 55 3 3 3 6" xfId="7057" xr:uid="{00000000-0005-0000-0000-0000851B0000}"/>
    <cellStyle name="Comma 55 3 3 4" xfId="7058" xr:uid="{00000000-0005-0000-0000-0000861B0000}"/>
    <cellStyle name="Comma 55 3 3 4 2" xfId="7059" xr:uid="{00000000-0005-0000-0000-0000871B0000}"/>
    <cellStyle name="Comma 55 3 3 4 2 2" xfId="7060" xr:uid="{00000000-0005-0000-0000-0000881B0000}"/>
    <cellStyle name="Comma 55 3 3 4 2 3" xfId="7061" xr:uid="{00000000-0005-0000-0000-0000891B0000}"/>
    <cellStyle name="Comma 55 3 3 4 2 4" xfId="7062" xr:uid="{00000000-0005-0000-0000-00008A1B0000}"/>
    <cellStyle name="Comma 55 3 3 4 3" xfId="7063" xr:uid="{00000000-0005-0000-0000-00008B1B0000}"/>
    <cellStyle name="Comma 55 3 3 4 4" xfId="7064" xr:uid="{00000000-0005-0000-0000-00008C1B0000}"/>
    <cellStyle name="Comma 55 3 3 4 5" xfId="7065" xr:uid="{00000000-0005-0000-0000-00008D1B0000}"/>
    <cellStyle name="Comma 55 3 3 5" xfId="7066" xr:uid="{00000000-0005-0000-0000-00008E1B0000}"/>
    <cellStyle name="Comma 55 3 3 5 2" xfId="7067" xr:uid="{00000000-0005-0000-0000-00008F1B0000}"/>
    <cellStyle name="Comma 55 3 3 5 3" xfId="7068" xr:uid="{00000000-0005-0000-0000-0000901B0000}"/>
    <cellStyle name="Comma 55 3 3 5 4" xfId="7069" xr:uid="{00000000-0005-0000-0000-0000911B0000}"/>
    <cellStyle name="Comma 55 3 3 6" xfId="7070" xr:uid="{00000000-0005-0000-0000-0000921B0000}"/>
    <cellStyle name="Comma 55 3 3 7" xfId="7071" xr:uid="{00000000-0005-0000-0000-0000931B0000}"/>
    <cellStyle name="Comma 55 3 3 8" xfId="7072" xr:uid="{00000000-0005-0000-0000-0000941B0000}"/>
    <cellStyle name="Comma 55 3 4" xfId="7073" xr:uid="{00000000-0005-0000-0000-0000951B0000}"/>
    <cellStyle name="Comma 55 3 4 2" xfId="7074" xr:uid="{00000000-0005-0000-0000-0000961B0000}"/>
    <cellStyle name="Comma 55 3 4 2 2" xfId="7075" xr:uid="{00000000-0005-0000-0000-0000971B0000}"/>
    <cellStyle name="Comma 55 3 4 2 2 2" xfId="7076" xr:uid="{00000000-0005-0000-0000-0000981B0000}"/>
    <cellStyle name="Comma 55 3 4 2 2 3" xfId="7077" xr:uid="{00000000-0005-0000-0000-0000991B0000}"/>
    <cellStyle name="Comma 55 3 4 2 2 4" xfId="7078" xr:uid="{00000000-0005-0000-0000-00009A1B0000}"/>
    <cellStyle name="Comma 55 3 4 2 3" xfId="7079" xr:uid="{00000000-0005-0000-0000-00009B1B0000}"/>
    <cellStyle name="Comma 55 3 4 2 4" xfId="7080" xr:uid="{00000000-0005-0000-0000-00009C1B0000}"/>
    <cellStyle name="Comma 55 3 4 2 5" xfId="7081" xr:uid="{00000000-0005-0000-0000-00009D1B0000}"/>
    <cellStyle name="Comma 55 3 4 3" xfId="7082" xr:uid="{00000000-0005-0000-0000-00009E1B0000}"/>
    <cellStyle name="Comma 55 3 4 3 2" xfId="7083" xr:uid="{00000000-0005-0000-0000-00009F1B0000}"/>
    <cellStyle name="Comma 55 3 4 3 3" xfId="7084" xr:uid="{00000000-0005-0000-0000-0000A01B0000}"/>
    <cellStyle name="Comma 55 3 4 3 4" xfId="7085" xr:uid="{00000000-0005-0000-0000-0000A11B0000}"/>
    <cellStyle name="Comma 55 3 4 4" xfId="7086" xr:uid="{00000000-0005-0000-0000-0000A21B0000}"/>
    <cellStyle name="Comma 55 3 4 5" xfId="7087" xr:uid="{00000000-0005-0000-0000-0000A31B0000}"/>
    <cellStyle name="Comma 55 3 4 6" xfId="7088" xr:uid="{00000000-0005-0000-0000-0000A41B0000}"/>
    <cellStyle name="Comma 55 3 5" xfId="7089" xr:uid="{00000000-0005-0000-0000-0000A51B0000}"/>
    <cellStyle name="Comma 55 3 5 2" xfId="7090" xr:uid="{00000000-0005-0000-0000-0000A61B0000}"/>
    <cellStyle name="Comma 55 3 5 2 2" xfId="7091" xr:uid="{00000000-0005-0000-0000-0000A71B0000}"/>
    <cellStyle name="Comma 55 3 5 2 2 2" xfId="7092" xr:uid="{00000000-0005-0000-0000-0000A81B0000}"/>
    <cellStyle name="Comma 55 3 5 2 2 3" xfId="7093" xr:uid="{00000000-0005-0000-0000-0000A91B0000}"/>
    <cellStyle name="Comma 55 3 5 2 2 4" xfId="7094" xr:uid="{00000000-0005-0000-0000-0000AA1B0000}"/>
    <cellStyle name="Comma 55 3 5 2 3" xfId="7095" xr:uid="{00000000-0005-0000-0000-0000AB1B0000}"/>
    <cellStyle name="Comma 55 3 5 2 4" xfId="7096" xr:uid="{00000000-0005-0000-0000-0000AC1B0000}"/>
    <cellStyle name="Comma 55 3 5 2 5" xfId="7097" xr:uid="{00000000-0005-0000-0000-0000AD1B0000}"/>
    <cellStyle name="Comma 55 3 5 3" xfId="7098" xr:uid="{00000000-0005-0000-0000-0000AE1B0000}"/>
    <cellStyle name="Comma 55 3 5 3 2" xfId="7099" xr:uid="{00000000-0005-0000-0000-0000AF1B0000}"/>
    <cellStyle name="Comma 55 3 5 3 3" xfId="7100" xr:uid="{00000000-0005-0000-0000-0000B01B0000}"/>
    <cellStyle name="Comma 55 3 5 3 4" xfId="7101" xr:uid="{00000000-0005-0000-0000-0000B11B0000}"/>
    <cellStyle name="Comma 55 3 5 4" xfId="7102" xr:uid="{00000000-0005-0000-0000-0000B21B0000}"/>
    <cellStyle name="Comma 55 3 5 5" xfId="7103" xr:uid="{00000000-0005-0000-0000-0000B31B0000}"/>
    <cellStyle name="Comma 55 3 5 6" xfId="7104" xr:uid="{00000000-0005-0000-0000-0000B41B0000}"/>
    <cellStyle name="Comma 55 3 6" xfId="7105" xr:uid="{00000000-0005-0000-0000-0000B51B0000}"/>
    <cellStyle name="Comma 55 3 6 2" xfId="7106" xr:uid="{00000000-0005-0000-0000-0000B61B0000}"/>
    <cellStyle name="Comma 55 3 6 2 2" xfId="7107" xr:uid="{00000000-0005-0000-0000-0000B71B0000}"/>
    <cellStyle name="Comma 55 3 6 2 3" xfId="7108" xr:uid="{00000000-0005-0000-0000-0000B81B0000}"/>
    <cellStyle name="Comma 55 3 6 2 4" xfId="7109" xr:uid="{00000000-0005-0000-0000-0000B91B0000}"/>
    <cellStyle name="Comma 55 3 6 3" xfId="7110" xr:uid="{00000000-0005-0000-0000-0000BA1B0000}"/>
    <cellStyle name="Comma 55 3 6 4" xfId="7111" xr:uid="{00000000-0005-0000-0000-0000BB1B0000}"/>
    <cellStyle name="Comma 55 3 6 5" xfId="7112" xr:uid="{00000000-0005-0000-0000-0000BC1B0000}"/>
    <cellStyle name="Comma 55 3 7" xfId="7113" xr:uid="{00000000-0005-0000-0000-0000BD1B0000}"/>
    <cellStyle name="Comma 55 3 7 2" xfId="7114" xr:uid="{00000000-0005-0000-0000-0000BE1B0000}"/>
    <cellStyle name="Comma 55 3 7 3" xfId="7115" xr:uid="{00000000-0005-0000-0000-0000BF1B0000}"/>
    <cellStyle name="Comma 55 3 7 4" xfId="7116" xr:uid="{00000000-0005-0000-0000-0000C01B0000}"/>
    <cellStyle name="Comma 55 3 8" xfId="7117" xr:uid="{00000000-0005-0000-0000-0000C11B0000}"/>
    <cellStyle name="Comma 55 3 9" xfId="7118" xr:uid="{00000000-0005-0000-0000-0000C21B0000}"/>
    <cellStyle name="Comma 55 4" xfId="7119" xr:uid="{00000000-0005-0000-0000-0000C31B0000}"/>
    <cellStyle name="Comma 55 4 2" xfId="7120" xr:uid="{00000000-0005-0000-0000-0000C41B0000}"/>
    <cellStyle name="Comma 55 4 2 2" xfId="7121" xr:uid="{00000000-0005-0000-0000-0000C51B0000}"/>
    <cellStyle name="Comma 55 4 2 2 2" xfId="7122" xr:uid="{00000000-0005-0000-0000-0000C61B0000}"/>
    <cellStyle name="Comma 55 4 2 2 2 2" xfId="7123" xr:uid="{00000000-0005-0000-0000-0000C71B0000}"/>
    <cellStyle name="Comma 55 4 2 2 2 3" xfId="7124" xr:uid="{00000000-0005-0000-0000-0000C81B0000}"/>
    <cellStyle name="Comma 55 4 2 2 2 4" xfId="7125" xr:uid="{00000000-0005-0000-0000-0000C91B0000}"/>
    <cellStyle name="Comma 55 4 2 2 3" xfId="7126" xr:uid="{00000000-0005-0000-0000-0000CA1B0000}"/>
    <cellStyle name="Comma 55 4 2 2 4" xfId="7127" xr:uid="{00000000-0005-0000-0000-0000CB1B0000}"/>
    <cellStyle name="Comma 55 4 2 2 5" xfId="7128" xr:uid="{00000000-0005-0000-0000-0000CC1B0000}"/>
    <cellStyle name="Comma 55 4 2 3" xfId="7129" xr:uid="{00000000-0005-0000-0000-0000CD1B0000}"/>
    <cellStyle name="Comma 55 4 2 3 2" xfId="7130" xr:uid="{00000000-0005-0000-0000-0000CE1B0000}"/>
    <cellStyle name="Comma 55 4 2 3 3" xfId="7131" xr:uid="{00000000-0005-0000-0000-0000CF1B0000}"/>
    <cellStyle name="Comma 55 4 2 3 4" xfId="7132" xr:uid="{00000000-0005-0000-0000-0000D01B0000}"/>
    <cellStyle name="Comma 55 4 2 4" xfId="7133" xr:uid="{00000000-0005-0000-0000-0000D11B0000}"/>
    <cellStyle name="Comma 55 4 2 5" xfId="7134" xr:uid="{00000000-0005-0000-0000-0000D21B0000}"/>
    <cellStyle name="Comma 55 4 2 6" xfId="7135" xr:uid="{00000000-0005-0000-0000-0000D31B0000}"/>
    <cellStyle name="Comma 55 4 3" xfId="7136" xr:uid="{00000000-0005-0000-0000-0000D41B0000}"/>
    <cellStyle name="Comma 55 4 3 2" xfId="7137" xr:uid="{00000000-0005-0000-0000-0000D51B0000}"/>
    <cellStyle name="Comma 55 4 3 2 2" xfId="7138" xr:uid="{00000000-0005-0000-0000-0000D61B0000}"/>
    <cellStyle name="Comma 55 4 3 2 2 2" xfId="7139" xr:uid="{00000000-0005-0000-0000-0000D71B0000}"/>
    <cellStyle name="Comma 55 4 3 2 2 3" xfId="7140" xr:uid="{00000000-0005-0000-0000-0000D81B0000}"/>
    <cellStyle name="Comma 55 4 3 2 2 4" xfId="7141" xr:uid="{00000000-0005-0000-0000-0000D91B0000}"/>
    <cellStyle name="Comma 55 4 3 2 3" xfId="7142" xr:uid="{00000000-0005-0000-0000-0000DA1B0000}"/>
    <cellStyle name="Comma 55 4 3 2 4" xfId="7143" xr:uid="{00000000-0005-0000-0000-0000DB1B0000}"/>
    <cellStyle name="Comma 55 4 3 2 5" xfId="7144" xr:uid="{00000000-0005-0000-0000-0000DC1B0000}"/>
    <cellStyle name="Comma 55 4 3 3" xfId="7145" xr:uid="{00000000-0005-0000-0000-0000DD1B0000}"/>
    <cellStyle name="Comma 55 4 3 3 2" xfId="7146" xr:uid="{00000000-0005-0000-0000-0000DE1B0000}"/>
    <cellStyle name="Comma 55 4 3 3 3" xfId="7147" xr:uid="{00000000-0005-0000-0000-0000DF1B0000}"/>
    <cellStyle name="Comma 55 4 3 3 4" xfId="7148" xr:uid="{00000000-0005-0000-0000-0000E01B0000}"/>
    <cellStyle name="Comma 55 4 3 4" xfId="7149" xr:uid="{00000000-0005-0000-0000-0000E11B0000}"/>
    <cellStyle name="Comma 55 4 3 5" xfId="7150" xr:uid="{00000000-0005-0000-0000-0000E21B0000}"/>
    <cellStyle name="Comma 55 4 3 6" xfId="7151" xr:uid="{00000000-0005-0000-0000-0000E31B0000}"/>
    <cellStyle name="Comma 55 4 4" xfId="7152" xr:uid="{00000000-0005-0000-0000-0000E41B0000}"/>
    <cellStyle name="Comma 55 4 4 2" xfId="7153" xr:uid="{00000000-0005-0000-0000-0000E51B0000}"/>
    <cellStyle name="Comma 55 4 4 2 2" xfId="7154" xr:uid="{00000000-0005-0000-0000-0000E61B0000}"/>
    <cellStyle name="Comma 55 4 4 2 3" xfId="7155" xr:uid="{00000000-0005-0000-0000-0000E71B0000}"/>
    <cellStyle name="Comma 55 4 4 2 4" xfId="7156" xr:uid="{00000000-0005-0000-0000-0000E81B0000}"/>
    <cellStyle name="Comma 55 4 4 3" xfId="7157" xr:uid="{00000000-0005-0000-0000-0000E91B0000}"/>
    <cellStyle name="Comma 55 4 4 4" xfId="7158" xr:uid="{00000000-0005-0000-0000-0000EA1B0000}"/>
    <cellStyle name="Comma 55 4 4 5" xfId="7159" xr:uid="{00000000-0005-0000-0000-0000EB1B0000}"/>
    <cellStyle name="Comma 55 4 5" xfId="7160" xr:uid="{00000000-0005-0000-0000-0000EC1B0000}"/>
    <cellStyle name="Comma 55 4 5 2" xfId="7161" xr:uid="{00000000-0005-0000-0000-0000ED1B0000}"/>
    <cellStyle name="Comma 55 4 5 3" xfId="7162" xr:uid="{00000000-0005-0000-0000-0000EE1B0000}"/>
    <cellStyle name="Comma 55 4 5 4" xfId="7163" xr:uid="{00000000-0005-0000-0000-0000EF1B0000}"/>
    <cellStyle name="Comma 55 4 6" xfId="7164" xr:uid="{00000000-0005-0000-0000-0000F01B0000}"/>
    <cellStyle name="Comma 55 4 7" xfId="7165" xr:uid="{00000000-0005-0000-0000-0000F11B0000}"/>
    <cellStyle name="Comma 55 4 8" xfId="7166" xr:uid="{00000000-0005-0000-0000-0000F21B0000}"/>
    <cellStyle name="Comma 55 5" xfId="7167" xr:uid="{00000000-0005-0000-0000-0000F31B0000}"/>
    <cellStyle name="Comma 55 5 2" xfId="7168" xr:uid="{00000000-0005-0000-0000-0000F41B0000}"/>
    <cellStyle name="Comma 55 5 2 2" xfId="7169" xr:uid="{00000000-0005-0000-0000-0000F51B0000}"/>
    <cellStyle name="Comma 55 5 2 2 2" xfId="7170" xr:uid="{00000000-0005-0000-0000-0000F61B0000}"/>
    <cellStyle name="Comma 55 5 2 2 2 2" xfId="7171" xr:uid="{00000000-0005-0000-0000-0000F71B0000}"/>
    <cellStyle name="Comma 55 5 2 2 2 3" xfId="7172" xr:uid="{00000000-0005-0000-0000-0000F81B0000}"/>
    <cellStyle name="Comma 55 5 2 2 2 4" xfId="7173" xr:uid="{00000000-0005-0000-0000-0000F91B0000}"/>
    <cellStyle name="Comma 55 5 2 2 3" xfId="7174" xr:uid="{00000000-0005-0000-0000-0000FA1B0000}"/>
    <cellStyle name="Comma 55 5 2 2 4" xfId="7175" xr:uid="{00000000-0005-0000-0000-0000FB1B0000}"/>
    <cellStyle name="Comma 55 5 2 2 5" xfId="7176" xr:uid="{00000000-0005-0000-0000-0000FC1B0000}"/>
    <cellStyle name="Comma 55 5 2 3" xfId="7177" xr:uid="{00000000-0005-0000-0000-0000FD1B0000}"/>
    <cellStyle name="Comma 55 5 2 3 2" xfId="7178" xr:uid="{00000000-0005-0000-0000-0000FE1B0000}"/>
    <cellStyle name="Comma 55 5 2 3 3" xfId="7179" xr:uid="{00000000-0005-0000-0000-0000FF1B0000}"/>
    <cellStyle name="Comma 55 5 2 3 4" xfId="7180" xr:uid="{00000000-0005-0000-0000-0000001C0000}"/>
    <cellStyle name="Comma 55 5 2 4" xfId="7181" xr:uid="{00000000-0005-0000-0000-0000011C0000}"/>
    <cellStyle name="Comma 55 5 2 5" xfId="7182" xr:uid="{00000000-0005-0000-0000-0000021C0000}"/>
    <cellStyle name="Comma 55 5 2 6" xfId="7183" xr:uid="{00000000-0005-0000-0000-0000031C0000}"/>
    <cellStyle name="Comma 55 5 3" xfId="7184" xr:uid="{00000000-0005-0000-0000-0000041C0000}"/>
    <cellStyle name="Comma 55 5 3 2" xfId="7185" xr:uid="{00000000-0005-0000-0000-0000051C0000}"/>
    <cellStyle name="Comma 55 5 3 2 2" xfId="7186" xr:uid="{00000000-0005-0000-0000-0000061C0000}"/>
    <cellStyle name="Comma 55 5 3 2 2 2" xfId="7187" xr:uid="{00000000-0005-0000-0000-0000071C0000}"/>
    <cellStyle name="Comma 55 5 3 2 2 3" xfId="7188" xr:uid="{00000000-0005-0000-0000-0000081C0000}"/>
    <cellStyle name="Comma 55 5 3 2 2 4" xfId="7189" xr:uid="{00000000-0005-0000-0000-0000091C0000}"/>
    <cellStyle name="Comma 55 5 3 2 3" xfId="7190" xr:uid="{00000000-0005-0000-0000-00000A1C0000}"/>
    <cellStyle name="Comma 55 5 3 2 4" xfId="7191" xr:uid="{00000000-0005-0000-0000-00000B1C0000}"/>
    <cellStyle name="Comma 55 5 3 2 5" xfId="7192" xr:uid="{00000000-0005-0000-0000-00000C1C0000}"/>
    <cellStyle name="Comma 55 5 3 3" xfId="7193" xr:uid="{00000000-0005-0000-0000-00000D1C0000}"/>
    <cellStyle name="Comma 55 5 3 3 2" xfId="7194" xr:uid="{00000000-0005-0000-0000-00000E1C0000}"/>
    <cellStyle name="Comma 55 5 3 3 3" xfId="7195" xr:uid="{00000000-0005-0000-0000-00000F1C0000}"/>
    <cellStyle name="Comma 55 5 3 3 4" xfId="7196" xr:uid="{00000000-0005-0000-0000-0000101C0000}"/>
    <cellStyle name="Comma 55 5 3 4" xfId="7197" xr:uid="{00000000-0005-0000-0000-0000111C0000}"/>
    <cellStyle name="Comma 55 5 3 5" xfId="7198" xr:uid="{00000000-0005-0000-0000-0000121C0000}"/>
    <cellStyle name="Comma 55 5 3 6" xfId="7199" xr:uid="{00000000-0005-0000-0000-0000131C0000}"/>
    <cellStyle name="Comma 55 5 4" xfId="7200" xr:uid="{00000000-0005-0000-0000-0000141C0000}"/>
    <cellStyle name="Comma 55 5 4 2" xfId="7201" xr:uid="{00000000-0005-0000-0000-0000151C0000}"/>
    <cellStyle name="Comma 55 5 4 2 2" xfId="7202" xr:uid="{00000000-0005-0000-0000-0000161C0000}"/>
    <cellStyle name="Comma 55 5 4 2 3" xfId="7203" xr:uid="{00000000-0005-0000-0000-0000171C0000}"/>
    <cellStyle name="Comma 55 5 4 2 4" xfId="7204" xr:uid="{00000000-0005-0000-0000-0000181C0000}"/>
    <cellStyle name="Comma 55 5 4 3" xfId="7205" xr:uid="{00000000-0005-0000-0000-0000191C0000}"/>
    <cellStyle name="Comma 55 5 4 4" xfId="7206" xr:uid="{00000000-0005-0000-0000-00001A1C0000}"/>
    <cellStyle name="Comma 55 5 4 5" xfId="7207" xr:uid="{00000000-0005-0000-0000-00001B1C0000}"/>
    <cellStyle name="Comma 55 5 5" xfId="7208" xr:uid="{00000000-0005-0000-0000-00001C1C0000}"/>
    <cellStyle name="Comma 55 5 5 2" xfId="7209" xr:uid="{00000000-0005-0000-0000-00001D1C0000}"/>
    <cellStyle name="Comma 55 5 5 3" xfId="7210" xr:uid="{00000000-0005-0000-0000-00001E1C0000}"/>
    <cellStyle name="Comma 55 5 5 4" xfId="7211" xr:uid="{00000000-0005-0000-0000-00001F1C0000}"/>
    <cellStyle name="Comma 55 5 6" xfId="7212" xr:uid="{00000000-0005-0000-0000-0000201C0000}"/>
    <cellStyle name="Comma 55 5 7" xfId="7213" xr:uid="{00000000-0005-0000-0000-0000211C0000}"/>
    <cellStyle name="Comma 55 5 8" xfId="7214" xr:uid="{00000000-0005-0000-0000-0000221C0000}"/>
    <cellStyle name="Comma 55 6" xfId="7215" xr:uid="{00000000-0005-0000-0000-0000231C0000}"/>
    <cellStyle name="Comma 55 6 2" xfId="7216" xr:uid="{00000000-0005-0000-0000-0000241C0000}"/>
    <cellStyle name="Comma 55 6 2 2" xfId="7217" xr:uid="{00000000-0005-0000-0000-0000251C0000}"/>
    <cellStyle name="Comma 55 6 2 2 2" xfId="7218" xr:uid="{00000000-0005-0000-0000-0000261C0000}"/>
    <cellStyle name="Comma 55 6 2 2 3" xfId="7219" xr:uid="{00000000-0005-0000-0000-0000271C0000}"/>
    <cellStyle name="Comma 55 6 2 2 4" xfId="7220" xr:uid="{00000000-0005-0000-0000-0000281C0000}"/>
    <cellStyle name="Comma 55 6 2 3" xfId="7221" xr:uid="{00000000-0005-0000-0000-0000291C0000}"/>
    <cellStyle name="Comma 55 6 2 4" xfId="7222" xr:uid="{00000000-0005-0000-0000-00002A1C0000}"/>
    <cellStyle name="Comma 55 6 2 5" xfId="7223" xr:uid="{00000000-0005-0000-0000-00002B1C0000}"/>
    <cellStyle name="Comma 55 6 3" xfId="7224" xr:uid="{00000000-0005-0000-0000-00002C1C0000}"/>
    <cellStyle name="Comma 55 6 3 2" xfId="7225" xr:uid="{00000000-0005-0000-0000-00002D1C0000}"/>
    <cellStyle name="Comma 55 6 3 3" xfId="7226" xr:uid="{00000000-0005-0000-0000-00002E1C0000}"/>
    <cellStyle name="Comma 55 6 3 4" xfId="7227" xr:uid="{00000000-0005-0000-0000-00002F1C0000}"/>
    <cellStyle name="Comma 55 6 4" xfId="7228" xr:uid="{00000000-0005-0000-0000-0000301C0000}"/>
    <cellStyle name="Comma 55 6 5" xfId="7229" xr:uid="{00000000-0005-0000-0000-0000311C0000}"/>
    <cellStyle name="Comma 55 6 6" xfId="7230" xr:uid="{00000000-0005-0000-0000-0000321C0000}"/>
    <cellStyle name="Comma 55 7" xfId="7231" xr:uid="{00000000-0005-0000-0000-0000331C0000}"/>
    <cellStyle name="Comma 55 7 2" xfId="7232" xr:uid="{00000000-0005-0000-0000-0000341C0000}"/>
    <cellStyle name="Comma 55 7 2 2" xfId="7233" xr:uid="{00000000-0005-0000-0000-0000351C0000}"/>
    <cellStyle name="Comma 55 7 2 2 2" xfId="7234" xr:uid="{00000000-0005-0000-0000-0000361C0000}"/>
    <cellStyle name="Comma 55 7 2 2 3" xfId="7235" xr:uid="{00000000-0005-0000-0000-0000371C0000}"/>
    <cellStyle name="Comma 55 7 2 2 4" xfId="7236" xr:uid="{00000000-0005-0000-0000-0000381C0000}"/>
    <cellStyle name="Comma 55 7 2 3" xfId="7237" xr:uid="{00000000-0005-0000-0000-0000391C0000}"/>
    <cellStyle name="Comma 55 7 2 4" xfId="7238" xr:uid="{00000000-0005-0000-0000-00003A1C0000}"/>
    <cellStyle name="Comma 55 7 2 5" xfId="7239" xr:uid="{00000000-0005-0000-0000-00003B1C0000}"/>
    <cellStyle name="Comma 55 7 3" xfId="7240" xr:uid="{00000000-0005-0000-0000-00003C1C0000}"/>
    <cellStyle name="Comma 55 7 3 2" xfId="7241" xr:uid="{00000000-0005-0000-0000-00003D1C0000}"/>
    <cellStyle name="Comma 55 7 3 3" xfId="7242" xr:uid="{00000000-0005-0000-0000-00003E1C0000}"/>
    <cellStyle name="Comma 55 7 3 4" xfId="7243" xr:uid="{00000000-0005-0000-0000-00003F1C0000}"/>
    <cellStyle name="Comma 55 7 4" xfId="7244" xr:uid="{00000000-0005-0000-0000-0000401C0000}"/>
    <cellStyle name="Comma 55 7 5" xfId="7245" xr:uid="{00000000-0005-0000-0000-0000411C0000}"/>
    <cellStyle name="Comma 55 7 6" xfId="7246" xr:uid="{00000000-0005-0000-0000-0000421C0000}"/>
    <cellStyle name="Comma 55 8" xfId="7247" xr:uid="{00000000-0005-0000-0000-0000431C0000}"/>
    <cellStyle name="Comma 55 8 2" xfId="7248" xr:uid="{00000000-0005-0000-0000-0000441C0000}"/>
    <cellStyle name="Comma 55 8 2 2" xfId="7249" xr:uid="{00000000-0005-0000-0000-0000451C0000}"/>
    <cellStyle name="Comma 55 8 2 3" xfId="7250" xr:uid="{00000000-0005-0000-0000-0000461C0000}"/>
    <cellStyle name="Comma 55 8 2 4" xfId="7251" xr:uid="{00000000-0005-0000-0000-0000471C0000}"/>
    <cellStyle name="Comma 55 8 3" xfId="7252" xr:uid="{00000000-0005-0000-0000-0000481C0000}"/>
    <cellStyle name="Comma 55 8 4" xfId="7253" xr:uid="{00000000-0005-0000-0000-0000491C0000}"/>
    <cellStyle name="Comma 55 8 5" xfId="7254" xr:uid="{00000000-0005-0000-0000-00004A1C0000}"/>
    <cellStyle name="Comma 55 9" xfId="7255" xr:uid="{00000000-0005-0000-0000-00004B1C0000}"/>
    <cellStyle name="Comma 55 9 2" xfId="7256" xr:uid="{00000000-0005-0000-0000-00004C1C0000}"/>
    <cellStyle name="Comma 55 9 3" xfId="7257" xr:uid="{00000000-0005-0000-0000-00004D1C0000}"/>
    <cellStyle name="Comma 55 9 4" xfId="7258" xr:uid="{00000000-0005-0000-0000-00004E1C0000}"/>
    <cellStyle name="Comma 56" xfId="7259" xr:uid="{00000000-0005-0000-0000-00004F1C0000}"/>
    <cellStyle name="Comma 56 10" xfId="7260" xr:uid="{00000000-0005-0000-0000-0000501C0000}"/>
    <cellStyle name="Comma 56 11" xfId="7261" xr:uid="{00000000-0005-0000-0000-0000511C0000}"/>
    <cellStyle name="Comma 56 12" xfId="7262" xr:uid="{00000000-0005-0000-0000-0000521C0000}"/>
    <cellStyle name="Comma 56 2" xfId="7263" xr:uid="{00000000-0005-0000-0000-0000531C0000}"/>
    <cellStyle name="Comma 56 2 10" xfId="7264" xr:uid="{00000000-0005-0000-0000-0000541C0000}"/>
    <cellStyle name="Comma 56 2 2" xfId="7265" xr:uid="{00000000-0005-0000-0000-0000551C0000}"/>
    <cellStyle name="Comma 56 2 2 2" xfId="7266" xr:uid="{00000000-0005-0000-0000-0000561C0000}"/>
    <cellStyle name="Comma 56 2 2 2 2" xfId="7267" xr:uid="{00000000-0005-0000-0000-0000571C0000}"/>
    <cellStyle name="Comma 56 2 2 2 2 2" xfId="7268" xr:uid="{00000000-0005-0000-0000-0000581C0000}"/>
    <cellStyle name="Comma 56 2 2 2 2 2 2" xfId="7269" xr:uid="{00000000-0005-0000-0000-0000591C0000}"/>
    <cellStyle name="Comma 56 2 2 2 2 2 3" xfId="7270" xr:uid="{00000000-0005-0000-0000-00005A1C0000}"/>
    <cellStyle name="Comma 56 2 2 2 2 2 4" xfId="7271" xr:uid="{00000000-0005-0000-0000-00005B1C0000}"/>
    <cellStyle name="Comma 56 2 2 2 2 3" xfId="7272" xr:uid="{00000000-0005-0000-0000-00005C1C0000}"/>
    <cellStyle name="Comma 56 2 2 2 2 4" xfId="7273" xr:uid="{00000000-0005-0000-0000-00005D1C0000}"/>
    <cellStyle name="Comma 56 2 2 2 2 5" xfId="7274" xr:uid="{00000000-0005-0000-0000-00005E1C0000}"/>
    <cellStyle name="Comma 56 2 2 2 3" xfId="7275" xr:uid="{00000000-0005-0000-0000-00005F1C0000}"/>
    <cellStyle name="Comma 56 2 2 2 3 2" xfId="7276" xr:uid="{00000000-0005-0000-0000-0000601C0000}"/>
    <cellStyle name="Comma 56 2 2 2 3 3" xfId="7277" xr:uid="{00000000-0005-0000-0000-0000611C0000}"/>
    <cellStyle name="Comma 56 2 2 2 3 4" xfId="7278" xr:uid="{00000000-0005-0000-0000-0000621C0000}"/>
    <cellStyle name="Comma 56 2 2 2 4" xfId="7279" xr:uid="{00000000-0005-0000-0000-0000631C0000}"/>
    <cellStyle name="Comma 56 2 2 2 5" xfId="7280" xr:uid="{00000000-0005-0000-0000-0000641C0000}"/>
    <cellStyle name="Comma 56 2 2 2 6" xfId="7281" xr:uid="{00000000-0005-0000-0000-0000651C0000}"/>
    <cellStyle name="Comma 56 2 2 3" xfId="7282" xr:uid="{00000000-0005-0000-0000-0000661C0000}"/>
    <cellStyle name="Comma 56 2 2 3 2" xfId="7283" xr:uid="{00000000-0005-0000-0000-0000671C0000}"/>
    <cellStyle name="Comma 56 2 2 3 2 2" xfId="7284" xr:uid="{00000000-0005-0000-0000-0000681C0000}"/>
    <cellStyle name="Comma 56 2 2 3 2 2 2" xfId="7285" xr:uid="{00000000-0005-0000-0000-0000691C0000}"/>
    <cellStyle name="Comma 56 2 2 3 2 2 3" xfId="7286" xr:uid="{00000000-0005-0000-0000-00006A1C0000}"/>
    <cellStyle name="Comma 56 2 2 3 2 2 4" xfId="7287" xr:uid="{00000000-0005-0000-0000-00006B1C0000}"/>
    <cellStyle name="Comma 56 2 2 3 2 3" xfId="7288" xr:uid="{00000000-0005-0000-0000-00006C1C0000}"/>
    <cellStyle name="Comma 56 2 2 3 2 4" xfId="7289" xr:uid="{00000000-0005-0000-0000-00006D1C0000}"/>
    <cellStyle name="Comma 56 2 2 3 2 5" xfId="7290" xr:uid="{00000000-0005-0000-0000-00006E1C0000}"/>
    <cellStyle name="Comma 56 2 2 3 3" xfId="7291" xr:uid="{00000000-0005-0000-0000-00006F1C0000}"/>
    <cellStyle name="Comma 56 2 2 3 3 2" xfId="7292" xr:uid="{00000000-0005-0000-0000-0000701C0000}"/>
    <cellStyle name="Comma 56 2 2 3 3 3" xfId="7293" xr:uid="{00000000-0005-0000-0000-0000711C0000}"/>
    <cellStyle name="Comma 56 2 2 3 3 4" xfId="7294" xr:uid="{00000000-0005-0000-0000-0000721C0000}"/>
    <cellStyle name="Comma 56 2 2 3 4" xfId="7295" xr:uid="{00000000-0005-0000-0000-0000731C0000}"/>
    <cellStyle name="Comma 56 2 2 3 5" xfId="7296" xr:uid="{00000000-0005-0000-0000-0000741C0000}"/>
    <cellStyle name="Comma 56 2 2 3 6" xfId="7297" xr:uid="{00000000-0005-0000-0000-0000751C0000}"/>
    <cellStyle name="Comma 56 2 2 4" xfId="7298" xr:uid="{00000000-0005-0000-0000-0000761C0000}"/>
    <cellStyle name="Comma 56 2 2 4 2" xfId="7299" xr:uid="{00000000-0005-0000-0000-0000771C0000}"/>
    <cellStyle name="Comma 56 2 2 4 2 2" xfId="7300" xr:uid="{00000000-0005-0000-0000-0000781C0000}"/>
    <cellStyle name="Comma 56 2 2 4 2 3" xfId="7301" xr:uid="{00000000-0005-0000-0000-0000791C0000}"/>
    <cellStyle name="Comma 56 2 2 4 2 4" xfId="7302" xr:uid="{00000000-0005-0000-0000-00007A1C0000}"/>
    <cellStyle name="Comma 56 2 2 4 3" xfId="7303" xr:uid="{00000000-0005-0000-0000-00007B1C0000}"/>
    <cellStyle name="Comma 56 2 2 4 4" xfId="7304" xr:uid="{00000000-0005-0000-0000-00007C1C0000}"/>
    <cellStyle name="Comma 56 2 2 4 5" xfId="7305" xr:uid="{00000000-0005-0000-0000-00007D1C0000}"/>
    <cellStyle name="Comma 56 2 2 5" xfId="7306" xr:uid="{00000000-0005-0000-0000-00007E1C0000}"/>
    <cellStyle name="Comma 56 2 2 5 2" xfId="7307" xr:uid="{00000000-0005-0000-0000-00007F1C0000}"/>
    <cellStyle name="Comma 56 2 2 5 3" xfId="7308" xr:uid="{00000000-0005-0000-0000-0000801C0000}"/>
    <cellStyle name="Comma 56 2 2 5 4" xfId="7309" xr:uid="{00000000-0005-0000-0000-0000811C0000}"/>
    <cellStyle name="Comma 56 2 2 6" xfId="7310" xr:uid="{00000000-0005-0000-0000-0000821C0000}"/>
    <cellStyle name="Comma 56 2 2 7" xfId="7311" xr:uid="{00000000-0005-0000-0000-0000831C0000}"/>
    <cellStyle name="Comma 56 2 2 8" xfId="7312" xr:uid="{00000000-0005-0000-0000-0000841C0000}"/>
    <cellStyle name="Comma 56 2 3" xfId="7313" xr:uid="{00000000-0005-0000-0000-0000851C0000}"/>
    <cellStyle name="Comma 56 2 3 2" xfId="7314" xr:uid="{00000000-0005-0000-0000-0000861C0000}"/>
    <cellStyle name="Comma 56 2 3 2 2" xfId="7315" xr:uid="{00000000-0005-0000-0000-0000871C0000}"/>
    <cellStyle name="Comma 56 2 3 2 2 2" xfId="7316" xr:uid="{00000000-0005-0000-0000-0000881C0000}"/>
    <cellStyle name="Comma 56 2 3 2 2 2 2" xfId="7317" xr:uid="{00000000-0005-0000-0000-0000891C0000}"/>
    <cellStyle name="Comma 56 2 3 2 2 2 3" xfId="7318" xr:uid="{00000000-0005-0000-0000-00008A1C0000}"/>
    <cellStyle name="Comma 56 2 3 2 2 2 4" xfId="7319" xr:uid="{00000000-0005-0000-0000-00008B1C0000}"/>
    <cellStyle name="Comma 56 2 3 2 2 3" xfId="7320" xr:uid="{00000000-0005-0000-0000-00008C1C0000}"/>
    <cellStyle name="Comma 56 2 3 2 2 4" xfId="7321" xr:uid="{00000000-0005-0000-0000-00008D1C0000}"/>
    <cellStyle name="Comma 56 2 3 2 2 5" xfId="7322" xr:uid="{00000000-0005-0000-0000-00008E1C0000}"/>
    <cellStyle name="Comma 56 2 3 2 3" xfId="7323" xr:uid="{00000000-0005-0000-0000-00008F1C0000}"/>
    <cellStyle name="Comma 56 2 3 2 3 2" xfId="7324" xr:uid="{00000000-0005-0000-0000-0000901C0000}"/>
    <cellStyle name="Comma 56 2 3 2 3 3" xfId="7325" xr:uid="{00000000-0005-0000-0000-0000911C0000}"/>
    <cellStyle name="Comma 56 2 3 2 3 4" xfId="7326" xr:uid="{00000000-0005-0000-0000-0000921C0000}"/>
    <cellStyle name="Comma 56 2 3 2 4" xfId="7327" xr:uid="{00000000-0005-0000-0000-0000931C0000}"/>
    <cellStyle name="Comma 56 2 3 2 5" xfId="7328" xr:uid="{00000000-0005-0000-0000-0000941C0000}"/>
    <cellStyle name="Comma 56 2 3 2 6" xfId="7329" xr:uid="{00000000-0005-0000-0000-0000951C0000}"/>
    <cellStyle name="Comma 56 2 3 3" xfId="7330" xr:uid="{00000000-0005-0000-0000-0000961C0000}"/>
    <cellStyle name="Comma 56 2 3 3 2" xfId="7331" xr:uid="{00000000-0005-0000-0000-0000971C0000}"/>
    <cellStyle name="Comma 56 2 3 3 2 2" xfId="7332" xr:uid="{00000000-0005-0000-0000-0000981C0000}"/>
    <cellStyle name="Comma 56 2 3 3 2 2 2" xfId="7333" xr:uid="{00000000-0005-0000-0000-0000991C0000}"/>
    <cellStyle name="Comma 56 2 3 3 2 2 3" xfId="7334" xr:uid="{00000000-0005-0000-0000-00009A1C0000}"/>
    <cellStyle name="Comma 56 2 3 3 2 2 4" xfId="7335" xr:uid="{00000000-0005-0000-0000-00009B1C0000}"/>
    <cellStyle name="Comma 56 2 3 3 2 3" xfId="7336" xr:uid="{00000000-0005-0000-0000-00009C1C0000}"/>
    <cellStyle name="Comma 56 2 3 3 2 4" xfId="7337" xr:uid="{00000000-0005-0000-0000-00009D1C0000}"/>
    <cellStyle name="Comma 56 2 3 3 2 5" xfId="7338" xr:uid="{00000000-0005-0000-0000-00009E1C0000}"/>
    <cellStyle name="Comma 56 2 3 3 3" xfId="7339" xr:uid="{00000000-0005-0000-0000-00009F1C0000}"/>
    <cellStyle name="Comma 56 2 3 3 3 2" xfId="7340" xr:uid="{00000000-0005-0000-0000-0000A01C0000}"/>
    <cellStyle name="Comma 56 2 3 3 3 3" xfId="7341" xr:uid="{00000000-0005-0000-0000-0000A11C0000}"/>
    <cellStyle name="Comma 56 2 3 3 3 4" xfId="7342" xr:uid="{00000000-0005-0000-0000-0000A21C0000}"/>
    <cellStyle name="Comma 56 2 3 3 4" xfId="7343" xr:uid="{00000000-0005-0000-0000-0000A31C0000}"/>
    <cellStyle name="Comma 56 2 3 3 5" xfId="7344" xr:uid="{00000000-0005-0000-0000-0000A41C0000}"/>
    <cellStyle name="Comma 56 2 3 3 6" xfId="7345" xr:uid="{00000000-0005-0000-0000-0000A51C0000}"/>
    <cellStyle name="Comma 56 2 3 4" xfId="7346" xr:uid="{00000000-0005-0000-0000-0000A61C0000}"/>
    <cellStyle name="Comma 56 2 3 4 2" xfId="7347" xr:uid="{00000000-0005-0000-0000-0000A71C0000}"/>
    <cellStyle name="Comma 56 2 3 4 2 2" xfId="7348" xr:uid="{00000000-0005-0000-0000-0000A81C0000}"/>
    <cellStyle name="Comma 56 2 3 4 2 3" xfId="7349" xr:uid="{00000000-0005-0000-0000-0000A91C0000}"/>
    <cellStyle name="Comma 56 2 3 4 2 4" xfId="7350" xr:uid="{00000000-0005-0000-0000-0000AA1C0000}"/>
    <cellStyle name="Comma 56 2 3 4 3" xfId="7351" xr:uid="{00000000-0005-0000-0000-0000AB1C0000}"/>
    <cellStyle name="Comma 56 2 3 4 4" xfId="7352" xr:uid="{00000000-0005-0000-0000-0000AC1C0000}"/>
    <cellStyle name="Comma 56 2 3 4 5" xfId="7353" xr:uid="{00000000-0005-0000-0000-0000AD1C0000}"/>
    <cellStyle name="Comma 56 2 3 5" xfId="7354" xr:uid="{00000000-0005-0000-0000-0000AE1C0000}"/>
    <cellStyle name="Comma 56 2 3 5 2" xfId="7355" xr:uid="{00000000-0005-0000-0000-0000AF1C0000}"/>
    <cellStyle name="Comma 56 2 3 5 3" xfId="7356" xr:uid="{00000000-0005-0000-0000-0000B01C0000}"/>
    <cellStyle name="Comma 56 2 3 5 4" xfId="7357" xr:uid="{00000000-0005-0000-0000-0000B11C0000}"/>
    <cellStyle name="Comma 56 2 3 6" xfId="7358" xr:uid="{00000000-0005-0000-0000-0000B21C0000}"/>
    <cellStyle name="Comma 56 2 3 7" xfId="7359" xr:uid="{00000000-0005-0000-0000-0000B31C0000}"/>
    <cellStyle name="Comma 56 2 3 8" xfId="7360" xr:uid="{00000000-0005-0000-0000-0000B41C0000}"/>
    <cellStyle name="Comma 56 2 4" xfId="7361" xr:uid="{00000000-0005-0000-0000-0000B51C0000}"/>
    <cellStyle name="Comma 56 2 4 2" xfId="7362" xr:uid="{00000000-0005-0000-0000-0000B61C0000}"/>
    <cellStyle name="Comma 56 2 4 2 2" xfId="7363" xr:uid="{00000000-0005-0000-0000-0000B71C0000}"/>
    <cellStyle name="Comma 56 2 4 2 2 2" xfId="7364" xr:uid="{00000000-0005-0000-0000-0000B81C0000}"/>
    <cellStyle name="Comma 56 2 4 2 2 3" xfId="7365" xr:uid="{00000000-0005-0000-0000-0000B91C0000}"/>
    <cellStyle name="Comma 56 2 4 2 2 4" xfId="7366" xr:uid="{00000000-0005-0000-0000-0000BA1C0000}"/>
    <cellStyle name="Comma 56 2 4 2 3" xfId="7367" xr:uid="{00000000-0005-0000-0000-0000BB1C0000}"/>
    <cellStyle name="Comma 56 2 4 2 4" xfId="7368" xr:uid="{00000000-0005-0000-0000-0000BC1C0000}"/>
    <cellStyle name="Comma 56 2 4 2 5" xfId="7369" xr:uid="{00000000-0005-0000-0000-0000BD1C0000}"/>
    <cellStyle name="Comma 56 2 4 3" xfId="7370" xr:uid="{00000000-0005-0000-0000-0000BE1C0000}"/>
    <cellStyle name="Comma 56 2 4 3 2" xfId="7371" xr:uid="{00000000-0005-0000-0000-0000BF1C0000}"/>
    <cellStyle name="Comma 56 2 4 3 3" xfId="7372" xr:uid="{00000000-0005-0000-0000-0000C01C0000}"/>
    <cellStyle name="Comma 56 2 4 3 4" xfId="7373" xr:uid="{00000000-0005-0000-0000-0000C11C0000}"/>
    <cellStyle name="Comma 56 2 4 4" xfId="7374" xr:uid="{00000000-0005-0000-0000-0000C21C0000}"/>
    <cellStyle name="Comma 56 2 4 5" xfId="7375" xr:uid="{00000000-0005-0000-0000-0000C31C0000}"/>
    <cellStyle name="Comma 56 2 4 6" xfId="7376" xr:uid="{00000000-0005-0000-0000-0000C41C0000}"/>
    <cellStyle name="Comma 56 2 5" xfId="7377" xr:uid="{00000000-0005-0000-0000-0000C51C0000}"/>
    <cellStyle name="Comma 56 2 5 2" xfId="7378" xr:uid="{00000000-0005-0000-0000-0000C61C0000}"/>
    <cellStyle name="Comma 56 2 5 2 2" xfId="7379" xr:uid="{00000000-0005-0000-0000-0000C71C0000}"/>
    <cellStyle name="Comma 56 2 5 2 2 2" xfId="7380" xr:uid="{00000000-0005-0000-0000-0000C81C0000}"/>
    <cellStyle name="Comma 56 2 5 2 2 3" xfId="7381" xr:uid="{00000000-0005-0000-0000-0000C91C0000}"/>
    <cellStyle name="Comma 56 2 5 2 2 4" xfId="7382" xr:uid="{00000000-0005-0000-0000-0000CA1C0000}"/>
    <cellStyle name="Comma 56 2 5 2 3" xfId="7383" xr:uid="{00000000-0005-0000-0000-0000CB1C0000}"/>
    <cellStyle name="Comma 56 2 5 2 4" xfId="7384" xr:uid="{00000000-0005-0000-0000-0000CC1C0000}"/>
    <cellStyle name="Comma 56 2 5 2 5" xfId="7385" xr:uid="{00000000-0005-0000-0000-0000CD1C0000}"/>
    <cellStyle name="Comma 56 2 5 3" xfId="7386" xr:uid="{00000000-0005-0000-0000-0000CE1C0000}"/>
    <cellStyle name="Comma 56 2 5 3 2" xfId="7387" xr:uid="{00000000-0005-0000-0000-0000CF1C0000}"/>
    <cellStyle name="Comma 56 2 5 3 3" xfId="7388" xr:uid="{00000000-0005-0000-0000-0000D01C0000}"/>
    <cellStyle name="Comma 56 2 5 3 4" xfId="7389" xr:uid="{00000000-0005-0000-0000-0000D11C0000}"/>
    <cellStyle name="Comma 56 2 5 4" xfId="7390" xr:uid="{00000000-0005-0000-0000-0000D21C0000}"/>
    <cellStyle name="Comma 56 2 5 5" xfId="7391" xr:uid="{00000000-0005-0000-0000-0000D31C0000}"/>
    <cellStyle name="Comma 56 2 5 6" xfId="7392" xr:uid="{00000000-0005-0000-0000-0000D41C0000}"/>
    <cellStyle name="Comma 56 2 6" xfId="7393" xr:uid="{00000000-0005-0000-0000-0000D51C0000}"/>
    <cellStyle name="Comma 56 2 6 2" xfId="7394" xr:uid="{00000000-0005-0000-0000-0000D61C0000}"/>
    <cellStyle name="Comma 56 2 6 2 2" xfId="7395" xr:uid="{00000000-0005-0000-0000-0000D71C0000}"/>
    <cellStyle name="Comma 56 2 6 2 3" xfId="7396" xr:uid="{00000000-0005-0000-0000-0000D81C0000}"/>
    <cellStyle name="Comma 56 2 6 2 4" xfId="7397" xr:uid="{00000000-0005-0000-0000-0000D91C0000}"/>
    <cellStyle name="Comma 56 2 6 3" xfId="7398" xr:uid="{00000000-0005-0000-0000-0000DA1C0000}"/>
    <cellStyle name="Comma 56 2 6 4" xfId="7399" xr:uid="{00000000-0005-0000-0000-0000DB1C0000}"/>
    <cellStyle name="Comma 56 2 6 5" xfId="7400" xr:uid="{00000000-0005-0000-0000-0000DC1C0000}"/>
    <cellStyle name="Comma 56 2 7" xfId="7401" xr:uid="{00000000-0005-0000-0000-0000DD1C0000}"/>
    <cellStyle name="Comma 56 2 7 2" xfId="7402" xr:uid="{00000000-0005-0000-0000-0000DE1C0000}"/>
    <cellStyle name="Comma 56 2 7 3" xfId="7403" xr:uid="{00000000-0005-0000-0000-0000DF1C0000}"/>
    <cellStyle name="Comma 56 2 7 4" xfId="7404" xr:uid="{00000000-0005-0000-0000-0000E01C0000}"/>
    <cellStyle name="Comma 56 2 8" xfId="7405" xr:uid="{00000000-0005-0000-0000-0000E11C0000}"/>
    <cellStyle name="Comma 56 2 9" xfId="7406" xr:uid="{00000000-0005-0000-0000-0000E21C0000}"/>
    <cellStyle name="Comma 56 3" xfId="7407" xr:uid="{00000000-0005-0000-0000-0000E31C0000}"/>
    <cellStyle name="Comma 56 3 10" xfId="7408" xr:uid="{00000000-0005-0000-0000-0000E41C0000}"/>
    <cellStyle name="Comma 56 3 2" xfId="7409" xr:uid="{00000000-0005-0000-0000-0000E51C0000}"/>
    <cellStyle name="Comma 56 3 2 2" xfId="7410" xr:uid="{00000000-0005-0000-0000-0000E61C0000}"/>
    <cellStyle name="Comma 56 3 2 2 2" xfId="7411" xr:uid="{00000000-0005-0000-0000-0000E71C0000}"/>
    <cellStyle name="Comma 56 3 2 2 2 2" xfId="7412" xr:uid="{00000000-0005-0000-0000-0000E81C0000}"/>
    <cellStyle name="Comma 56 3 2 2 2 2 2" xfId="7413" xr:uid="{00000000-0005-0000-0000-0000E91C0000}"/>
    <cellStyle name="Comma 56 3 2 2 2 2 3" xfId="7414" xr:uid="{00000000-0005-0000-0000-0000EA1C0000}"/>
    <cellStyle name="Comma 56 3 2 2 2 2 4" xfId="7415" xr:uid="{00000000-0005-0000-0000-0000EB1C0000}"/>
    <cellStyle name="Comma 56 3 2 2 2 3" xfId="7416" xr:uid="{00000000-0005-0000-0000-0000EC1C0000}"/>
    <cellStyle name="Comma 56 3 2 2 2 4" xfId="7417" xr:uid="{00000000-0005-0000-0000-0000ED1C0000}"/>
    <cellStyle name="Comma 56 3 2 2 2 5" xfId="7418" xr:uid="{00000000-0005-0000-0000-0000EE1C0000}"/>
    <cellStyle name="Comma 56 3 2 2 3" xfId="7419" xr:uid="{00000000-0005-0000-0000-0000EF1C0000}"/>
    <cellStyle name="Comma 56 3 2 2 3 2" xfId="7420" xr:uid="{00000000-0005-0000-0000-0000F01C0000}"/>
    <cellStyle name="Comma 56 3 2 2 3 3" xfId="7421" xr:uid="{00000000-0005-0000-0000-0000F11C0000}"/>
    <cellStyle name="Comma 56 3 2 2 3 4" xfId="7422" xr:uid="{00000000-0005-0000-0000-0000F21C0000}"/>
    <cellStyle name="Comma 56 3 2 2 4" xfId="7423" xr:uid="{00000000-0005-0000-0000-0000F31C0000}"/>
    <cellStyle name="Comma 56 3 2 2 5" xfId="7424" xr:uid="{00000000-0005-0000-0000-0000F41C0000}"/>
    <cellStyle name="Comma 56 3 2 2 6" xfId="7425" xr:uid="{00000000-0005-0000-0000-0000F51C0000}"/>
    <cellStyle name="Comma 56 3 2 3" xfId="7426" xr:uid="{00000000-0005-0000-0000-0000F61C0000}"/>
    <cellStyle name="Comma 56 3 2 3 2" xfId="7427" xr:uid="{00000000-0005-0000-0000-0000F71C0000}"/>
    <cellStyle name="Comma 56 3 2 3 2 2" xfId="7428" xr:uid="{00000000-0005-0000-0000-0000F81C0000}"/>
    <cellStyle name="Comma 56 3 2 3 2 2 2" xfId="7429" xr:uid="{00000000-0005-0000-0000-0000F91C0000}"/>
    <cellStyle name="Comma 56 3 2 3 2 2 3" xfId="7430" xr:uid="{00000000-0005-0000-0000-0000FA1C0000}"/>
    <cellStyle name="Comma 56 3 2 3 2 2 4" xfId="7431" xr:uid="{00000000-0005-0000-0000-0000FB1C0000}"/>
    <cellStyle name="Comma 56 3 2 3 2 3" xfId="7432" xr:uid="{00000000-0005-0000-0000-0000FC1C0000}"/>
    <cellStyle name="Comma 56 3 2 3 2 4" xfId="7433" xr:uid="{00000000-0005-0000-0000-0000FD1C0000}"/>
    <cellStyle name="Comma 56 3 2 3 2 5" xfId="7434" xr:uid="{00000000-0005-0000-0000-0000FE1C0000}"/>
    <cellStyle name="Comma 56 3 2 3 3" xfId="7435" xr:uid="{00000000-0005-0000-0000-0000FF1C0000}"/>
    <cellStyle name="Comma 56 3 2 3 3 2" xfId="7436" xr:uid="{00000000-0005-0000-0000-0000001D0000}"/>
    <cellStyle name="Comma 56 3 2 3 3 3" xfId="7437" xr:uid="{00000000-0005-0000-0000-0000011D0000}"/>
    <cellStyle name="Comma 56 3 2 3 3 4" xfId="7438" xr:uid="{00000000-0005-0000-0000-0000021D0000}"/>
    <cellStyle name="Comma 56 3 2 3 4" xfId="7439" xr:uid="{00000000-0005-0000-0000-0000031D0000}"/>
    <cellStyle name="Comma 56 3 2 3 5" xfId="7440" xr:uid="{00000000-0005-0000-0000-0000041D0000}"/>
    <cellStyle name="Comma 56 3 2 3 6" xfId="7441" xr:uid="{00000000-0005-0000-0000-0000051D0000}"/>
    <cellStyle name="Comma 56 3 2 4" xfId="7442" xr:uid="{00000000-0005-0000-0000-0000061D0000}"/>
    <cellStyle name="Comma 56 3 2 4 2" xfId="7443" xr:uid="{00000000-0005-0000-0000-0000071D0000}"/>
    <cellStyle name="Comma 56 3 2 4 2 2" xfId="7444" xr:uid="{00000000-0005-0000-0000-0000081D0000}"/>
    <cellStyle name="Comma 56 3 2 4 2 3" xfId="7445" xr:uid="{00000000-0005-0000-0000-0000091D0000}"/>
    <cellStyle name="Comma 56 3 2 4 2 4" xfId="7446" xr:uid="{00000000-0005-0000-0000-00000A1D0000}"/>
    <cellStyle name="Comma 56 3 2 4 3" xfId="7447" xr:uid="{00000000-0005-0000-0000-00000B1D0000}"/>
    <cellStyle name="Comma 56 3 2 4 4" xfId="7448" xr:uid="{00000000-0005-0000-0000-00000C1D0000}"/>
    <cellStyle name="Comma 56 3 2 4 5" xfId="7449" xr:uid="{00000000-0005-0000-0000-00000D1D0000}"/>
    <cellStyle name="Comma 56 3 2 5" xfId="7450" xr:uid="{00000000-0005-0000-0000-00000E1D0000}"/>
    <cellStyle name="Comma 56 3 2 5 2" xfId="7451" xr:uid="{00000000-0005-0000-0000-00000F1D0000}"/>
    <cellStyle name="Comma 56 3 2 5 3" xfId="7452" xr:uid="{00000000-0005-0000-0000-0000101D0000}"/>
    <cellStyle name="Comma 56 3 2 5 4" xfId="7453" xr:uid="{00000000-0005-0000-0000-0000111D0000}"/>
    <cellStyle name="Comma 56 3 2 6" xfId="7454" xr:uid="{00000000-0005-0000-0000-0000121D0000}"/>
    <cellStyle name="Comma 56 3 2 7" xfId="7455" xr:uid="{00000000-0005-0000-0000-0000131D0000}"/>
    <cellStyle name="Comma 56 3 2 8" xfId="7456" xr:uid="{00000000-0005-0000-0000-0000141D0000}"/>
    <cellStyle name="Comma 56 3 3" xfId="7457" xr:uid="{00000000-0005-0000-0000-0000151D0000}"/>
    <cellStyle name="Comma 56 3 3 2" xfId="7458" xr:uid="{00000000-0005-0000-0000-0000161D0000}"/>
    <cellStyle name="Comma 56 3 3 2 2" xfId="7459" xr:uid="{00000000-0005-0000-0000-0000171D0000}"/>
    <cellStyle name="Comma 56 3 3 2 2 2" xfId="7460" xr:uid="{00000000-0005-0000-0000-0000181D0000}"/>
    <cellStyle name="Comma 56 3 3 2 2 2 2" xfId="7461" xr:uid="{00000000-0005-0000-0000-0000191D0000}"/>
    <cellStyle name="Comma 56 3 3 2 2 2 3" xfId="7462" xr:uid="{00000000-0005-0000-0000-00001A1D0000}"/>
    <cellStyle name="Comma 56 3 3 2 2 2 4" xfId="7463" xr:uid="{00000000-0005-0000-0000-00001B1D0000}"/>
    <cellStyle name="Comma 56 3 3 2 2 3" xfId="7464" xr:uid="{00000000-0005-0000-0000-00001C1D0000}"/>
    <cellStyle name="Comma 56 3 3 2 2 4" xfId="7465" xr:uid="{00000000-0005-0000-0000-00001D1D0000}"/>
    <cellStyle name="Comma 56 3 3 2 2 5" xfId="7466" xr:uid="{00000000-0005-0000-0000-00001E1D0000}"/>
    <cellStyle name="Comma 56 3 3 2 3" xfId="7467" xr:uid="{00000000-0005-0000-0000-00001F1D0000}"/>
    <cellStyle name="Comma 56 3 3 2 3 2" xfId="7468" xr:uid="{00000000-0005-0000-0000-0000201D0000}"/>
    <cellStyle name="Comma 56 3 3 2 3 3" xfId="7469" xr:uid="{00000000-0005-0000-0000-0000211D0000}"/>
    <cellStyle name="Comma 56 3 3 2 3 4" xfId="7470" xr:uid="{00000000-0005-0000-0000-0000221D0000}"/>
    <cellStyle name="Comma 56 3 3 2 4" xfId="7471" xr:uid="{00000000-0005-0000-0000-0000231D0000}"/>
    <cellStyle name="Comma 56 3 3 2 5" xfId="7472" xr:uid="{00000000-0005-0000-0000-0000241D0000}"/>
    <cellStyle name="Comma 56 3 3 2 6" xfId="7473" xr:uid="{00000000-0005-0000-0000-0000251D0000}"/>
    <cellStyle name="Comma 56 3 3 3" xfId="7474" xr:uid="{00000000-0005-0000-0000-0000261D0000}"/>
    <cellStyle name="Comma 56 3 3 3 2" xfId="7475" xr:uid="{00000000-0005-0000-0000-0000271D0000}"/>
    <cellStyle name="Comma 56 3 3 3 2 2" xfId="7476" xr:uid="{00000000-0005-0000-0000-0000281D0000}"/>
    <cellStyle name="Comma 56 3 3 3 2 2 2" xfId="7477" xr:uid="{00000000-0005-0000-0000-0000291D0000}"/>
    <cellStyle name="Comma 56 3 3 3 2 2 3" xfId="7478" xr:uid="{00000000-0005-0000-0000-00002A1D0000}"/>
    <cellStyle name="Comma 56 3 3 3 2 2 4" xfId="7479" xr:uid="{00000000-0005-0000-0000-00002B1D0000}"/>
    <cellStyle name="Comma 56 3 3 3 2 3" xfId="7480" xr:uid="{00000000-0005-0000-0000-00002C1D0000}"/>
    <cellStyle name="Comma 56 3 3 3 2 4" xfId="7481" xr:uid="{00000000-0005-0000-0000-00002D1D0000}"/>
    <cellStyle name="Comma 56 3 3 3 2 5" xfId="7482" xr:uid="{00000000-0005-0000-0000-00002E1D0000}"/>
    <cellStyle name="Comma 56 3 3 3 3" xfId="7483" xr:uid="{00000000-0005-0000-0000-00002F1D0000}"/>
    <cellStyle name="Comma 56 3 3 3 3 2" xfId="7484" xr:uid="{00000000-0005-0000-0000-0000301D0000}"/>
    <cellStyle name="Comma 56 3 3 3 3 3" xfId="7485" xr:uid="{00000000-0005-0000-0000-0000311D0000}"/>
    <cellStyle name="Comma 56 3 3 3 3 4" xfId="7486" xr:uid="{00000000-0005-0000-0000-0000321D0000}"/>
    <cellStyle name="Comma 56 3 3 3 4" xfId="7487" xr:uid="{00000000-0005-0000-0000-0000331D0000}"/>
    <cellStyle name="Comma 56 3 3 3 5" xfId="7488" xr:uid="{00000000-0005-0000-0000-0000341D0000}"/>
    <cellStyle name="Comma 56 3 3 3 6" xfId="7489" xr:uid="{00000000-0005-0000-0000-0000351D0000}"/>
    <cellStyle name="Comma 56 3 3 4" xfId="7490" xr:uid="{00000000-0005-0000-0000-0000361D0000}"/>
    <cellStyle name="Comma 56 3 3 4 2" xfId="7491" xr:uid="{00000000-0005-0000-0000-0000371D0000}"/>
    <cellStyle name="Comma 56 3 3 4 2 2" xfId="7492" xr:uid="{00000000-0005-0000-0000-0000381D0000}"/>
    <cellStyle name="Comma 56 3 3 4 2 3" xfId="7493" xr:uid="{00000000-0005-0000-0000-0000391D0000}"/>
    <cellStyle name="Comma 56 3 3 4 2 4" xfId="7494" xr:uid="{00000000-0005-0000-0000-00003A1D0000}"/>
    <cellStyle name="Comma 56 3 3 4 3" xfId="7495" xr:uid="{00000000-0005-0000-0000-00003B1D0000}"/>
    <cellStyle name="Comma 56 3 3 4 4" xfId="7496" xr:uid="{00000000-0005-0000-0000-00003C1D0000}"/>
    <cellStyle name="Comma 56 3 3 4 5" xfId="7497" xr:uid="{00000000-0005-0000-0000-00003D1D0000}"/>
    <cellStyle name="Comma 56 3 3 5" xfId="7498" xr:uid="{00000000-0005-0000-0000-00003E1D0000}"/>
    <cellStyle name="Comma 56 3 3 5 2" xfId="7499" xr:uid="{00000000-0005-0000-0000-00003F1D0000}"/>
    <cellStyle name="Comma 56 3 3 5 3" xfId="7500" xr:uid="{00000000-0005-0000-0000-0000401D0000}"/>
    <cellStyle name="Comma 56 3 3 5 4" xfId="7501" xr:uid="{00000000-0005-0000-0000-0000411D0000}"/>
    <cellStyle name="Comma 56 3 3 6" xfId="7502" xr:uid="{00000000-0005-0000-0000-0000421D0000}"/>
    <cellStyle name="Comma 56 3 3 7" xfId="7503" xr:uid="{00000000-0005-0000-0000-0000431D0000}"/>
    <cellStyle name="Comma 56 3 3 8" xfId="7504" xr:uid="{00000000-0005-0000-0000-0000441D0000}"/>
    <cellStyle name="Comma 56 3 4" xfId="7505" xr:uid="{00000000-0005-0000-0000-0000451D0000}"/>
    <cellStyle name="Comma 56 3 4 2" xfId="7506" xr:uid="{00000000-0005-0000-0000-0000461D0000}"/>
    <cellStyle name="Comma 56 3 4 2 2" xfId="7507" xr:uid="{00000000-0005-0000-0000-0000471D0000}"/>
    <cellStyle name="Comma 56 3 4 2 2 2" xfId="7508" xr:uid="{00000000-0005-0000-0000-0000481D0000}"/>
    <cellStyle name="Comma 56 3 4 2 2 3" xfId="7509" xr:uid="{00000000-0005-0000-0000-0000491D0000}"/>
    <cellStyle name="Comma 56 3 4 2 2 4" xfId="7510" xr:uid="{00000000-0005-0000-0000-00004A1D0000}"/>
    <cellStyle name="Comma 56 3 4 2 3" xfId="7511" xr:uid="{00000000-0005-0000-0000-00004B1D0000}"/>
    <cellStyle name="Comma 56 3 4 2 4" xfId="7512" xr:uid="{00000000-0005-0000-0000-00004C1D0000}"/>
    <cellStyle name="Comma 56 3 4 2 5" xfId="7513" xr:uid="{00000000-0005-0000-0000-00004D1D0000}"/>
    <cellStyle name="Comma 56 3 4 3" xfId="7514" xr:uid="{00000000-0005-0000-0000-00004E1D0000}"/>
    <cellStyle name="Comma 56 3 4 3 2" xfId="7515" xr:uid="{00000000-0005-0000-0000-00004F1D0000}"/>
    <cellStyle name="Comma 56 3 4 3 3" xfId="7516" xr:uid="{00000000-0005-0000-0000-0000501D0000}"/>
    <cellStyle name="Comma 56 3 4 3 4" xfId="7517" xr:uid="{00000000-0005-0000-0000-0000511D0000}"/>
    <cellStyle name="Comma 56 3 4 4" xfId="7518" xr:uid="{00000000-0005-0000-0000-0000521D0000}"/>
    <cellStyle name="Comma 56 3 4 5" xfId="7519" xr:uid="{00000000-0005-0000-0000-0000531D0000}"/>
    <cellStyle name="Comma 56 3 4 6" xfId="7520" xr:uid="{00000000-0005-0000-0000-0000541D0000}"/>
    <cellStyle name="Comma 56 3 5" xfId="7521" xr:uid="{00000000-0005-0000-0000-0000551D0000}"/>
    <cellStyle name="Comma 56 3 5 2" xfId="7522" xr:uid="{00000000-0005-0000-0000-0000561D0000}"/>
    <cellStyle name="Comma 56 3 5 2 2" xfId="7523" xr:uid="{00000000-0005-0000-0000-0000571D0000}"/>
    <cellStyle name="Comma 56 3 5 2 2 2" xfId="7524" xr:uid="{00000000-0005-0000-0000-0000581D0000}"/>
    <cellStyle name="Comma 56 3 5 2 2 3" xfId="7525" xr:uid="{00000000-0005-0000-0000-0000591D0000}"/>
    <cellStyle name="Comma 56 3 5 2 2 4" xfId="7526" xr:uid="{00000000-0005-0000-0000-00005A1D0000}"/>
    <cellStyle name="Comma 56 3 5 2 3" xfId="7527" xr:uid="{00000000-0005-0000-0000-00005B1D0000}"/>
    <cellStyle name="Comma 56 3 5 2 4" xfId="7528" xr:uid="{00000000-0005-0000-0000-00005C1D0000}"/>
    <cellStyle name="Comma 56 3 5 2 5" xfId="7529" xr:uid="{00000000-0005-0000-0000-00005D1D0000}"/>
    <cellStyle name="Comma 56 3 5 3" xfId="7530" xr:uid="{00000000-0005-0000-0000-00005E1D0000}"/>
    <cellStyle name="Comma 56 3 5 3 2" xfId="7531" xr:uid="{00000000-0005-0000-0000-00005F1D0000}"/>
    <cellStyle name="Comma 56 3 5 3 3" xfId="7532" xr:uid="{00000000-0005-0000-0000-0000601D0000}"/>
    <cellStyle name="Comma 56 3 5 3 4" xfId="7533" xr:uid="{00000000-0005-0000-0000-0000611D0000}"/>
    <cellStyle name="Comma 56 3 5 4" xfId="7534" xr:uid="{00000000-0005-0000-0000-0000621D0000}"/>
    <cellStyle name="Comma 56 3 5 5" xfId="7535" xr:uid="{00000000-0005-0000-0000-0000631D0000}"/>
    <cellStyle name="Comma 56 3 5 6" xfId="7536" xr:uid="{00000000-0005-0000-0000-0000641D0000}"/>
    <cellStyle name="Comma 56 3 6" xfId="7537" xr:uid="{00000000-0005-0000-0000-0000651D0000}"/>
    <cellStyle name="Comma 56 3 6 2" xfId="7538" xr:uid="{00000000-0005-0000-0000-0000661D0000}"/>
    <cellStyle name="Comma 56 3 6 2 2" xfId="7539" xr:uid="{00000000-0005-0000-0000-0000671D0000}"/>
    <cellStyle name="Comma 56 3 6 2 3" xfId="7540" xr:uid="{00000000-0005-0000-0000-0000681D0000}"/>
    <cellStyle name="Comma 56 3 6 2 4" xfId="7541" xr:uid="{00000000-0005-0000-0000-0000691D0000}"/>
    <cellStyle name="Comma 56 3 6 3" xfId="7542" xr:uid="{00000000-0005-0000-0000-00006A1D0000}"/>
    <cellStyle name="Comma 56 3 6 4" xfId="7543" xr:uid="{00000000-0005-0000-0000-00006B1D0000}"/>
    <cellStyle name="Comma 56 3 6 5" xfId="7544" xr:uid="{00000000-0005-0000-0000-00006C1D0000}"/>
    <cellStyle name="Comma 56 3 7" xfId="7545" xr:uid="{00000000-0005-0000-0000-00006D1D0000}"/>
    <cellStyle name="Comma 56 3 7 2" xfId="7546" xr:uid="{00000000-0005-0000-0000-00006E1D0000}"/>
    <cellStyle name="Comma 56 3 7 3" xfId="7547" xr:uid="{00000000-0005-0000-0000-00006F1D0000}"/>
    <cellStyle name="Comma 56 3 7 4" xfId="7548" xr:uid="{00000000-0005-0000-0000-0000701D0000}"/>
    <cellStyle name="Comma 56 3 8" xfId="7549" xr:uid="{00000000-0005-0000-0000-0000711D0000}"/>
    <cellStyle name="Comma 56 3 9" xfId="7550" xr:uid="{00000000-0005-0000-0000-0000721D0000}"/>
    <cellStyle name="Comma 56 4" xfId="7551" xr:uid="{00000000-0005-0000-0000-0000731D0000}"/>
    <cellStyle name="Comma 56 4 2" xfId="7552" xr:uid="{00000000-0005-0000-0000-0000741D0000}"/>
    <cellStyle name="Comma 56 4 2 2" xfId="7553" xr:uid="{00000000-0005-0000-0000-0000751D0000}"/>
    <cellStyle name="Comma 56 4 2 2 2" xfId="7554" xr:uid="{00000000-0005-0000-0000-0000761D0000}"/>
    <cellStyle name="Comma 56 4 2 2 2 2" xfId="7555" xr:uid="{00000000-0005-0000-0000-0000771D0000}"/>
    <cellStyle name="Comma 56 4 2 2 2 3" xfId="7556" xr:uid="{00000000-0005-0000-0000-0000781D0000}"/>
    <cellStyle name="Comma 56 4 2 2 2 4" xfId="7557" xr:uid="{00000000-0005-0000-0000-0000791D0000}"/>
    <cellStyle name="Comma 56 4 2 2 3" xfId="7558" xr:uid="{00000000-0005-0000-0000-00007A1D0000}"/>
    <cellStyle name="Comma 56 4 2 2 4" xfId="7559" xr:uid="{00000000-0005-0000-0000-00007B1D0000}"/>
    <cellStyle name="Comma 56 4 2 2 5" xfId="7560" xr:uid="{00000000-0005-0000-0000-00007C1D0000}"/>
    <cellStyle name="Comma 56 4 2 3" xfId="7561" xr:uid="{00000000-0005-0000-0000-00007D1D0000}"/>
    <cellStyle name="Comma 56 4 2 3 2" xfId="7562" xr:uid="{00000000-0005-0000-0000-00007E1D0000}"/>
    <cellStyle name="Comma 56 4 2 3 3" xfId="7563" xr:uid="{00000000-0005-0000-0000-00007F1D0000}"/>
    <cellStyle name="Comma 56 4 2 3 4" xfId="7564" xr:uid="{00000000-0005-0000-0000-0000801D0000}"/>
    <cellStyle name="Comma 56 4 2 4" xfId="7565" xr:uid="{00000000-0005-0000-0000-0000811D0000}"/>
    <cellStyle name="Comma 56 4 2 5" xfId="7566" xr:uid="{00000000-0005-0000-0000-0000821D0000}"/>
    <cellStyle name="Comma 56 4 2 6" xfId="7567" xr:uid="{00000000-0005-0000-0000-0000831D0000}"/>
    <cellStyle name="Comma 56 4 3" xfId="7568" xr:uid="{00000000-0005-0000-0000-0000841D0000}"/>
    <cellStyle name="Comma 56 4 3 2" xfId="7569" xr:uid="{00000000-0005-0000-0000-0000851D0000}"/>
    <cellStyle name="Comma 56 4 3 2 2" xfId="7570" xr:uid="{00000000-0005-0000-0000-0000861D0000}"/>
    <cellStyle name="Comma 56 4 3 2 2 2" xfId="7571" xr:uid="{00000000-0005-0000-0000-0000871D0000}"/>
    <cellStyle name="Comma 56 4 3 2 2 3" xfId="7572" xr:uid="{00000000-0005-0000-0000-0000881D0000}"/>
    <cellStyle name="Comma 56 4 3 2 2 4" xfId="7573" xr:uid="{00000000-0005-0000-0000-0000891D0000}"/>
    <cellStyle name="Comma 56 4 3 2 3" xfId="7574" xr:uid="{00000000-0005-0000-0000-00008A1D0000}"/>
    <cellStyle name="Comma 56 4 3 2 4" xfId="7575" xr:uid="{00000000-0005-0000-0000-00008B1D0000}"/>
    <cellStyle name="Comma 56 4 3 2 5" xfId="7576" xr:uid="{00000000-0005-0000-0000-00008C1D0000}"/>
    <cellStyle name="Comma 56 4 3 3" xfId="7577" xr:uid="{00000000-0005-0000-0000-00008D1D0000}"/>
    <cellStyle name="Comma 56 4 3 3 2" xfId="7578" xr:uid="{00000000-0005-0000-0000-00008E1D0000}"/>
    <cellStyle name="Comma 56 4 3 3 3" xfId="7579" xr:uid="{00000000-0005-0000-0000-00008F1D0000}"/>
    <cellStyle name="Comma 56 4 3 3 4" xfId="7580" xr:uid="{00000000-0005-0000-0000-0000901D0000}"/>
    <cellStyle name="Comma 56 4 3 4" xfId="7581" xr:uid="{00000000-0005-0000-0000-0000911D0000}"/>
    <cellStyle name="Comma 56 4 3 5" xfId="7582" xr:uid="{00000000-0005-0000-0000-0000921D0000}"/>
    <cellStyle name="Comma 56 4 3 6" xfId="7583" xr:uid="{00000000-0005-0000-0000-0000931D0000}"/>
    <cellStyle name="Comma 56 4 4" xfId="7584" xr:uid="{00000000-0005-0000-0000-0000941D0000}"/>
    <cellStyle name="Comma 56 4 4 2" xfId="7585" xr:uid="{00000000-0005-0000-0000-0000951D0000}"/>
    <cellStyle name="Comma 56 4 4 2 2" xfId="7586" xr:uid="{00000000-0005-0000-0000-0000961D0000}"/>
    <cellStyle name="Comma 56 4 4 2 3" xfId="7587" xr:uid="{00000000-0005-0000-0000-0000971D0000}"/>
    <cellStyle name="Comma 56 4 4 2 4" xfId="7588" xr:uid="{00000000-0005-0000-0000-0000981D0000}"/>
    <cellStyle name="Comma 56 4 4 3" xfId="7589" xr:uid="{00000000-0005-0000-0000-0000991D0000}"/>
    <cellStyle name="Comma 56 4 4 4" xfId="7590" xr:uid="{00000000-0005-0000-0000-00009A1D0000}"/>
    <cellStyle name="Comma 56 4 4 5" xfId="7591" xr:uid="{00000000-0005-0000-0000-00009B1D0000}"/>
    <cellStyle name="Comma 56 4 5" xfId="7592" xr:uid="{00000000-0005-0000-0000-00009C1D0000}"/>
    <cellStyle name="Comma 56 4 5 2" xfId="7593" xr:uid="{00000000-0005-0000-0000-00009D1D0000}"/>
    <cellStyle name="Comma 56 4 5 3" xfId="7594" xr:uid="{00000000-0005-0000-0000-00009E1D0000}"/>
    <cellStyle name="Comma 56 4 5 4" xfId="7595" xr:uid="{00000000-0005-0000-0000-00009F1D0000}"/>
    <cellStyle name="Comma 56 4 6" xfId="7596" xr:uid="{00000000-0005-0000-0000-0000A01D0000}"/>
    <cellStyle name="Comma 56 4 7" xfId="7597" xr:uid="{00000000-0005-0000-0000-0000A11D0000}"/>
    <cellStyle name="Comma 56 4 8" xfId="7598" xr:uid="{00000000-0005-0000-0000-0000A21D0000}"/>
    <cellStyle name="Comma 56 5" xfId="7599" xr:uid="{00000000-0005-0000-0000-0000A31D0000}"/>
    <cellStyle name="Comma 56 5 2" xfId="7600" xr:uid="{00000000-0005-0000-0000-0000A41D0000}"/>
    <cellStyle name="Comma 56 5 2 2" xfId="7601" xr:uid="{00000000-0005-0000-0000-0000A51D0000}"/>
    <cellStyle name="Comma 56 5 2 2 2" xfId="7602" xr:uid="{00000000-0005-0000-0000-0000A61D0000}"/>
    <cellStyle name="Comma 56 5 2 2 2 2" xfId="7603" xr:uid="{00000000-0005-0000-0000-0000A71D0000}"/>
    <cellStyle name="Comma 56 5 2 2 2 3" xfId="7604" xr:uid="{00000000-0005-0000-0000-0000A81D0000}"/>
    <cellStyle name="Comma 56 5 2 2 2 4" xfId="7605" xr:uid="{00000000-0005-0000-0000-0000A91D0000}"/>
    <cellStyle name="Comma 56 5 2 2 3" xfId="7606" xr:uid="{00000000-0005-0000-0000-0000AA1D0000}"/>
    <cellStyle name="Comma 56 5 2 2 4" xfId="7607" xr:uid="{00000000-0005-0000-0000-0000AB1D0000}"/>
    <cellStyle name="Comma 56 5 2 2 5" xfId="7608" xr:uid="{00000000-0005-0000-0000-0000AC1D0000}"/>
    <cellStyle name="Comma 56 5 2 3" xfId="7609" xr:uid="{00000000-0005-0000-0000-0000AD1D0000}"/>
    <cellStyle name="Comma 56 5 2 3 2" xfId="7610" xr:uid="{00000000-0005-0000-0000-0000AE1D0000}"/>
    <cellStyle name="Comma 56 5 2 3 3" xfId="7611" xr:uid="{00000000-0005-0000-0000-0000AF1D0000}"/>
    <cellStyle name="Comma 56 5 2 3 4" xfId="7612" xr:uid="{00000000-0005-0000-0000-0000B01D0000}"/>
    <cellStyle name="Comma 56 5 2 4" xfId="7613" xr:uid="{00000000-0005-0000-0000-0000B11D0000}"/>
    <cellStyle name="Comma 56 5 2 5" xfId="7614" xr:uid="{00000000-0005-0000-0000-0000B21D0000}"/>
    <cellStyle name="Comma 56 5 2 6" xfId="7615" xr:uid="{00000000-0005-0000-0000-0000B31D0000}"/>
    <cellStyle name="Comma 56 5 3" xfId="7616" xr:uid="{00000000-0005-0000-0000-0000B41D0000}"/>
    <cellStyle name="Comma 56 5 3 2" xfId="7617" xr:uid="{00000000-0005-0000-0000-0000B51D0000}"/>
    <cellStyle name="Comma 56 5 3 2 2" xfId="7618" xr:uid="{00000000-0005-0000-0000-0000B61D0000}"/>
    <cellStyle name="Comma 56 5 3 2 2 2" xfId="7619" xr:uid="{00000000-0005-0000-0000-0000B71D0000}"/>
    <cellStyle name="Comma 56 5 3 2 2 3" xfId="7620" xr:uid="{00000000-0005-0000-0000-0000B81D0000}"/>
    <cellStyle name="Comma 56 5 3 2 2 4" xfId="7621" xr:uid="{00000000-0005-0000-0000-0000B91D0000}"/>
    <cellStyle name="Comma 56 5 3 2 3" xfId="7622" xr:uid="{00000000-0005-0000-0000-0000BA1D0000}"/>
    <cellStyle name="Comma 56 5 3 2 4" xfId="7623" xr:uid="{00000000-0005-0000-0000-0000BB1D0000}"/>
    <cellStyle name="Comma 56 5 3 2 5" xfId="7624" xr:uid="{00000000-0005-0000-0000-0000BC1D0000}"/>
    <cellStyle name="Comma 56 5 3 3" xfId="7625" xr:uid="{00000000-0005-0000-0000-0000BD1D0000}"/>
    <cellStyle name="Comma 56 5 3 3 2" xfId="7626" xr:uid="{00000000-0005-0000-0000-0000BE1D0000}"/>
    <cellStyle name="Comma 56 5 3 3 3" xfId="7627" xr:uid="{00000000-0005-0000-0000-0000BF1D0000}"/>
    <cellStyle name="Comma 56 5 3 3 4" xfId="7628" xr:uid="{00000000-0005-0000-0000-0000C01D0000}"/>
    <cellStyle name="Comma 56 5 3 4" xfId="7629" xr:uid="{00000000-0005-0000-0000-0000C11D0000}"/>
    <cellStyle name="Comma 56 5 3 5" xfId="7630" xr:uid="{00000000-0005-0000-0000-0000C21D0000}"/>
    <cellStyle name="Comma 56 5 3 6" xfId="7631" xr:uid="{00000000-0005-0000-0000-0000C31D0000}"/>
    <cellStyle name="Comma 56 5 4" xfId="7632" xr:uid="{00000000-0005-0000-0000-0000C41D0000}"/>
    <cellStyle name="Comma 56 5 4 2" xfId="7633" xr:uid="{00000000-0005-0000-0000-0000C51D0000}"/>
    <cellStyle name="Comma 56 5 4 2 2" xfId="7634" xr:uid="{00000000-0005-0000-0000-0000C61D0000}"/>
    <cellStyle name="Comma 56 5 4 2 3" xfId="7635" xr:uid="{00000000-0005-0000-0000-0000C71D0000}"/>
    <cellStyle name="Comma 56 5 4 2 4" xfId="7636" xr:uid="{00000000-0005-0000-0000-0000C81D0000}"/>
    <cellStyle name="Comma 56 5 4 3" xfId="7637" xr:uid="{00000000-0005-0000-0000-0000C91D0000}"/>
    <cellStyle name="Comma 56 5 4 4" xfId="7638" xr:uid="{00000000-0005-0000-0000-0000CA1D0000}"/>
    <cellStyle name="Comma 56 5 4 5" xfId="7639" xr:uid="{00000000-0005-0000-0000-0000CB1D0000}"/>
    <cellStyle name="Comma 56 5 5" xfId="7640" xr:uid="{00000000-0005-0000-0000-0000CC1D0000}"/>
    <cellStyle name="Comma 56 5 5 2" xfId="7641" xr:uid="{00000000-0005-0000-0000-0000CD1D0000}"/>
    <cellStyle name="Comma 56 5 5 3" xfId="7642" xr:uid="{00000000-0005-0000-0000-0000CE1D0000}"/>
    <cellStyle name="Comma 56 5 5 4" xfId="7643" xr:uid="{00000000-0005-0000-0000-0000CF1D0000}"/>
    <cellStyle name="Comma 56 5 6" xfId="7644" xr:uid="{00000000-0005-0000-0000-0000D01D0000}"/>
    <cellStyle name="Comma 56 5 7" xfId="7645" xr:uid="{00000000-0005-0000-0000-0000D11D0000}"/>
    <cellStyle name="Comma 56 5 8" xfId="7646" xr:uid="{00000000-0005-0000-0000-0000D21D0000}"/>
    <cellStyle name="Comma 56 6" xfId="7647" xr:uid="{00000000-0005-0000-0000-0000D31D0000}"/>
    <cellStyle name="Comma 56 6 2" xfId="7648" xr:uid="{00000000-0005-0000-0000-0000D41D0000}"/>
    <cellStyle name="Comma 56 6 2 2" xfId="7649" xr:uid="{00000000-0005-0000-0000-0000D51D0000}"/>
    <cellStyle name="Comma 56 6 2 2 2" xfId="7650" xr:uid="{00000000-0005-0000-0000-0000D61D0000}"/>
    <cellStyle name="Comma 56 6 2 2 3" xfId="7651" xr:uid="{00000000-0005-0000-0000-0000D71D0000}"/>
    <cellStyle name="Comma 56 6 2 2 4" xfId="7652" xr:uid="{00000000-0005-0000-0000-0000D81D0000}"/>
    <cellStyle name="Comma 56 6 2 3" xfId="7653" xr:uid="{00000000-0005-0000-0000-0000D91D0000}"/>
    <cellStyle name="Comma 56 6 2 4" xfId="7654" xr:uid="{00000000-0005-0000-0000-0000DA1D0000}"/>
    <cellStyle name="Comma 56 6 2 5" xfId="7655" xr:uid="{00000000-0005-0000-0000-0000DB1D0000}"/>
    <cellStyle name="Comma 56 6 3" xfId="7656" xr:uid="{00000000-0005-0000-0000-0000DC1D0000}"/>
    <cellStyle name="Comma 56 6 3 2" xfId="7657" xr:uid="{00000000-0005-0000-0000-0000DD1D0000}"/>
    <cellStyle name="Comma 56 6 3 3" xfId="7658" xr:uid="{00000000-0005-0000-0000-0000DE1D0000}"/>
    <cellStyle name="Comma 56 6 3 4" xfId="7659" xr:uid="{00000000-0005-0000-0000-0000DF1D0000}"/>
    <cellStyle name="Comma 56 6 4" xfId="7660" xr:uid="{00000000-0005-0000-0000-0000E01D0000}"/>
    <cellStyle name="Comma 56 6 5" xfId="7661" xr:uid="{00000000-0005-0000-0000-0000E11D0000}"/>
    <cellStyle name="Comma 56 6 6" xfId="7662" xr:uid="{00000000-0005-0000-0000-0000E21D0000}"/>
    <cellStyle name="Comma 56 7" xfId="7663" xr:uid="{00000000-0005-0000-0000-0000E31D0000}"/>
    <cellStyle name="Comma 56 7 2" xfId="7664" xr:uid="{00000000-0005-0000-0000-0000E41D0000}"/>
    <cellStyle name="Comma 56 7 2 2" xfId="7665" xr:uid="{00000000-0005-0000-0000-0000E51D0000}"/>
    <cellStyle name="Comma 56 7 2 2 2" xfId="7666" xr:uid="{00000000-0005-0000-0000-0000E61D0000}"/>
    <cellStyle name="Comma 56 7 2 2 3" xfId="7667" xr:uid="{00000000-0005-0000-0000-0000E71D0000}"/>
    <cellStyle name="Comma 56 7 2 2 4" xfId="7668" xr:uid="{00000000-0005-0000-0000-0000E81D0000}"/>
    <cellStyle name="Comma 56 7 2 3" xfId="7669" xr:uid="{00000000-0005-0000-0000-0000E91D0000}"/>
    <cellStyle name="Comma 56 7 2 4" xfId="7670" xr:uid="{00000000-0005-0000-0000-0000EA1D0000}"/>
    <cellStyle name="Comma 56 7 2 5" xfId="7671" xr:uid="{00000000-0005-0000-0000-0000EB1D0000}"/>
    <cellStyle name="Comma 56 7 3" xfId="7672" xr:uid="{00000000-0005-0000-0000-0000EC1D0000}"/>
    <cellStyle name="Comma 56 7 3 2" xfId="7673" xr:uid="{00000000-0005-0000-0000-0000ED1D0000}"/>
    <cellStyle name="Comma 56 7 3 3" xfId="7674" xr:uid="{00000000-0005-0000-0000-0000EE1D0000}"/>
    <cellStyle name="Comma 56 7 3 4" xfId="7675" xr:uid="{00000000-0005-0000-0000-0000EF1D0000}"/>
    <cellStyle name="Comma 56 7 4" xfId="7676" xr:uid="{00000000-0005-0000-0000-0000F01D0000}"/>
    <cellStyle name="Comma 56 7 5" xfId="7677" xr:uid="{00000000-0005-0000-0000-0000F11D0000}"/>
    <cellStyle name="Comma 56 7 6" xfId="7678" xr:uid="{00000000-0005-0000-0000-0000F21D0000}"/>
    <cellStyle name="Comma 56 8" xfId="7679" xr:uid="{00000000-0005-0000-0000-0000F31D0000}"/>
    <cellStyle name="Comma 56 8 2" xfId="7680" xr:uid="{00000000-0005-0000-0000-0000F41D0000}"/>
    <cellStyle name="Comma 56 8 2 2" xfId="7681" xr:uid="{00000000-0005-0000-0000-0000F51D0000}"/>
    <cellStyle name="Comma 56 8 2 3" xfId="7682" xr:uid="{00000000-0005-0000-0000-0000F61D0000}"/>
    <cellStyle name="Comma 56 8 2 4" xfId="7683" xr:uid="{00000000-0005-0000-0000-0000F71D0000}"/>
    <cellStyle name="Comma 56 8 3" xfId="7684" xr:uid="{00000000-0005-0000-0000-0000F81D0000}"/>
    <cellStyle name="Comma 56 8 4" xfId="7685" xr:uid="{00000000-0005-0000-0000-0000F91D0000}"/>
    <cellStyle name="Comma 56 8 5" xfId="7686" xr:uid="{00000000-0005-0000-0000-0000FA1D0000}"/>
    <cellStyle name="Comma 56 9" xfId="7687" xr:uid="{00000000-0005-0000-0000-0000FB1D0000}"/>
    <cellStyle name="Comma 56 9 2" xfId="7688" xr:uid="{00000000-0005-0000-0000-0000FC1D0000}"/>
    <cellStyle name="Comma 56 9 3" xfId="7689" xr:uid="{00000000-0005-0000-0000-0000FD1D0000}"/>
    <cellStyle name="Comma 56 9 4" xfId="7690" xr:uid="{00000000-0005-0000-0000-0000FE1D0000}"/>
    <cellStyle name="Comma 57" xfId="7691" xr:uid="{00000000-0005-0000-0000-0000FF1D0000}"/>
    <cellStyle name="Comma 57 10" xfId="7692" xr:uid="{00000000-0005-0000-0000-0000001E0000}"/>
    <cellStyle name="Comma 57 11" xfId="7693" xr:uid="{00000000-0005-0000-0000-0000011E0000}"/>
    <cellStyle name="Comma 57 12" xfId="7694" xr:uid="{00000000-0005-0000-0000-0000021E0000}"/>
    <cellStyle name="Comma 57 2" xfId="7695" xr:uid="{00000000-0005-0000-0000-0000031E0000}"/>
    <cellStyle name="Comma 57 2 10" xfId="7696" xr:uid="{00000000-0005-0000-0000-0000041E0000}"/>
    <cellStyle name="Comma 57 2 2" xfId="7697" xr:uid="{00000000-0005-0000-0000-0000051E0000}"/>
    <cellStyle name="Comma 57 2 2 2" xfId="7698" xr:uid="{00000000-0005-0000-0000-0000061E0000}"/>
    <cellStyle name="Comma 57 2 2 2 2" xfId="7699" xr:uid="{00000000-0005-0000-0000-0000071E0000}"/>
    <cellStyle name="Comma 57 2 2 2 2 2" xfId="7700" xr:uid="{00000000-0005-0000-0000-0000081E0000}"/>
    <cellStyle name="Comma 57 2 2 2 2 2 2" xfId="7701" xr:uid="{00000000-0005-0000-0000-0000091E0000}"/>
    <cellStyle name="Comma 57 2 2 2 2 2 3" xfId="7702" xr:uid="{00000000-0005-0000-0000-00000A1E0000}"/>
    <cellStyle name="Comma 57 2 2 2 2 2 4" xfId="7703" xr:uid="{00000000-0005-0000-0000-00000B1E0000}"/>
    <cellStyle name="Comma 57 2 2 2 2 3" xfId="7704" xr:uid="{00000000-0005-0000-0000-00000C1E0000}"/>
    <cellStyle name="Comma 57 2 2 2 2 4" xfId="7705" xr:uid="{00000000-0005-0000-0000-00000D1E0000}"/>
    <cellStyle name="Comma 57 2 2 2 2 5" xfId="7706" xr:uid="{00000000-0005-0000-0000-00000E1E0000}"/>
    <cellStyle name="Comma 57 2 2 2 3" xfId="7707" xr:uid="{00000000-0005-0000-0000-00000F1E0000}"/>
    <cellStyle name="Comma 57 2 2 2 3 2" xfId="7708" xr:uid="{00000000-0005-0000-0000-0000101E0000}"/>
    <cellStyle name="Comma 57 2 2 2 3 3" xfId="7709" xr:uid="{00000000-0005-0000-0000-0000111E0000}"/>
    <cellStyle name="Comma 57 2 2 2 3 4" xfId="7710" xr:uid="{00000000-0005-0000-0000-0000121E0000}"/>
    <cellStyle name="Comma 57 2 2 2 4" xfId="7711" xr:uid="{00000000-0005-0000-0000-0000131E0000}"/>
    <cellStyle name="Comma 57 2 2 2 5" xfId="7712" xr:uid="{00000000-0005-0000-0000-0000141E0000}"/>
    <cellStyle name="Comma 57 2 2 2 6" xfId="7713" xr:uid="{00000000-0005-0000-0000-0000151E0000}"/>
    <cellStyle name="Comma 57 2 2 3" xfId="7714" xr:uid="{00000000-0005-0000-0000-0000161E0000}"/>
    <cellStyle name="Comma 57 2 2 3 2" xfId="7715" xr:uid="{00000000-0005-0000-0000-0000171E0000}"/>
    <cellStyle name="Comma 57 2 2 3 2 2" xfId="7716" xr:uid="{00000000-0005-0000-0000-0000181E0000}"/>
    <cellStyle name="Comma 57 2 2 3 2 2 2" xfId="7717" xr:uid="{00000000-0005-0000-0000-0000191E0000}"/>
    <cellStyle name="Comma 57 2 2 3 2 2 3" xfId="7718" xr:uid="{00000000-0005-0000-0000-00001A1E0000}"/>
    <cellStyle name="Comma 57 2 2 3 2 2 4" xfId="7719" xr:uid="{00000000-0005-0000-0000-00001B1E0000}"/>
    <cellStyle name="Comma 57 2 2 3 2 3" xfId="7720" xr:uid="{00000000-0005-0000-0000-00001C1E0000}"/>
    <cellStyle name="Comma 57 2 2 3 2 4" xfId="7721" xr:uid="{00000000-0005-0000-0000-00001D1E0000}"/>
    <cellStyle name="Comma 57 2 2 3 2 5" xfId="7722" xr:uid="{00000000-0005-0000-0000-00001E1E0000}"/>
    <cellStyle name="Comma 57 2 2 3 3" xfId="7723" xr:uid="{00000000-0005-0000-0000-00001F1E0000}"/>
    <cellStyle name="Comma 57 2 2 3 3 2" xfId="7724" xr:uid="{00000000-0005-0000-0000-0000201E0000}"/>
    <cellStyle name="Comma 57 2 2 3 3 3" xfId="7725" xr:uid="{00000000-0005-0000-0000-0000211E0000}"/>
    <cellStyle name="Comma 57 2 2 3 3 4" xfId="7726" xr:uid="{00000000-0005-0000-0000-0000221E0000}"/>
    <cellStyle name="Comma 57 2 2 3 4" xfId="7727" xr:uid="{00000000-0005-0000-0000-0000231E0000}"/>
    <cellStyle name="Comma 57 2 2 3 5" xfId="7728" xr:uid="{00000000-0005-0000-0000-0000241E0000}"/>
    <cellStyle name="Comma 57 2 2 3 6" xfId="7729" xr:uid="{00000000-0005-0000-0000-0000251E0000}"/>
    <cellStyle name="Comma 57 2 2 4" xfId="7730" xr:uid="{00000000-0005-0000-0000-0000261E0000}"/>
    <cellStyle name="Comma 57 2 2 4 2" xfId="7731" xr:uid="{00000000-0005-0000-0000-0000271E0000}"/>
    <cellStyle name="Comma 57 2 2 4 2 2" xfId="7732" xr:uid="{00000000-0005-0000-0000-0000281E0000}"/>
    <cellStyle name="Comma 57 2 2 4 2 3" xfId="7733" xr:uid="{00000000-0005-0000-0000-0000291E0000}"/>
    <cellStyle name="Comma 57 2 2 4 2 4" xfId="7734" xr:uid="{00000000-0005-0000-0000-00002A1E0000}"/>
    <cellStyle name="Comma 57 2 2 4 3" xfId="7735" xr:uid="{00000000-0005-0000-0000-00002B1E0000}"/>
    <cellStyle name="Comma 57 2 2 4 4" xfId="7736" xr:uid="{00000000-0005-0000-0000-00002C1E0000}"/>
    <cellStyle name="Comma 57 2 2 4 5" xfId="7737" xr:uid="{00000000-0005-0000-0000-00002D1E0000}"/>
    <cellStyle name="Comma 57 2 2 5" xfId="7738" xr:uid="{00000000-0005-0000-0000-00002E1E0000}"/>
    <cellStyle name="Comma 57 2 2 5 2" xfId="7739" xr:uid="{00000000-0005-0000-0000-00002F1E0000}"/>
    <cellStyle name="Comma 57 2 2 5 3" xfId="7740" xr:uid="{00000000-0005-0000-0000-0000301E0000}"/>
    <cellStyle name="Comma 57 2 2 5 4" xfId="7741" xr:uid="{00000000-0005-0000-0000-0000311E0000}"/>
    <cellStyle name="Comma 57 2 2 6" xfId="7742" xr:uid="{00000000-0005-0000-0000-0000321E0000}"/>
    <cellStyle name="Comma 57 2 2 7" xfId="7743" xr:uid="{00000000-0005-0000-0000-0000331E0000}"/>
    <cellStyle name="Comma 57 2 2 8" xfId="7744" xr:uid="{00000000-0005-0000-0000-0000341E0000}"/>
    <cellStyle name="Comma 57 2 3" xfId="7745" xr:uid="{00000000-0005-0000-0000-0000351E0000}"/>
    <cellStyle name="Comma 57 2 3 2" xfId="7746" xr:uid="{00000000-0005-0000-0000-0000361E0000}"/>
    <cellStyle name="Comma 57 2 3 2 2" xfId="7747" xr:uid="{00000000-0005-0000-0000-0000371E0000}"/>
    <cellStyle name="Comma 57 2 3 2 2 2" xfId="7748" xr:uid="{00000000-0005-0000-0000-0000381E0000}"/>
    <cellStyle name="Comma 57 2 3 2 2 2 2" xfId="7749" xr:uid="{00000000-0005-0000-0000-0000391E0000}"/>
    <cellStyle name="Comma 57 2 3 2 2 2 3" xfId="7750" xr:uid="{00000000-0005-0000-0000-00003A1E0000}"/>
    <cellStyle name="Comma 57 2 3 2 2 2 4" xfId="7751" xr:uid="{00000000-0005-0000-0000-00003B1E0000}"/>
    <cellStyle name="Comma 57 2 3 2 2 3" xfId="7752" xr:uid="{00000000-0005-0000-0000-00003C1E0000}"/>
    <cellStyle name="Comma 57 2 3 2 2 4" xfId="7753" xr:uid="{00000000-0005-0000-0000-00003D1E0000}"/>
    <cellStyle name="Comma 57 2 3 2 2 5" xfId="7754" xr:uid="{00000000-0005-0000-0000-00003E1E0000}"/>
    <cellStyle name="Comma 57 2 3 2 3" xfId="7755" xr:uid="{00000000-0005-0000-0000-00003F1E0000}"/>
    <cellStyle name="Comma 57 2 3 2 3 2" xfId="7756" xr:uid="{00000000-0005-0000-0000-0000401E0000}"/>
    <cellStyle name="Comma 57 2 3 2 3 3" xfId="7757" xr:uid="{00000000-0005-0000-0000-0000411E0000}"/>
    <cellStyle name="Comma 57 2 3 2 3 4" xfId="7758" xr:uid="{00000000-0005-0000-0000-0000421E0000}"/>
    <cellStyle name="Comma 57 2 3 2 4" xfId="7759" xr:uid="{00000000-0005-0000-0000-0000431E0000}"/>
    <cellStyle name="Comma 57 2 3 2 5" xfId="7760" xr:uid="{00000000-0005-0000-0000-0000441E0000}"/>
    <cellStyle name="Comma 57 2 3 2 6" xfId="7761" xr:uid="{00000000-0005-0000-0000-0000451E0000}"/>
    <cellStyle name="Comma 57 2 3 3" xfId="7762" xr:uid="{00000000-0005-0000-0000-0000461E0000}"/>
    <cellStyle name="Comma 57 2 3 3 2" xfId="7763" xr:uid="{00000000-0005-0000-0000-0000471E0000}"/>
    <cellStyle name="Comma 57 2 3 3 2 2" xfId="7764" xr:uid="{00000000-0005-0000-0000-0000481E0000}"/>
    <cellStyle name="Comma 57 2 3 3 2 2 2" xfId="7765" xr:uid="{00000000-0005-0000-0000-0000491E0000}"/>
    <cellStyle name="Comma 57 2 3 3 2 2 3" xfId="7766" xr:uid="{00000000-0005-0000-0000-00004A1E0000}"/>
    <cellStyle name="Comma 57 2 3 3 2 2 4" xfId="7767" xr:uid="{00000000-0005-0000-0000-00004B1E0000}"/>
    <cellStyle name="Comma 57 2 3 3 2 3" xfId="7768" xr:uid="{00000000-0005-0000-0000-00004C1E0000}"/>
    <cellStyle name="Comma 57 2 3 3 2 4" xfId="7769" xr:uid="{00000000-0005-0000-0000-00004D1E0000}"/>
    <cellStyle name="Comma 57 2 3 3 2 5" xfId="7770" xr:uid="{00000000-0005-0000-0000-00004E1E0000}"/>
    <cellStyle name="Comma 57 2 3 3 3" xfId="7771" xr:uid="{00000000-0005-0000-0000-00004F1E0000}"/>
    <cellStyle name="Comma 57 2 3 3 3 2" xfId="7772" xr:uid="{00000000-0005-0000-0000-0000501E0000}"/>
    <cellStyle name="Comma 57 2 3 3 3 3" xfId="7773" xr:uid="{00000000-0005-0000-0000-0000511E0000}"/>
    <cellStyle name="Comma 57 2 3 3 3 4" xfId="7774" xr:uid="{00000000-0005-0000-0000-0000521E0000}"/>
    <cellStyle name="Comma 57 2 3 3 4" xfId="7775" xr:uid="{00000000-0005-0000-0000-0000531E0000}"/>
    <cellStyle name="Comma 57 2 3 3 5" xfId="7776" xr:uid="{00000000-0005-0000-0000-0000541E0000}"/>
    <cellStyle name="Comma 57 2 3 3 6" xfId="7777" xr:uid="{00000000-0005-0000-0000-0000551E0000}"/>
    <cellStyle name="Comma 57 2 3 4" xfId="7778" xr:uid="{00000000-0005-0000-0000-0000561E0000}"/>
    <cellStyle name="Comma 57 2 3 4 2" xfId="7779" xr:uid="{00000000-0005-0000-0000-0000571E0000}"/>
    <cellStyle name="Comma 57 2 3 4 2 2" xfId="7780" xr:uid="{00000000-0005-0000-0000-0000581E0000}"/>
    <cellStyle name="Comma 57 2 3 4 2 3" xfId="7781" xr:uid="{00000000-0005-0000-0000-0000591E0000}"/>
    <cellStyle name="Comma 57 2 3 4 2 4" xfId="7782" xr:uid="{00000000-0005-0000-0000-00005A1E0000}"/>
    <cellStyle name="Comma 57 2 3 4 3" xfId="7783" xr:uid="{00000000-0005-0000-0000-00005B1E0000}"/>
    <cellStyle name="Comma 57 2 3 4 4" xfId="7784" xr:uid="{00000000-0005-0000-0000-00005C1E0000}"/>
    <cellStyle name="Comma 57 2 3 4 5" xfId="7785" xr:uid="{00000000-0005-0000-0000-00005D1E0000}"/>
    <cellStyle name="Comma 57 2 3 5" xfId="7786" xr:uid="{00000000-0005-0000-0000-00005E1E0000}"/>
    <cellStyle name="Comma 57 2 3 5 2" xfId="7787" xr:uid="{00000000-0005-0000-0000-00005F1E0000}"/>
    <cellStyle name="Comma 57 2 3 5 3" xfId="7788" xr:uid="{00000000-0005-0000-0000-0000601E0000}"/>
    <cellStyle name="Comma 57 2 3 5 4" xfId="7789" xr:uid="{00000000-0005-0000-0000-0000611E0000}"/>
    <cellStyle name="Comma 57 2 3 6" xfId="7790" xr:uid="{00000000-0005-0000-0000-0000621E0000}"/>
    <cellStyle name="Comma 57 2 3 7" xfId="7791" xr:uid="{00000000-0005-0000-0000-0000631E0000}"/>
    <cellStyle name="Comma 57 2 3 8" xfId="7792" xr:uid="{00000000-0005-0000-0000-0000641E0000}"/>
    <cellStyle name="Comma 57 2 4" xfId="7793" xr:uid="{00000000-0005-0000-0000-0000651E0000}"/>
    <cellStyle name="Comma 57 2 4 2" xfId="7794" xr:uid="{00000000-0005-0000-0000-0000661E0000}"/>
    <cellStyle name="Comma 57 2 4 2 2" xfId="7795" xr:uid="{00000000-0005-0000-0000-0000671E0000}"/>
    <cellStyle name="Comma 57 2 4 2 2 2" xfId="7796" xr:uid="{00000000-0005-0000-0000-0000681E0000}"/>
    <cellStyle name="Comma 57 2 4 2 2 3" xfId="7797" xr:uid="{00000000-0005-0000-0000-0000691E0000}"/>
    <cellStyle name="Comma 57 2 4 2 2 4" xfId="7798" xr:uid="{00000000-0005-0000-0000-00006A1E0000}"/>
    <cellStyle name="Comma 57 2 4 2 3" xfId="7799" xr:uid="{00000000-0005-0000-0000-00006B1E0000}"/>
    <cellStyle name="Comma 57 2 4 2 4" xfId="7800" xr:uid="{00000000-0005-0000-0000-00006C1E0000}"/>
    <cellStyle name="Comma 57 2 4 2 5" xfId="7801" xr:uid="{00000000-0005-0000-0000-00006D1E0000}"/>
    <cellStyle name="Comma 57 2 4 3" xfId="7802" xr:uid="{00000000-0005-0000-0000-00006E1E0000}"/>
    <cellStyle name="Comma 57 2 4 3 2" xfId="7803" xr:uid="{00000000-0005-0000-0000-00006F1E0000}"/>
    <cellStyle name="Comma 57 2 4 3 3" xfId="7804" xr:uid="{00000000-0005-0000-0000-0000701E0000}"/>
    <cellStyle name="Comma 57 2 4 3 4" xfId="7805" xr:uid="{00000000-0005-0000-0000-0000711E0000}"/>
    <cellStyle name="Comma 57 2 4 4" xfId="7806" xr:uid="{00000000-0005-0000-0000-0000721E0000}"/>
    <cellStyle name="Comma 57 2 4 5" xfId="7807" xr:uid="{00000000-0005-0000-0000-0000731E0000}"/>
    <cellStyle name="Comma 57 2 4 6" xfId="7808" xr:uid="{00000000-0005-0000-0000-0000741E0000}"/>
    <cellStyle name="Comma 57 2 5" xfId="7809" xr:uid="{00000000-0005-0000-0000-0000751E0000}"/>
    <cellStyle name="Comma 57 2 5 2" xfId="7810" xr:uid="{00000000-0005-0000-0000-0000761E0000}"/>
    <cellStyle name="Comma 57 2 5 2 2" xfId="7811" xr:uid="{00000000-0005-0000-0000-0000771E0000}"/>
    <cellStyle name="Comma 57 2 5 2 2 2" xfId="7812" xr:uid="{00000000-0005-0000-0000-0000781E0000}"/>
    <cellStyle name="Comma 57 2 5 2 2 3" xfId="7813" xr:uid="{00000000-0005-0000-0000-0000791E0000}"/>
    <cellStyle name="Comma 57 2 5 2 2 4" xfId="7814" xr:uid="{00000000-0005-0000-0000-00007A1E0000}"/>
    <cellStyle name="Comma 57 2 5 2 3" xfId="7815" xr:uid="{00000000-0005-0000-0000-00007B1E0000}"/>
    <cellStyle name="Comma 57 2 5 2 4" xfId="7816" xr:uid="{00000000-0005-0000-0000-00007C1E0000}"/>
    <cellStyle name="Comma 57 2 5 2 5" xfId="7817" xr:uid="{00000000-0005-0000-0000-00007D1E0000}"/>
    <cellStyle name="Comma 57 2 5 3" xfId="7818" xr:uid="{00000000-0005-0000-0000-00007E1E0000}"/>
    <cellStyle name="Comma 57 2 5 3 2" xfId="7819" xr:uid="{00000000-0005-0000-0000-00007F1E0000}"/>
    <cellStyle name="Comma 57 2 5 3 3" xfId="7820" xr:uid="{00000000-0005-0000-0000-0000801E0000}"/>
    <cellStyle name="Comma 57 2 5 3 4" xfId="7821" xr:uid="{00000000-0005-0000-0000-0000811E0000}"/>
    <cellStyle name="Comma 57 2 5 4" xfId="7822" xr:uid="{00000000-0005-0000-0000-0000821E0000}"/>
    <cellStyle name="Comma 57 2 5 5" xfId="7823" xr:uid="{00000000-0005-0000-0000-0000831E0000}"/>
    <cellStyle name="Comma 57 2 5 6" xfId="7824" xr:uid="{00000000-0005-0000-0000-0000841E0000}"/>
    <cellStyle name="Comma 57 2 6" xfId="7825" xr:uid="{00000000-0005-0000-0000-0000851E0000}"/>
    <cellStyle name="Comma 57 2 6 2" xfId="7826" xr:uid="{00000000-0005-0000-0000-0000861E0000}"/>
    <cellStyle name="Comma 57 2 6 2 2" xfId="7827" xr:uid="{00000000-0005-0000-0000-0000871E0000}"/>
    <cellStyle name="Comma 57 2 6 2 3" xfId="7828" xr:uid="{00000000-0005-0000-0000-0000881E0000}"/>
    <cellStyle name="Comma 57 2 6 2 4" xfId="7829" xr:uid="{00000000-0005-0000-0000-0000891E0000}"/>
    <cellStyle name="Comma 57 2 6 3" xfId="7830" xr:uid="{00000000-0005-0000-0000-00008A1E0000}"/>
    <cellStyle name="Comma 57 2 6 4" xfId="7831" xr:uid="{00000000-0005-0000-0000-00008B1E0000}"/>
    <cellStyle name="Comma 57 2 6 5" xfId="7832" xr:uid="{00000000-0005-0000-0000-00008C1E0000}"/>
    <cellStyle name="Comma 57 2 7" xfId="7833" xr:uid="{00000000-0005-0000-0000-00008D1E0000}"/>
    <cellStyle name="Comma 57 2 7 2" xfId="7834" xr:uid="{00000000-0005-0000-0000-00008E1E0000}"/>
    <cellStyle name="Comma 57 2 7 3" xfId="7835" xr:uid="{00000000-0005-0000-0000-00008F1E0000}"/>
    <cellStyle name="Comma 57 2 7 4" xfId="7836" xr:uid="{00000000-0005-0000-0000-0000901E0000}"/>
    <cellStyle name="Comma 57 2 8" xfId="7837" xr:uid="{00000000-0005-0000-0000-0000911E0000}"/>
    <cellStyle name="Comma 57 2 9" xfId="7838" xr:uid="{00000000-0005-0000-0000-0000921E0000}"/>
    <cellStyle name="Comma 57 3" xfId="7839" xr:uid="{00000000-0005-0000-0000-0000931E0000}"/>
    <cellStyle name="Comma 57 3 10" xfId="7840" xr:uid="{00000000-0005-0000-0000-0000941E0000}"/>
    <cellStyle name="Comma 57 3 2" xfId="7841" xr:uid="{00000000-0005-0000-0000-0000951E0000}"/>
    <cellStyle name="Comma 57 3 2 2" xfId="7842" xr:uid="{00000000-0005-0000-0000-0000961E0000}"/>
    <cellStyle name="Comma 57 3 2 2 2" xfId="7843" xr:uid="{00000000-0005-0000-0000-0000971E0000}"/>
    <cellStyle name="Comma 57 3 2 2 2 2" xfId="7844" xr:uid="{00000000-0005-0000-0000-0000981E0000}"/>
    <cellStyle name="Comma 57 3 2 2 2 2 2" xfId="7845" xr:uid="{00000000-0005-0000-0000-0000991E0000}"/>
    <cellStyle name="Comma 57 3 2 2 2 2 3" xfId="7846" xr:uid="{00000000-0005-0000-0000-00009A1E0000}"/>
    <cellStyle name="Comma 57 3 2 2 2 2 4" xfId="7847" xr:uid="{00000000-0005-0000-0000-00009B1E0000}"/>
    <cellStyle name="Comma 57 3 2 2 2 3" xfId="7848" xr:uid="{00000000-0005-0000-0000-00009C1E0000}"/>
    <cellStyle name="Comma 57 3 2 2 2 4" xfId="7849" xr:uid="{00000000-0005-0000-0000-00009D1E0000}"/>
    <cellStyle name="Comma 57 3 2 2 2 5" xfId="7850" xr:uid="{00000000-0005-0000-0000-00009E1E0000}"/>
    <cellStyle name="Comma 57 3 2 2 3" xfId="7851" xr:uid="{00000000-0005-0000-0000-00009F1E0000}"/>
    <cellStyle name="Comma 57 3 2 2 3 2" xfId="7852" xr:uid="{00000000-0005-0000-0000-0000A01E0000}"/>
    <cellStyle name="Comma 57 3 2 2 3 3" xfId="7853" xr:uid="{00000000-0005-0000-0000-0000A11E0000}"/>
    <cellStyle name="Comma 57 3 2 2 3 4" xfId="7854" xr:uid="{00000000-0005-0000-0000-0000A21E0000}"/>
    <cellStyle name="Comma 57 3 2 2 4" xfId="7855" xr:uid="{00000000-0005-0000-0000-0000A31E0000}"/>
    <cellStyle name="Comma 57 3 2 2 5" xfId="7856" xr:uid="{00000000-0005-0000-0000-0000A41E0000}"/>
    <cellStyle name="Comma 57 3 2 2 6" xfId="7857" xr:uid="{00000000-0005-0000-0000-0000A51E0000}"/>
    <cellStyle name="Comma 57 3 2 3" xfId="7858" xr:uid="{00000000-0005-0000-0000-0000A61E0000}"/>
    <cellStyle name="Comma 57 3 2 3 2" xfId="7859" xr:uid="{00000000-0005-0000-0000-0000A71E0000}"/>
    <cellStyle name="Comma 57 3 2 3 2 2" xfId="7860" xr:uid="{00000000-0005-0000-0000-0000A81E0000}"/>
    <cellStyle name="Comma 57 3 2 3 2 2 2" xfId="7861" xr:uid="{00000000-0005-0000-0000-0000A91E0000}"/>
    <cellStyle name="Comma 57 3 2 3 2 2 3" xfId="7862" xr:uid="{00000000-0005-0000-0000-0000AA1E0000}"/>
    <cellStyle name="Comma 57 3 2 3 2 2 4" xfId="7863" xr:uid="{00000000-0005-0000-0000-0000AB1E0000}"/>
    <cellStyle name="Comma 57 3 2 3 2 3" xfId="7864" xr:uid="{00000000-0005-0000-0000-0000AC1E0000}"/>
    <cellStyle name="Comma 57 3 2 3 2 4" xfId="7865" xr:uid="{00000000-0005-0000-0000-0000AD1E0000}"/>
    <cellStyle name="Comma 57 3 2 3 2 5" xfId="7866" xr:uid="{00000000-0005-0000-0000-0000AE1E0000}"/>
    <cellStyle name="Comma 57 3 2 3 3" xfId="7867" xr:uid="{00000000-0005-0000-0000-0000AF1E0000}"/>
    <cellStyle name="Comma 57 3 2 3 3 2" xfId="7868" xr:uid="{00000000-0005-0000-0000-0000B01E0000}"/>
    <cellStyle name="Comma 57 3 2 3 3 3" xfId="7869" xr:uid="{00000000-0005-0000-0000-0000B11E0000}"/>
    <cellStyle name="Comma 57 3 2 3 3 4" xfId="7870" xr:uid="{00000000-0005-0000-0000-0000B21E0000}"/>
    <cellStyle name="Comma 57 3 2 3 4" xfId="7871" xr:uid="{00000000-0005-0000-0000-0000B31E0000}"/>
    <cellStyle name="Comma 57 3 2 3 5" xfId="7872" xr:uid="{00000000-0005-0000-0000-0000B41E0000}"/>
    <cellStyle name="Comma 57 3 2 3 6" xfId="7873" xr:uid="{00000000-0005-0000-0000-0000B51E0000}"/>
    <cellStyle name="Comma 57 3 2 4" xfId="7874" xr:uid="{00000000-0005-0000-0000-0000B61E0000}"/>
    <cellStyle name="Comma 57 3 2 4 2" xfId="7875" xr:uid="{00000000-0005-0000-0000-0000B71E0000}"/>
    <cellStyle name="Comma 57 3 2 4 2 2" xfId="7876" xr:uid="{00000000-0005-0000-0000-0000B81E0000}"/>
    <cellStyle name="Comma 57 3 2 4 2 3" xfId="7877" xr:uid="{00000000-0005-0000-0000-0000B91E0000}"/>
    <cellStyle name="Comma 57 3 2 4 2 4" xfId="7878" xr:uid="{00000000-0005-0000-0000-0000BA1E0000}"/>
    <cellStyle name="Comma 57 3 2 4 3" xfId="7879" xr:uid="{00000000-0005-0000-0000-0000BB1E0000}"/>
    <cellStyle name="Comma 57 3 2 4 4" xfId="7880" xr:uid="{00000000-0005-0000-0000-0000BC1E0000}"/>
    <cellStyle name="Comma 57 3 2 4 5" xfId="7881" xr:uid="{00000000-0005-0000-0000-0000BD1E0000}"/>
    <cellStyle name="Comma 57 3 2 5" xfId="7882" xr:uid="{00000000-0005-0000-0000-0000BE1E0000}"/>
    <cellStyle name="Comma 57 3 2 5 2" xfId="7883" xr:uid="{00000000-0005-0000-0000-0000BF1E0000}"/>
    <cellStyle name="Comma 57 3 2 5 3" xfId="7884" xr:uid="{00000000-0005-0000-0000-0000C01E0000}"/>
    <cellStyle name="Comma 57 3 2 5 4" xfId="7885" xr:uid="{00000000-0005-0000-0000-0000C11E0000}"/>
    <cellStyle name="Comma 57 3 2 6" xfId="7886" xr:uid="{00000000-0005-0000-0000-0000C21E0000}"/>
    <cellStyle name="Comma 57 3 2 7" xfId="7887" xr:uid="{00000000-0005-0000-0000-0000C31E0000}"/>
    <cellStyle name="Comma 57 3 2 8" xfId="7888" xr:uid="{00000000-0005-0000-0000-0000C41E0000}"/>
    <cellStyle name="Comma 57 3 3" xfId="7889" xr:uid="{00000000-0005-0000-0000-0000C51E0000}"/>
    <cellStyle name="Comma 57 3 3 2" xfId="7890" xr:uid="{00000000-0005-0000-0000-0000C61E0000}"/>
    <cellStyle name="Comma 57 3 3 2 2" xfId="7891" xr:uid="{00000000-0005-0000-0000-0000C71E0000}"/>
    <cellStyle name="Comma 57 3 3 2 2 2" xfId="7892" xr:uid="{00000000-0005-0000-0000-0000C81E0000}"/>
    <cellStyle name="Comma 57 3 3 2 2 2 2" xfId="7893" xr:uid="{00000000-0005-0000-0000-0000C91E0000}"/>
    <cellStyle name="Comma 57 3 3 2 2 2 3" xfId="7894" xr:uid="{00000000-0005-0000-0000-0000CA1E0000}"/>
    <cellStyle name="Comma 57 3 3 2 2 2 4" xfId="7895" xr:uid="{00000000-0005-0000-0000-0000CB1E0000}"/>
    <cellStyle name="Comma 57 3 3 2 2 3" xfId="7896" xr:uid="{00000000-0005-0000-0000-0000CC1E0000}"/>
    <cellStyle name="Comma 57 3 3 2 2 4" xfId="7897" xr:uid="{00000000-0005-0000-0000-0000CD1E0000}"/>
    <cellStyle name="Comma 57 3 3 2 2 5" xfId="7898" xr:uid="{00000000-0005-0000-0000-0000CE1E0000}"/>
    <cellStyle name="Comma 57 3 3 2 3" xfId="7899" xr:uid="{00000000-0005-0000-0000-0000CF1E0000}"/>
    <cellStyle name="Comma 57 3 3 2 3 2" xfId="7900" xr:uid="{00000000-0005-0000-0000-0000D01E0000}"/>
    <cellStyle name="Comma 57 3 3 2 3 3" xfId="7901" xr:uid="{00000000-0005-0000-0000-0000D11E0000}"/>
    <cellStyle name="Comma 57 3 3 2 3 4" xfId="7902" xr:uid="{00000000-0005-0000-0000-0000D21E0000}"/>
    <cellStyle name="Comma 57 3 3 2 4" xfId="7903" xr:uid="{00000000-0005-0000-0000-0000D31E0000}"/>
    <cellStyle name="Comma 57 3 3 2 5" xfId="7904" xr:uid="{00000000-0005-0000-0000-0000D41E0000}"/>
    <cellStyle name="Comma 57 3 3 2 6" xfId="7905" xr:uid="{00000000-0005-0000-0000-0000D51E0000}"/>
    <cellStyle name="Comma 57 3 3 3" xfId="7906" xr:uid="{00000000-0005-0000-0000-0000D61E0000}"/>
    <cellStyle name="Comma 57 3 3 3 2" xfId="7907" xr:uid="{00000000-0005-0000-0000-0000D71E0000}"/>
    <cellStyle name="Comma 57 3 3 3 2 2" xfId="7908" xr:uid="{00000000-0005-0000-0000-0000D81E0000}"/>
    <cellStyle name="Comma 57 3 3 3 2 2 2" xfId="7909" xr:uid="{00000000-0005-0000-0000-0000D91E0000}"/>
    <cellStyle name="Comma 57 3 3 3 2 2 3" xfId="7910" xr:uid="{00000000-0005-0000-0000-0000DA1E0000}"/>
    <cellStyle name="Comma 57 3 3 3 2 2 4" xfId="7911" xr:uid="{00000000-0005-0000-0000-0000DB1E0000}"/>
    <cellStyle name="Comma 57 3 3 3 2 3" xfId="7912" xr:uid="{00000000-0005-0000-0000-0000DC1E0000}"/>
    <cellStyle name="Comma 57 3 3 3 2 4" xfId="7913" xr:uid="{00000000-0005-0000-0000-0000DD1E0000}"/>
    <cellStyle name="Comma 57 3 3 3 2 5" xfId="7914" xr:uid="{00000000-0005-0000-0000-0000DE1E0000}"/>
    <cellStyle name="Comma 57 3 3 3 3" xfId="7915" xr:uid="{00000000-0005-0000-0000-0000DF1E0000}"/>
    <cellStyle name="Comma 57 3 3 3 3 2" xfId="7916" xr:uid="{00000000-0005-0000-0000-0000E01E0000}"/>
    <cellStyle name="Comma 57 3 3 3 3 3" xfId="7917" xr:uid="{00000000-0005-0000-0000-0000E11E0000}"/>
    <cellStyle name="Comma 57 3 3 3 3 4" xfId="7918" xr:uid="{00000000-0005-0000-0000-0000E21E0000}"/>
    <cellStyle name="Comma 57 3 3 3 4" xfId="7919" xr:uid="{00000000-0005-0000-0000-0000E31E0000}"/>
    <cellStyle name="Comma 57 3 3 3 5" xfId="7920" xr:uid="{00000000-0005-0000-0000-0000E41E0000}"/>
    <cellStyle name="Comma 57 3 3 3 6" xfId="7921" xr:uid="{00000000-0005-0000-0000-0000E51E0000}"/>
    <cellStyle name="Comma 57 3 3 4" xfId="7922" xr:uid="{00000000-0005-0000-0000-0000E61E0000}"/>
    <cellStyle name="Comma 57 3 3 4 2" xfId="7923" xr:uid="{00000000-0005-0000-0000-0000E71E0000}"/>
    <cellStyle name="Comma 57 3 3 4 2 2" xfId="7924" xr:uid="{00000000-0005-0000-0000-0000E81E0000}"/>
    <cellStyle name="Comma 57 3 3 4 2 3" xfId="7925" xr:uid="{00000000-0005-0000-0000-0000E91E0000}"/>
    <cellStyle name="Comma 57 3 3 4 2 4" xfId="7926" xr:uid="{00000000-0005-0000-0000-0000EA1E0000}"/>
    <cellStyle name="Comma 57 3 3 4 3" xfId="7927" xr:uid="{00000000-0005-0000-0000-0000EB1E0000}"/>
    <cellStyle name="Comma 57 3 3 4 4" xfId="7928" xr:uid="{00000000-0005-0000-0000-0000EC1E0000}"/>
    <cellStyle name="Comma 57 3 3 4 5" xfId="7929" xr:uid="{00000000-0005-0000-0000-0000ED1E0000}"/>
    <cellStyle name="Comma 57 3 3 5" xfId="7930" xr:uid="{00000000-0005-0000-0000-0000EE1E0000}"/>
    <cellStyle name="Comma 57 3 3 5 2" xfId="7931" xr:uid="{00000000-0005-0000-0000-0000EF1E0000}"/>
    <cellStyle name="Comma 57 3 3 5 3" xfId="7932" xr:uid="{00000000-0005-0000-0000-0000F01E0000}"/>
    <cellStyle name="Comma 57 3 3 5 4" xfId="7933" xr:uid="{00000000-0005-0000-0000-0000F11E0000}"/>
    <cellStyle name="Comma 57 3 3 6" xfId="7934" xr:uid="{00000000-0005-0000-0000-0000F21E0000}"/>
    <cellStyle name="Comma 57 3 3 7" xfId="7935" xr:uid="{00000000-0005-0000-0000-0000F31E0000}"/>
    <cellStyle name="Comma 57 3 3 8" xfId="7936" xr:uid="{00000000-0005-0000-0000-0000F41E0000}"/>
    <cellStyle name="Comma 57 3 4" xfId="7937" xr:uid="{00000000-0005-0000-0000-0000F51E0000}"/>
    <cellStyle name="Comma 57 3 4 2" xfId="7938" xr:uid="{00000000-0005-0000-0000-0000F61E0000}"/>
    <cellStyle name="Comma 57 3 4 2 2" xfId="7939" xr:uid="{00000000-0005-0000-0000-0000F71E0000}"/>
    <cellStyle name="Comma 57 3 4 2 2 2" xfId="7940" xr:uid="{00000000-0005-0000-0000-0000F81E0000}"/>
    <cellStyle name="Comma 57 3 4 2 2 3" xfId="7941" xr:uid="{00000000-0005-0000-0000-0000F91E0000}"/>
    <cellStyle name="Comma 57 3 4 2 2 4" xfId="7942" xr:uid="{00000000-0005-0000-0000-0000FA1E0000}"/>
    <cellStyle name="Comma 57 3 4 2 3" xfId="7943" xr:uid="{00000000-0005-0000-0000-0000FB1E0000}"/>
    <cellStyle name="Comma 57 3 4 2 4" xfId="7944" xr:uid="{00000000-0005-0000-0000-0000FC1E0000}"/>
    <cellStyle name="Comma 57 3 4 2 5" xfId="7945" xr:uid="{00000000-0005-0000-0000-0000FD1E0000}"/>
    <cellStyle name="Comma 57 3 4 3" xfId="7946" xr:uid="{00000000-0005-0000-0000-0000FE1E0000}"/>
    <cellStyle name="Comma 57 3 4 3 2" xfId="7947" xr:uid="{00000000-0005-0000-0000-0000FF1E0000}"/>
    <cellStyle name="Comma 57 3 4 3 3" xfId="7948" xr:uid="{00000000-0005-0000-0000-0000001F0000}"/>
    <cellStyle name="Comma 57 3 4 3 4" xfId="7949" xr:uid="{00000000-0005-0000-0000-0000011F0000}"/>
    <cellStyle name="Comma 57 3 4 4" xfId="7950" xr:uid="{00000000-0005-0000-0000-0000021F0000}"/>
    <cellStyle name="Comma 57 3 4 5" xfId="7951" xr:uid="{00000000-0005-0000-0000-0000031F0000}"/>
    <cellStyle name="Comma 57 3 4 6" xfId="7952" xr:uid="{00000000-0005-0000-0000-0000041F0000}"/>
    <cellStyle name="Comma 57 3 5" xfId="7953" xr:uid="{00000000-0005-0000-0000-0000051F0000}"/>
    <cellStyle name="Comma 57 3 5 2" xfId="7954" xr:uid="{00000000-0005-0000-0000-0000061F0000}"/>
    <cellStyle name="Comma 57 3 5 2 2" xfId="7955" xr:uid="{00000000-0005-0000-0000-0000071F0000}"/>
    <cellStyle name="Comma 57 3 5 2 2 2" xfId="7956" xr:uid="{00000000-0005-0000-0000-0000081F0000}"/>
    <cellStyle name="Comma 57 3 5 2 2 3" xfId="7957" xr:uid="{00000000-0005-0000-0000-0000091F0000}"/>
    <cellStyle name="Comma 57 3 5 2 2 4" xfId="7958" xr:uid="{00000000-0005-0000-0000-00000A1F0000}"/>
    <cellStyle name="Comma 57 3 5 2 3" xfId="7959" xr:uid="{00000000-0005-0000-0000-00000B1F0000}"/>
    <cellStyle name="Comma 57 3 5 2 4" xfId="7960" xr:uid="{00000000-0005-0000-0000-00000C1F0000}"/>
    <cellStyle name="Comma 57 3 5 2 5" xfId="7961" xr:uid="{00000000-0005-0000-0000-00000D1F0000}"/>
    <cellStyle name="Comma 57 3 5 3" xfId="7962" xr:uid="{00000000-0005-0000-0000-00000E1F0000}"/>
    <cellStyle name="Comma 57 3 5 3 2" xfId="7963" xr:uid="{00000000-0005-0000-0000-00000F1F0000}"/>
    <cellStyle name="Comma 57 3 5 3 3" xfId="7964" xr:uid="{00000000-0005-0000-0000-0000101F0000}"/>
    <cellStyle name="Comma 57 3 5 3 4" xfId="7965" xr:uid="{00000000-0005-0000-0000-0000111F0000}"/>
    <cellStyle name="Comma 57 3 5 4" xfId="7966" xr:uid="{00000000-0005-0000-0000-0000121F0000}"/>
    <cellStyle name="Comma 57 3 5 5" xfId="7967" xr:uid="{00000000-0005-0000-0000-0000131F0000}"/>
    <cellStyle name="Comma 57 3 5 6" xfId="7968" xr:uid="{00000000-0005-0000-0000-0000141F0000}"/>
    <cellStyle name="Comma 57 3 6" xfId="7969" xr:uid="{00000000-0005-0000-0000-0000151F0000}"/>
    <cellStyle name="Comma 57 3 6 2" xfId="7970" xr:uid="{00000000-0005-0000-0000-0000161F0000}"/>
    <cellStyle name="Comma 57 3 6 2 2" xfId="7971" xr:uid="{00000000-0005-0000-0000-0000171F0000}"/>
    <cellStyle name="Comma 57 3 6 2 3" xfId="7972" xr:uid="{00000000-0005-0000-0000-0000181F0000}"/>
    <cellStyle name="Comma 57 3 6 2 4" xfId="7973" xr:uid="{00000000-0005-0000-0000-0000191F0000}"/>
    <cellStyle name="Comma 57 3 6 3" xfId="7974" xr:uid="{00000000-0005-0000-0000-00001A1F0000}"/>
    <cellStyle name="Comma 57 3 6 4" xfId="7975" xr:uid="{00000000-0005-0000-0000-00001B1F0000}"/>
    <cellStyle name="Comma 57 3 6 5" xfId="7976" xr:uid="{00000000-0005-0000-0000-00001C1F0000}"/>
    <cellStyle name="Comma 57 3 7" xfId="7977" xr:uid="{00000000-0005-0000-0000-00001D1F0000}"/>
    <cellStyle name="Comma 57 3 7 2" xfId="7978" xr:uid="{00000000-0005-0000-0000-00001E1F0000}"/>
    <cellStyle name="Comma 57 3 7 3" xfId="7979" xr:uid="{00000000-0005-0000-0000-00001F1F0000}"/>
    <cellStyle name="Comma 57 3 7 4" xfId="7980" xr:uid="{00000000-0005-0000-0000-0000201F0000}"/>
    <cellStyle name="Comma 57 3 8" xfId="7981" xr:uid="{00000000-0005-0000-0000-0000211F0000}"/>
    <cellStyle name="Comma 57 3 9" xfId="7982" xr:uid="{00000000-0005-0000-0000-0000221F0000}"/>
    <cellStyle name="Comma 57 4" xfId="7983" xr:uid="{00000000-0005-0000-0000-0000231F0000}"/>
    <cellStyle name="Comma 57 4 2" xfId="7984" xr:uid="{00000000-0005-0000-0000-0000241F0000}"/>
    <cellStyle name="Comma 57 4 2 2" xfId="7985" xr:uid="{00000000-0005-0000-0000-0000251F0000}"/>
    <cellStyle name="Comma 57 4 2 2 2" xfId="7986" xr:uid="{00000000-0005-0000-0000-0000261F0000}"/>
    <cellStyle name="Comma 57 4 2 2 2 2" xfId="7987" xr:uid="{00000000-0005-0000-0000-0000271F0000}"/>
    <cellStyle name="Comma 57 4 2 2 2 3" xfId="7988" xr:uid="{00000000-0005-0000-0000-0000281F0000}"/>
    <cellStyle name="Comma 57 4 2 2 2 4" xfId="7989" xr:uid="{00000000-0005-0000-0000-0000291F0000}"/>
    <cellStyle name="Comma 57 4 2 2 3" xfId="7990" xr:uid="{00000000-0005-0000-0000-00002A1F0000}"/>
    <cellStyle name="Comma 57 4 2 2 4" xfId="7991" xr:uid="{00000000-0005-0000-0000-00002B1F0000}"/>
    <cellStyle name="Comma 57 4 2 2 5" xfId="7992" xr:uid="{00000000-0005-0000-0000-00002C1F0000}"/>
    <cellStyle name="Comma 57 4 2 3" xfId="7993" xr:uid="{00000000-0005-0000-0000-00002D1F0000}"/>
    <cellStyle name="Comma 57 4 2 3 2" xfId="7994" xr:uid="{00000000-0005-0000-0000-00002E1F0000}"/>
    <cellStyle name="Comma 57 4 2 3 3" xfId="7995" xr:uid="{00000000-0005-0000-0000-00002F1F0000}"/>
    <cellStyle name="Comma 57 4 2 3 4" xfId="7996" xr:uid="{00000000-0005-0000-0000-0000301F0000}"/>
    <cellStyle name="Comma 57 4 2 4" xfId="7997" xr:uid="{00000000-0005-0000-0000-0000311F0000}"/>
    <cellStyle name="Comma 57 4 2 5" xfId="7998" xr:uid="{00000000-0005-0000-0000-0000321F0000}"/>
    <cellStyle name="Comma 57 4 2 6" xfId="7999" xr:uid="{00000000-0005-0000-0000-0000331F0000}"/>
    <cellStyle name="Comma 57 4 3" xfId="8000" xr:uid="{00000000-0005-0000-0000-0000341F0000}"/>
    <cellStyle name="Comma 57 4 3 2" xfId="8001" xr:uid="{00000000-0005-0000-0000-0000351F0000}"/>
    <cellStyle name="Comma 57 4 3 2 2" xfId="8002" xr:uid="{00000000-0005-0000-0000-0000361F0000}"/>
    <cellStyle name="Comma 57 4 3 2 2 2" xfId="8003" xr:uid="{00000000-0005-0000-0000-0000371F0000}"/>
    <cellStyle name="Comma 57 4 3 2 2 3" xfId="8004" xr:uid="{00000000-0005-0000-0000-0000381F0000}"/>
    <cellStyle name="Comma 57 4 3 2 2 4" xfId="8005" xr:uid="{00000000-0005-0000-0000-0000391F0000}"/>
    <cellStyle name="Comma 57 4 3 2 3" xfId="8006" xr:uid="{00000000-0005-0000-0000-00003A1F0000}"/>
    <cellStyle name="Comma 57 4 3 2 4" xfId="8007" xr:uid="{00000000-0005-0000-0000-00003B1F0000}"/>
    <cellStyle name="Comma 57 4 3 2 5" xfId="8008" xr:uid="{00000000-0005-0000-0000-00003C1F0000}"/>
    <cellStyle name="Comma 57 4 3 3" xfId="8009" xr:uid="{00000000-0005-0000-0000-00003D1F0000}"/>
    <cellStyle name="Comma 57 4 3 3 2" xfId="8010" xr:uid="{00000000-0005-0000-0000-00003E1F0000}"/>
    <cellStyle name="Comma 57 4 3 3 3" xfId="8011" xr:uid="{00000000-0005-0000-0000-00003F1F0000}"/>
    <cellStyle name="Comma 57 4 3 3 4" xfId="8012" xr:uid="{00000000-0005-0000-0000-0000401F0000}"/>
    <cellStyle name="Comma 57 4 3 4" xfId="8013" xr:uid="{00000000-0005-0000-0000-0000411F0000}"/>
    <cellStyle name="Comma 57 4 3 5" xfId="8014" xr:uid="{00000000-0005-0000-0000-0000421F0000}"/>
    <cellStyle name="Comma 57 4 3 6" xfId="8015" xr:uid="{00000000-0005-0000-0000-0000431F0000}"/>
    <cellStyle name="Comma 57 4 4" xfId="8016" xr:uid="{00000000-0005-0000-0000-0000441F0000}"/>
    <cellStyle name="Comma 57 4 4 2" xfId="8017" xr:uid="{00000000-0005-0000-0000-0000451F0000}"/>
    <cellStyle name="Comma 57 4 4 2 2" xfId="8018" xr:uid="{00000000-0005-0000-0000-0000461F0000}"/>
    <cellStyle name="Comma 57 4 4 2 3" xfId="8019" xr:uid="{00000000-0005-0000-0000-0000471F0000}"/>
    <cellStyle name="Comma 57 4 4 2 4" xfId="8020" xr:uid="{00000000-0005-0000-0000-0000481F0000}"/>
    <cellStyle name="Comma 57 4 4 3" xfId="8021" xr:uid="{00000000-0005-0000-0000-0000491F0000}"/>
    <cellStyle name="Comma 57 4 4 4" xfId="8022" xr:uid="{00000000-0005-0000-0000-00004A1F0000}"/>
    <cellStyle name="Comma 57 4 4 5" xfId="8023" xr:uid="{00000000-0005-0000-0000-00004B1F0000}"/>
    <cellStyle name="Comma 57 4 5" xfId="8024" xr:uid="{00000000-0005-0000-0000-00004C1F0000}"/>
    <cellStyle name="Comma 57 4 5 2" xfId="8025" xr:uid="{00000000-0005-0000-0000-00004D1F0000}"/>
    <cellStyle name="Comma 57 4 5 3" xfId="8026" xr:uid="{00000000-0005-0000-0000-00004E1F0000}"/>
    <cellStyle name="Comma 57 4 5 4" xfId="8027" xr:uid="{00000000-0005-0000-0000-00004F1F0000}"/>
    <cellStyle name="Comma 57 4 6" xfId="8028" xr:uid="{00000000-0005-0000-0000-0000501F0000}"/>
    <cellStyle name="Comma 57 4 7" xfId="8029" xr:uid="{00000000-0005-0000-0000-0000511F0000}"/>
    <cellStyle name="Comma 57 4 8" xfId="8030" xr:uid="{00000000-0005-0000-0000-0000521F0000}"/>
    <cellStyle name="Comma 57 5" xfId="8031" xr:uid="{00000000-0005-0000-0000-0000531F0000}"/>
    <cellStyle name="Comma 57 5 2" xfId="8032" xr:uid="{00000000-0005-0000-0000-0000541F0000}"/>
    <cellStyle name="Comma 57 5 2 2" xfId="8033" xr:uid="{00000000-0005-0000-0000-0000551F0000}"/>
    <cellStyle name="Comma 57 5 2 2 2" xfId="8034" xr:uid="{00000000-0005-0000-0000-0000561F0000}"/>
    <cellStyle name="Comma 57 5 2 2 2 2" xfId="8035" xr:uid="{00000000-0005-0000-0000-0000571F0000}"/>
    <cellStyle name="Comma 57 5 2 2 2 3" xfId="8036" xr:uid="{00000000-0005-0000-0000-0000581F0000}"/>
    <cellStyle name="Comma 57 5 2 2 2 4" xfId="8037" xr:uid="{00000000-0005-0000-0000-0000591F0000}"/>
    <cellStyle name="Comma 57 5 2 2 3" xfId="8038" xr:uid="{00000000-0005-0000-0000-00005A1F0000}"/>
    <cellStyle name="Comma 57 5 2 2 4" xfId="8039" xr:uid="{00000000-0005-0000-0000-00005B1F0000}"/>
    <cellStyle name="Comma 57 5 2 2 5" xfId="8040" xr:uid="{00000000-0005-0000-0000-00005C1F0000}"/>
    <cellStyle name="Comma 57 5 2 3" xfId="8041" xr:uid="{00000000-0005-0000-0000-00005D1F0000}"/>
    <cellStyle name="Comma 57 5 2 3 2" xfId="8042" xr:uid="{00000000-0005-0000-0000-00005E1F0000}"/>
    <cellStyle name="Comma 57 5 2 3 3" xfId="8043" xr:uid="{00000000-0005-0000-0000-00005F1F0000}"/>
    <cellStyle name="Comma 57 5 2 3 4" xfId="8044" xr:uid="{00000000-0005-0000-0000-0000601F0000}"/>
    <cellStyle name="Comma 57 5 2 4" xfId="8045" xr:uid="{00000000-0005-0000-0000-0000611F0000}"/>
    <cellStyle name="Comma 57 5 2 5" xfId="8046" xr:uid="{00000000-0005-0000-0000-0000621F0000}"/>
    <cellStyle name="Comma 57 5 2 6" xfId="8047" xr:uid="{00000000-0005-0000-0000-0000631F0000}"/>
    <cellStyle name="Comma 57 5 3" xfId="8048" xr:uid="{00000000-0005-0000-0000-0000641F0000}"/>
    <cellStyle name="Comma 57 5 3 2" xfId="8049" xr:uid="{00000000-0005-0000-0000-0000651F0000}"/>
    <cellStyle name="Comma 57 5 3 2 2" xfId="8050" xr:uid="{00000000-0005-0000-0000-0000661F0000}"/>
    <cellStyle name="Comma 57 5 3 2 2 2" xfId="8051" xr:uid="{00000000-0005-0000-0000-0000671F0000}"/>
    <cellStyle name="Comma 57 5 3 2 2 3" xfId="8052" xr:uid="{00000000-0005-0000-0000-0000681F0000}"/>
    <cellStyle name="Comma 57 5 3 2 2 4" xfId="8053" xr:uid="{00000000-0005-0000-0000-0000691F0000}"/>
    <cellStyle name="Comma 57 5 3 2 3" xfId="8054" xr:uid="{00000000-0005-0000-0000-00006A1F0000}"/>
    <cellStyle name="Comma 57 5 3 2 4" xfId="8055" xr:uid="{00000000-0005-0000-0000-00006B1F0000}"/>
    <cellStyle name="Comma 57 5 3 2 5" xfId="8056" xr:uid="{00000000-0005-0000-0000-00006C1F0000}"/>
    <cellStyle name="Comma 57 5 3 3" xfId="8057" xr:uid="{00000000-0005-0000-0000-00006D1F0000}"/>
    <cellStyle name="Comma 57 5 3 3 2" xfId="8058" xr:uid="{00000000-0005-0000-0000-00006E1F0000}"/>
    <cellStyle name="Comma 57 5 3 3 3" xfId="8059" xr:uid="{00000000-0005-0000-0000-00006F1F0000}"/>
    <cellStyle name="Comma 57 5 3 3 4" xfId="8060" xr:uid="{00000000-0005-0000-0000-0000701F0000}"/>
    <cellStyle name="Comma 57 5 3 4" xfId="8061" xr:uid="{00000000-0005-0000-0000-0000711F0000}"/>
    <cellStyle name="Comma 57 5 3 5" xfId="8062" xr:uid="{00000000-0005-0000-0000-0000721F0000}"/>
    <cellStyle name="Comma 57 5 3 6" xfId="8063" xr:uid="{00000000-0005-0000-0000-0000731F0000}"/>
    <cellStyle name="Comma 57 5 4" xfId="8064" xr:uid="{00000000-0005-0000-0000-0000741F0000}"/>
    <cellStyle name="Comma 57 5 4 2" xfId="8065" xr:uid="{00000000-0005-0000-0000-0000751F0000}"/>
    <cellStyle name="Comma 57 5 4 2 2" xfId="8066" xr:uid="{00000000-0005-0000-0000-0000761F0000}"/>
    <cellStyle name="Comma 57 5 4 2 3" xfId="8067" xr:uid="{00000000-0005-0000-0000-0000771F0000}"/>
    <cellStyle name="Comma 57 5 4 2 4" xfId="8068" xr:uid="{00000000-0005-0000-0000-0000781F0000}"/>
    <cellStyle name="Comma 57 5 4 3" xfId="8069" xr:uid="{00000000-0005-0000-0000-0000791F0000}"/>
    <cellStyle name="Comma 57 5 4 4" xfId="8070" xr:uid="{00000000-0005-0000-0000-00007A1F0000}"/>
    <cellStyle name="Comma 57 5 4 5" xfId="8071" xr:uid="{00000000-0005-0000-0000-00007B1F0000}"/>
    <cellStyle name="Comma 57 5 5" xfId="8072" xr:uid="{00000000-0005-0000-0000-00007C1F0000}"/>
    <cellStyle name="Comma 57 5 5 2" xfId="8073" xr:uid="{00000000-0005-0000-0000-00007D1F0000}"/>
    <cellStyle name="Comma 57 5 5 3" xfId="8074" xr:uid="{00000000-0005-0000-0000-00007E1F0000}"/>
    <cellStyle name="Comma 57 5 5 4" xfId="8075" xr:uid="{00000000-0005-0000-0000-00007F1F0000}"/>
    <cellStyle name="Comma 57 5 6" xfId="8076" xr:uid="{00000000-0005-0000-0000-0000801F0000}"/>
    <cellStyle name="Comma 57 5 7" xfId="8077" xr:uid="{00000000-0005-0000-0000-0000811F0000}"/>
    <cellStyle name="Comma 57 5 8" xfId="8078" xr:uid="{00000000-0005-0000-0000-0000821F0000}"/>
    <cellStyle name="Comma 57 6" xfId="8079" xr:uid="{00000000-0005-0000-0000-0000831F0000}"/>
    <cellStyle name="Comma 57 6 2" xfId="8080" xr:uid="{00000000-0005-0000-0000-0000841F0000}"/>
    <cellStyle name="Comma 57 6 2 2" xfId="8081" xr:uid="{00000000-0005-0000-0000-0000851F0000}"/>
    <cellStyle name="Comma 57 6 2 2 2" xfId="8082" xr:uid="{00000000-0005-0000-0000-0000861F0000}"/>
    <cellStyle name="Comma 57 6 2 2 3" xfId="8083" xr:uid="{00000000-0005-0000-0000-0000871F0000}"/>
    <cellStyle name="Comma 57 6 2 2 4" xfId="8084" xr:uid="{00000000-0005-0000-0000-0000881F0000}"/>
    <cellStyle name="Comma 57 6 2 3" xfId="8085" xr:uid="{00000000-0005-0000-0000-0000891F0000}"/>
    <cellStyle name="Comma 57 6 2 4" xfId="8086" xr:uid="{00000000-0005-0000-0000-00008A1F0000}"/>
    <cellStyle name="Comma 57 6 2 5" xfId="8087" xr:uid="{00000000-0005-0000-0000-00008B1F0000}"/>
    <cellStyle name="Comma 57 6 3" xfId="8088" xr:uid="{00000000-0005-0000-0000-00008C1F0000}"/>
    <cellStyle name="Comma 57 6 3 2" xfId="8089" xr:uid="{00000000-0005-0000-0000-00008D1F0000}"/>
    <cellStyle name="Comma 57 6 3 3" xfId="8090" xr:uid="{00000000-0005-0000-0000-00008E1F0000}"/>
    <cellStyle name="Comma 57 6 3 4" xfId="8091" xr:uid="{00000000-0005-0000-0000-00008F1F0000}"/>
    <cellStyle name="Comma 57 6 4" xfId="8092" xr:uid="{00000000-0005-0000-0000-0000901F0000}"/>
    <cellStyle name="Comma 57 6 5" xfId="8093" xr:uid="{00000000-0005-0000-0000-0000911F0000}"/>
    <cellStyle name="Comma 57 6 6" xfId="8094" xr:uid="{00000000-0005-0000-0000-0000921F0000}"/>
    <cellStyle name="Comma 57 7" xfId="8095" xr:uid="{00000000-0005-0000-0000-0000931F0000}"/>
    <cellStyle name="Comma 57 7 2" xfId="8096" xr:uid="{00000000-0005-0000-0000-0000941F0000}"/>
    <cellStyle name="Comma 57 7 2 2" xfId="8097" xr:uid="{00000000-0005-0000-0000-0000951F0000}"/>
    <cellStyle name="Comma 57 7 2 2 2" xfId="8098" xr:uid="{00000000-0005-0000-0000-0000961F0000}"/>
    <cellStyle name="Comma 57 7 2 2 3" xfId="8099" xr:uid="{00000000-0005-0000-0000-0000971F0000}"/>
    <cellStyle name="Comma 57 7 2 2 4" xfId="8100" xr:uid="{00000000-0005-0000-0000-0000981F0000}"/>
    <cellStyle name="Comma 57 7 2 3" xfId="8101" xr:uid="{00000000-0005-0000-0000-0000991F0000}"/>
    <cellStyle name="Comma 57 7 2 4" xfId="8102" xr:uid="{00000000-0005-0000-0000-00009A1F0000}"/>
    <cellStyle name="Comma 57 7 2 5" xfId="8103" xr:uid="{00000000-0005-0000-0000-00009B1F0000}"/>
    <cellStyle name="Comma 57 7 3" xfId="8104" xr:uid="{00000000-0005-0000-0000-00009C1F0000}"/>
    <cellStyle name="Comma 57 7 3 2" xfId="8105" xr:uid="{00000000-0005-0000-0000-00009D1F0000}"/>
    <cellStyle name="Comma 57 7 3 3" xfId="8106" xr:uid="{00000000-0005-0000-0000-00009E1F0000}"/>
    <cellStyle name="Comma 57 7 3 4" xfId="8107" xr:uid="{00000000-0005-0000-0000-00009F1F0000}"/>
    <cellStyle name="Comma 57 7 4" xfId="8108" xr:uid="{00000000-0005-0000-0000-0000A01F0000}"/>
    <cellStyle name="Comma 57 7 5" xfId="8109" xr:uid="{00000000-0005-0000-0000-0000A11F0000}"/>
    <cellStyle name="Comma 57 7 6" xfId="8110" xr:uid="{00000000-0005-0000-0000-0000A21F0000}"/>
    <cellStyle name="Comma 57 8" xfId="8111" xr:uid="{00000000-0005-0000-0000-0000A31F0000}"/>
    <cellStyle name="Comma 57 8 2" xfId="8112" xr:uid="{00000000-0005-0000-0000-0000A41F0000}"/>
    <cellStyle name="Comma 57 8 2 2" xfId="8113" xr:uid="{00000000-0005-0000-0000-0000A51F0000}"/>
    <cellStyle name="Comma 57 8 2 3" xfId="8114" xr:uid="{00000000-0005-0000-0000-0000A61F0000}"/>
    <cellStyle name="Comma 57 8 2 4" xfId="8115" xr:uid="{00000000-0005-0000-0000-0000A71F0000}"/>
    <cellStyle name="Comma 57 8 3" xfId="8116" xr:uid="{00000000-0005-0000-0000-0000A81F0000}"/>
    <cellStyle name="Comma 57 8 4" xfId="8117" xr:uid="{00000000-0005-0000-0000-0000A91F0000}"/>
    <cellStyle name="Comma 57 8 5" xfId="8118" xr:uid="{00000000-0005-0000-0000-0000AA1F0000}"/>
    <cellStyle name="Comma 57 9" xfId="8119" xr:uid="{00000000-0005-0000-0000-0000AB1F0000}"/>
    <cellStyle name="Comma 57 9 2" xfId="8120" xr:uid="{00000000-0005-0000-0000-0000AC1F0000}"/>
    <cellStyle name="Comma 57 9 3" xfId="8121" xr:uid="{00000000-0005-0000-0000-0000AD1F0000}"/>
    <cellStyle name="Comma 57 9 4" xfId="8122" xr:uid="{00000000-0005-0000-0000-0000AE1F0000}"/>
    <cellStyle name="Comma 58" xfId="8123" xr:uid="{00000000-0005-0000-0000-0000AF1F0000}"/>
    <cellStyle name="Comma 58 10" xfId="8124" xr:uid="{00000000-0005-0000-0000-0000B01F0000}"/>
    <cellStyle name="Comma 58 11" xfId="8125" xr:uid="{00000000-0005-0000-0000-0000B11F0000}"/>
    <cellStyle name="Comma 58 12" xfId="8126" xr:uid="{00000000-0005-0000-0000-0000B21F0000}"/>
    <cellStyle name="Comma 58 2" xfId="8127" xr:uid="{00000000-0005-0000-0000-0000B31F0000}"/>
    <cellStyle name="Comma 58 2 10" xfId="8128" xr:uid="{00000000-0005-0000-0000-0000B41F0000}"/>
    <cellStyle name="Comma 58 2 2" xfId="8129" xr:uid="{00000000-0005-0000-0000-0000B51F0000}"/>
    <cellStyle name="Comma 58 2 2 2" xfId="8130" xr:uid="{00000000-0005-0000-0000-0000B61F0000}"/>
    <cellStyle name="Comma 58 2 2 2 2" xfId="8131" xr:uid="{00000000-0005-0000-0000-0000B71F0000}"/>
    <cellStyle name="Comma 58 2 2 2 2 2" xfId="8132" xr:uid="{00000000-0005-0000-0000-0000B81F0000}"/>
    <cellStyle name="Comma 58 2 2 2 2 2 2" xfId="8133" xr:uid="{00000000-0005-0000-0000-0000B91F0000}"/>
    <cellStyle name="Comma 58 2 2 2 2 2 3" xfId="8134" xr:uid="{00000000-0005-0000-0000-0000BA1F0000}"/>
    <cellStyle name="Comma 58 2 2 2 2 2 4" xfId="8135" xr:uid="{00000000-0005-0000-0000-0000BB1F0000}"/>
    <cellStyle name="Comma 58 2 2 2 2 3" xfId="8136" xr:uid="{00000000-0005-0000-0000-0000BC1F0000}"/>
    <cellStyle name="Comma 58 2 2 2 2 4" xfId="8137" xr:uid="{00000000-0005-0000-0000-0000BD1F0000}"/>
    <cellStyle name="Comma 58 2 2 2 2 5" xfId="8138" xr:uid="{00000000-0005-0000-0000-0000BE1F0000}"/>
    <cellStyle name="Comma 58 2 2 2 3" xfId="8139" xr:uid="{00000000-0005-0000-0000-0000BF1F0000}"/>
    <cellStyle name="Comma 58 2 2 2 3 2" xfId="8140" xr:uid="{00000000-0005-0000-0000-0000C01F0000}"/>
    <cellStyle name="Comma 58 2 2 2 3 3" xfId="8141" xr:uid="{00000000-0005-0000-0000-0000C11F0000}"/>
    <cellStyle name="Comma 58 2 2 2 3 4" xfId="8142" xr:uid="{00000000-0005-0000-0000-0000C21F0000}"/>
    <cellStyle name="Comma 58 2 2 2 4" xfId="8143" xr:uid="{00000000-0005-0000-0000-0000C31F0000}"/>
    <cellStyle name="Comma 58 2 2 2 5" xfId="8144" xr:uid="{00000000-0005-0000-0000-0000C41F0000}"/>
    <cellStyle name="Comma 58 2 2 2 6" xfId="8145" xr:uid="{00000000-0005-0000-0000-0000C51F0000}"/>
    <cellStyle name="Comma 58 2 2 3" xfId="8146" xr:uid="{00000000-0005-0000-0000-0000C61F0000}"/>
    <cellStyle name="Comma 58 2 2 3 2" xfId="8147" xr:uid="{00000000-0005-0000-0000-0000C71F0000}"/>
    <cellStyle name="Comma 58 2 2 3 2 2" xfId="8148" xr:uid="{00000000-0005-0000-0000-0000C81F0000}"/>
    <cellStyle name="Comma 58 2 2 3 2 2 2" xfId="8149" xr:uid="{00000000-0005-0000-0000-0000C91F0000}"/>
    <cellStyle name="Comma 58 2 2 3 2 2 3" xfId="8150" xr:uid="{00000000-0005-0000-0000-0000CA1F0000}"/>
    <cellStyle name="Comma 58 2 2 3 2 2 4" xfId="8151" xr:uid="{00000000-0005-0000-0000-0000CB1F0000}"/>
    <cellStyle name="Comma 58 2 2 3 2 3" xfId="8152" xr:uid="{00000000-0005-0000-0000-0000CC1F0000}"/>
    <cellStyle name="Comma 58 2 2 3 2 4" xfId="8153" xr:uid="{00000000-0005-0000-0000-0000CD1F0000}"/>
    <cellStyle name="Comma 58 2 2 3 2 5" xfId="8154" xr:uid="{00000000-0005-0000-0000-0000CE1F0000}"/>
    <cellStyle name="Comma 58 2 2 3 3" xfId="8155" xr:uid="{00000000-0005-0000-0000-0000CF1F0000}"/>
    <cellStyle name="Comma 58 2 2 3 3 2" xfId="8156" xr:uid="{00000000-0005-0000-0000-0000D01F0000}"/>
    <cellStyle name="Comma 58 2 2 3 3 3" xfId="8157" xr:uid="{00000000-0005-0000-0000-0000D11F0000}"/>
    <cellStyle name="Comma 58 2 2 3 3 4" xfId="8158" xr:uid="{00000000-0005-0000-0000-0000D21F0000}"/>
    <cellStyle name="Comma 58 2 2 3 4" xfId="8159" xr:uid="{00000000-0005-0000-0000-0000D31F0000}"/>
    <cellStyle name="Comma 58 2 2 3 5" xfId="8160" xr:uid="{00000000-0005-0000-0000-0000D41F0000}"/>
    <cellStyle name="Comma 58 2 2 3 6" xfId="8161" xr:uid="{00000000-0005-0000-0000-0000D51F0000}"/>
    <cellStyle name="Comma 58 2 2 4" xfId="8162" xr:uid="{00000000-0005-0000-0000-0000D61F0000}"/>
    <cellStyle name="Comma 58 2 2 4 2" xfId="8163" xr:uid="{00000000-0005-0000-0000-0000D71F0000}"/>
    <cellStyle name="Comma 58 2 2 4 2 2" xfId="8164" xr:uid="{00000000-0005-0000-0000-0000D81F0000}"/>
    <cellStyle name="Comma 58 2 2 4 2 3" xfId="8165" xr:uid="{00000000-0005-0000-0000-0000D91F0000}"/>
    <cellStyle name="Comma 58 2 2 4 2 4" xfId="8166" xr:uid="{00000000-0005-0000-0000-0000DA1F0000}"/>
    <cellStyle name="Comma 58 2 2 4 3" xfId="8167" xr:uid="{00000000-0005-0000-0000-0000DB1F0000}"/>
    <cellStyle name="Comma 58 2 2 4 4" xfId="8168" xr:uid="{00000000-0005-0000-0000-0000DC1F0000}"/>
    <cellStyle name="Comma 58 2 2 4 5" xfId="8169" xr:uid="{00000000-0005-0000-0000-0000DD1F0000}"/>
    <cellStyle name="Comma 58 2 2 5" xfId="8170" xr:uid="{00000000-0005-0000-0000-0000DE1F0000}"/>
    <cellStyle name="Comma 58 2 2 5 2" xfId="8171" xr:uid="{00000000-0005-0000-0000-0000DF1F0000}"/>
    <cellStyle name="Comma 58 2 2 5 3" xfId="8172" xr:uid="{00000000-0005-0000-0000-0000E01F0000}"/>
    <cellStyle name="Comma 58 2 2 5 4" xfId="8173" xr:uid="{00000000-0005-0000-0000-0000E11F0000}"/>
    <cellStyle name="Comma 58 2 2 6" xfId="8174" xr:uid="{00000000-0005-0000-0000-0000E21F0000}"/>
    <cellStyle name="Comma 58 2 2 7" xfId="8175" xr:uid="{00000000-0005-0000-0000-0000E31F0000}"/>
    <cellStyle name="Comma 58 2 2 8" xfId="8176" xr:uid="{00000000-0005-0000-0000-0000E41F0000}"/>
    <cellStyle name="Comma 58 2 3" xfId="8177" xr:uid="{00000000-0005-0000-0000-0000E51F0000}"/>
    <cellStyle name="Comma 58 2 3 2" xfId="8178" xr:uid="{00000000-0005-0000-0000-0000E61F0000}"/>
    <cellStyle name="Comma 58 2 3 2 2" xfId="8179" xr:uid="{00000000-0005-0000-0000-0000E71F0000}"/>
    <cellStyle name="Comma 58 2 3 2 2 2" xfId="8180" xr:uid="{00000000-0005-0000-0000-0000E81F0000}"/>
    <cellStyle name="Comma 58 2 3 2 2 2 2" xfId="8181" xr:uid="{00000000-0005-0000-0000-0000E91F0000}"/>
    <cellStyle name="Comma 58 2 3 2 2 2 3" xfId="8182" xr:uid="{00000000-0005-0000-0000-0000EA1F0000}"/>
    <cellStyle name="Comma 58 2 3 2 2 2 4" xfId="8183" xr:uid="{00000000-0005-0000-0000-0000EB1F0000}"/>
    <cellStyle name="Comma 58 2 3 2 2 3" xfId="8184" xr:uid="{00000000-0005-0000-0000-0000EC1F0000}"/>
    <cellStyle name="Comma 58 2 3 2 2 4" xfId="8185" xr:uid="{00000000-0005-0000-0000-0000ED1F0000}"/>
    <cellStyle name="Comma 58 2 3 2 2 5" xfId="8186" xr:uid="{00000000-0005-0000-0000-0000EE1F0000}"/>
    <cellStyle name="Comma 58 2 3 2 3" xfId="8187" xr:uid="{00000000-0005-0000-0000-0000EF1F0000}"/>
    <cellStyle name="Comma 58 2 3 2 3 2" xfId="8188" xr:uid="{00000000-0005-0000-0000-0000F01F0000}"/>
    <cellStyle name="Comma 58 2 3 2 3 3" xfId="8189" xr:uid="{00000000-0005-0000-0000-0000F11F0000}"/>
    <cellStyle name="Comma 58 2 3 2 3 4" xfId="8190" xr:uid="{00000000-0005-0000-0000-0000F21F0000}"/>
    <cellStyle name="Comma 58 2 3 2 4" xfId="8191" xr:uid="{00000000-0005-0000-0000-0000F31F0000}"/>
    <cellStyle name="Comma 58 2 3 2 5" xfId="8192" xr:uid="{00000000-0005-0000-0000-0000F41F0000}"/>
    <cellStyle name="Comma 58 2 3 2 6" xfId="8193" xr:uid="{00000000-0005-0000-0000-0000F51F0000}"/>
    <cellStyle name="Comma 58 2 3 3" xfId="8194" xr:uid="{00000000-0005-0000-0000-0000F61F0000}"/>
    <cellStyle name="Comma 58 2 3 3 2" xfId="8195" xr:uid="{00000000-0005-0000-0000-0000F71F0000}"/>
    <cellStyle name="Comma 58 2 3 3 2 2" xfId="8196" xr:uid="{00000000-0005-0000-0000-0000F81F0000}"/>
    <cellStyle name="Comma 58 2 3 3 2 2 2" xfId="8197" xr:uid="{00000000-0005-0000-0000-0000F91F0000}"/>
    <cellStyle name="Comma 58 2 3 3 2 2 3" xfId="8198" xr:uid="{00000000-0005-0000-0000-0000FA1F0000}"/>
    <cellStyle name="Comma 58 2 3 3 2 2 4" xfId="8199" xr:uid="{00000000-0005-0000-0000-0000FB1F0000}"/>
    <cellStyle name="Comma 58 2 3 3 2 3" xfId="8200" xr:uid="{00000000-0005-0000-0000-0000FC1F0000}"/>
    <cellStyle name="Comma 58 2 3 3 2 4" xfId="8201" xr:uid="{00000000-0005-0000-0000-0000FD1F0000}"/>
    <cellStyle name="Comma 58 2 3 3 2 5" xfId="8202" xr:uid="{00000000-0005-0000-0000-0000FE1F0000}"/>
    <cellStyle name="Comma 58 2 3 3 3" xfId="8203" xr:uid="{00000000-0005-0000-0000-0000FF1F0000}"/>
    <cellStyle name="Comma 58 2 3 3 3 2" xfId="8204" xr:uid="{00000000-0005-0000-0000-000000200000}"/>
    <cellStyle name="Comma 58 2 3 3 3 3" xfId="8205" xr:uid="{00000000-0005-0000-0000-000001200000}"/>
    <cellStyle name="Comma 58 2 3 3 3 4" xfId="8206" xr:uid="{00000000-0005-0000-0000-000002200000}"/>
    <cellStyle name="Comma 58 2 3 3 4" xfId="8207" xr:uid="{00000000-0005-0000-0000-000003200000}"/>
    <cellStyle name="Comma 58 2 3 3 5" xfId="8208" xr:uid="{00000000-0005-0000-0000-000004200000}"/>
    <cellStyle name="Comma 58 2 3 3 6" xfId="8209" xr:uid="{00000000-0005-0000-0000-000005200000}"/>
    <cellStyle name="Comma 58 2 3 4" xfId="8210" xr:uid="{00000000-0005-0000-0000-000006200000}"/>
    <cellStyle name="Comma 58 2 3 4 2" xfId="8211" xr:uid="{00000000-0005-0000-0000-000007200000}"/>
    <cellStyle name="Comma 58 2 3 4 2 2" xfId="8212" xr:uid="{00000000-0005-0000-0000-000008200000}"/>
    <cellStyle name="Comma 58 2 3 4 2 3" xfId="8213" xr:uid="{00000000-0005-0000-0000-000009200000}"/>
    <cellStyle name="Comma 58 2 3 4 2 4" xfId="8214" xr:uid="{00000000-0005-0000-0000-00000A200000}"/>
    <cellStyle name="Comma 58 2 3 4 3" xfId="8215" xr:uid="{00000000-0005-0000-0000-00000B200000}"/>
    <cellStyle name="Comma 58 2 3 4 4" xfId="8216" xr:uid="{00000000-0005-0000-0000-00000C200000}"/>
    <cellStyle name="Comma 58 2 3 4 5" xfId="8217" xr:uid="{00000000-0005-0000-0000-00000D200000}"/>
    <cellStyle name="Comma 58 2 3 5" xfId="8218" xr:uid="{00000000-0005-0000-0000-00000E200000}"/>
    <cellStyle name="Comma 58 2 3 5 2" xfId="8219" xr:uid="{00000000-0005-0000-0000-00000F200000}"/>
    <cellStyle name="Comma 58 2 3 5 3" xfId="8220" xr:uid="{00000000-0005-0000-0000-000010200000}"/>
    <cellStyle name="Comma 58 2 3 5 4" xfId="8221" xr:uid="{00000000-0005-0000-0000-000011200000}"/>
    <cellStyle name="Comma 58 2 3 6" xfId="8222" xr:uid="{00000000-0005-0000-0000-000012200000}"/>
    <cellStyle name="Comma 58 2 3 7" xfId="8223" xr:uid="{00000000-0005-0000-0000-000013200000}"/>
    <cellStyle name="Comma 58 2 3 8" xfId="8224" xr:uid="{00000000-0005-0000-0000-000014200000}"/>
    <cellStyle name="Comma 58 2 4" xfId="8225" xr:uid="{00000000-0005-0000-0000-000015200000}"/>
    <cellStyle name="Comma 58 2 4 2" xfId="8226" xr:uid="{00000000-0005-0000-0000-000016200000}"/>
    <cellStyle name="Comma 58 2 4 2 2" xfId="8227" xr:uid="{00000000-0005-0000-0000-000017200000}"/>
    <cellStyle name="Comma 58 2 4 2 2 2" xfId="8228" xr:uid="{00000000-0005-0000-0000-000018200000}"/>
    <cellStyle name="Comma 58 2 4 2 2 3" xfId="8229" xr:uid="{00000000-0005-0000-0000-000019200000}"/>
    <cellStyle name="Comma 58 2 4 2 2 4" xfId="8230" xr:uid="{00000000-0005-0000-0000-00001A200000}"/>
    <cellStyle name="Comma 58 2 4 2 3" xfId="8231" xr:uid="{00000000-0005-0000-0000-00001B200000}"/>
    <cellStyle name="Comma 58 2 4 2 4" xfId="8232" xr:uid="{00000000-0005-0000-0000-00001C200000}"/>
    <cellStyle name="Comma 58 2 4 2 5" xfId="8233" xr:uid="{00000000-0005-0000-0000-00001D200000}"/>
    <cellStyle name="Comma 58 2 4 3" xfId="8234" xr:uid="{00000000-0005-0000-0000-00001E200000}"/>
    <cellStyle name="Comma 58 2 4 3 2" xfId="8235" xr:uid="{00000000-0005-0000-0000-00001F200000}"/>
    <cellStyle name="Comma 58 2 4 3 3" xfId="8236" xr:uid="{00000000-0005-0000-0000-000020200000}"/>
    <cellStyle name="Comma 58 2 4 3 4" xfId="8237" xr:uid="{00000000-0005-0000-0000-000021200000}"/>
    <cellStyle name="Comma 58 2 4 4" xfId="8238" xr:uid="{00000000-0005-0000-0000-000022200000}"/>
    <cellStyle name="Comma 58 2 4 5" xfId="8239" xr:uid="{00000000-0005-0000-0000-000023200000}"/>
    <cellStyle name="Comma 58 2 4 6" xfId="8240" xr:uid="{00000000-0005-0000-0000-000024200000}"/>
    <cellStyle name="Comma 58 2 5" xfId="8241" xr:uid="{00000000-0005-0000-0000-000025200000}"/>
    <cellStyle name="Comma 58 2 5 2" xfId="8242" xr:uid="{00000000-0005-0000-0000-000026200000}"/>
    <cellStyle name="Comma 58 2 5 2 2" xfId="8243" xr:uid="{00000000-0005-0000-0000-000027200000}"/>
    <cellStyle name="Comma 58 2 5 2 2 2" xfId="8244" xr:uid="{00000000-0005-0000-0000-000028200000}"/>
    <cellStyle name="Comma 58 2 5 2 2 3" xfId="8245" xr:uid="{00000000-0005-0000-0000-000029200000}"/>
    <cellStyle name="Comma 58 2 5 2 2 4" xfId="8246" xr:uid="{00000000-0005-0000-0000-00002A200000}"/>
    <cellStyle name="Comma 58 2 5 2 3" xfId="8247" xr:uid="{00000000-0005-0000-0000-00002B200000}"/>
    <cellStyle name="Comma 58 2 5 2 4" xfId="8248" xr:uid="{00000000-0005-0000-0000-00002C200000}"/>
    <cellStyle name="Comma 58 2 5 2 5" xfId="8249" xr:uid="{00000000-0005-0000-0000-00002D200000}"/>
    <cellStyle name="Comma 58 2 5 3" xfId="8250" xr:uid="{00000000-0005-0000-0000-00002E200000}"/>
    <cellStyle name="Comma 58 2 5 3 2" xfId="8251" xr:uid="{00000000-0005-0000-0000-00002F200000}"/>
    <cellStyle name="Comma 58 2 5 3 3" xfId="8252" xr:uid="{00000000-0005-0000-0000-000030200000}"/>
    <cellStyle name="Comma 58 2 5 3 4" xfId="8253" xr:uid="{00000000-0005-0000-0000-000031200000}"/>
    <cellStyle name="Comma 58 2 5 4" xfId="8254" xr:uid="{00000000-0005-0000-0000-000032200000}"/>
    <cellStyle name="Comma 58 2 5 5" xfId="8255" xr:uid="{00000000-0005-0000-0000-000033200000}"/>
    <cellStyle name="Comma 58 2 5 6" xfId="8256" xr:uid="{00000000-0005-0000-0000-000034200000}"/>
    <cellStyle name="Comma 58 2 6" xfId="8257" xr:uid="{00000000-0005-0000-0000-000035200000}"/>
    <cellStyle name="Comma 58 2 6 2" xfId="8258" xr:uid="{00000000-0005-0000-0000-000036200000}"/>
    <cellStyle name="Comma 58 2 6 2 2" xfId="8259" xr:uid="{00000000-0005-0000-0000-000037200000}"/>
    <cellStyle name="Comma 58 2 6 2 3" xfId="8260" xr:uid="{00000000-0005-0000-0000-000038200000}"/>
    <cellStyle name="Comma 58 2 6 2 4" xfId="8261" xr:uid="{00000000-0005-0000-0000-000039200000}"/>
    <cellStyle name="Comma 58 2 6 3" xfId="8262" xr:uid="{00000000-0005-0000-0000-00003A200000}"/>
    <cellStyle name="Comma 58 2 6 4" xfId="8263" xr:uid="{00000000-0005-0000-0000-00003B200000}"/>
    <cellStyle name="Comma 58 2 6 5" xfId="8264" xr:uid="{00000000-0005-0000-0000-00003C200000}"/>
    <cellStyle name="Comma 58 2 7" xfId="8265" xr:uid="{00000000-0005-0000-0000-00003D200000}"/>
    <cellStyle name="Comma 58 2 7 2" xfId="8266" xr:uid="{00000000-0005-0000-0000-00003E200000}"/>
    <cellStyle name="Comma 58 2 7 3" xfId="8267" xr:uid="{00000000-0005-0000-0000-00003F200000}"/>
    <cellStyle name="Comma 58 2 7 4" xfId="8268" xr:uid="{00000000-0005-0000-0000-000040200000}"/>
    <cellStyle name="Comma 58 2 8" xfId="8269" xr:uid="{00000000-0005-0000-0000-000041200000}"/>
    <cellStyle name="Comma 58 2 9" xfId="8270" xr:uid="{00000000-0005-0000-0000-000042200000}"/>
    <cellStyle name="Comma 58 3" xfId="8271" xr:uid="{00000000-0005-0000-0000-000043200000}"/>
    <cellStyle name="Comma 58 3 10" xfId="8272" xr:uid="{00000000-0005-0000-0000-000044200000}"/>
    <cellStyle name="Comma 58 3 2" xfId="8273" xr:uid="{00000000-0005-0000-0000-000045200000}"/>
    <cellStyle name="Comma 58 3 2 2" xfId="8274" xr:uid="{00000000-0005-0000-0000-000046200000}"/>
    <cellStyle name="Comma 58 3 2 2 2" xfId="8275" xr:uid="{00000000-0005-0000-0000-000047200000}"/>
    <cellStyle name="Comma 58 3 2 2 2 2" xfId="8276" xr:uid="{00000000-0005-0000-0000-000048200000}"/>
    <cellStyle name="Comma 58 3 2 2 2 2 2" xfId="8277" xr:uid="{00000000-0005-0000-0000-000049200000}"/>
    <cellStyle name="Comma 58 3 2 2 2 2 3" xfId="8278" xr:uid="{00000000-0005-0000-0000-00004A200000}"/>
    <cellStyle name="Comma 58 3 2 2 2 2 4" xfId="8279" xr:uid="{00000000-0005-0000-0000-00004B200000}"/>
    <cellStyle name="Comma 58 3 2 2 2 3" xfId="8280" xr:uid="{00000000-0005-0000-0000-00004C200000}"/>
    <cellStyle name="Comma 58 3 2 2 2 4" xfId="8281" xr:uid="{00000000-0005-0000-0000-00004D200000}"/>
    <cellStyle name="Comma 58 3 2 2 2 5" xfId="8282" xr:uid="{00000000-0005-0000-0000-00004E200000}"/>
    <cellStyle name="Comma 58 3 2 2 3" xfId="8283" xr:uid="{00000000-0005-0000-0000-00004F200000}"/>
    <cellStyle name="Comma 58 3 2 2 3 2" xfId="8284" xr:uid="{00000000-0005-0000-0000-000050200000}"/>
    <cellStyle name="Comma 58 3 2 2 3 3" xfId="8285" xr:uid="{00000000-0005-0000-0000-000051200000}"/>
    <cellStyle name="Comma 58 3 2 2 3 4" xfId="8286" xr:uid="{00000000-0005-0000-0000-000052200000}"/>
    <cellStyle name="Comma 58 3 2 2 4" xfId="8287" xr:uid="{00000000-0005-0000-0000-000053200000}"/>
    <cellStyle name="Comma 58 3 2 2 5" xfId="8288" xr:uid="{00000000-0005-0000-0000-000054200000}"/>
    <cellStyle name="Comma 58 3 2 2 6" xfId="8289" xr:uid="{00000000-0005-0000-0000-000055200000}"/>
    <cellStyle name="Comma 58 3 2 3" xfId="8290" xr:uid="{00000000-0005-0000-0000-000056200000}"/>
    <cellStyle name="Comma 58 3 2 3 2" xfId="8291" xr:uid="{00000000-0005-0000-0000-000057200000}"/>
    <cellStyle name="Comma 58 3 2 3 2 2" xfId="8292" xr:uid="{00000000-0005-0000-0000-000058200000}"/>
    <cellStyle name="Comma 58 3 2 3 2 2 2" xfId="8293" xr:uid="{00000000-0005-0000-0000-000059200000}"/>
    <cellStyle name="Comma 58 3 2 3 2 2 3" xfId="8294" xr:uid="{00000000-0005-0000-0000-00005A200000}"/>
    <cellStyle name="Comma 58 3 2 3 2 2 4" xfId="8295" xr:uid="{00000000-0005-0000-0000-00005B200000}"/>
    <cellStyle name="Comma 58 3 2 3 2 3" xfId="8296" xr:uid="{00000000-0005-0000-0000-00005C200000}"/>
    <cellStyle name="Comma 58 3 2 3 2 4" xfId="8297" xr:uid="{00000000-0005-0000-0000-00005D200000}"/>
    <cellStyle name="Comma 58 3 2 3 2 5" xfId="8298" xr:uid="{00000000-0005-0000-0000-00005E200000}"/>
    <cellStyle name="Comma 58 3 2 3 3" xfId="8299" xr:uid="{00000000-0005-0000-0000-00005F200000}"/>
    <cellStyle name="Comma 58 3 2 3 3 2" xfId="8300" xr:uid="{00000000-0005-0000-0000-000060200000}"/>
    <cellStyle name="Comma 58 3 2 3 3 3" xfId="8301" xr:uid="{00000000-0005-0000-0000-000061200000}"/>
    <cellStyle name="Comma 58 3 2 3 3 4" xfId="8302" xr:uid="{00000000-0005-0000-0000-000062200000}"/>
    <cellStyle name="Comma 58 3 2 3 4" xfId="8303" xr:uid="{00000000-0005-0000-0000-000063200000}"/>
    <cellStyle name="Comma 58 3 2 3 5" xfId="8304" xr:uid="{00000000-0005-0000-0000-000064200000}"/>
    <cellStyle name="Comma 58 3 2 3 6" xfId="8305" xr:uid="{00000000-0005-0000-0000-000065200000}"/>
    <cellStyle name="Comma 58 3 2 4" xfId="8306" xr:uid="{00000000-0005-0000-0000-000066200000}"/>
    <cellStyle name="Comma 58 3 2 4 2" xfId="8307" xr:uid="{00000000-0005-0000-0000-000067200000}"/>
    <cellStyle name="Comma 58 3 2 4 2 2" xfId="8308" xr:uid="{00000000-0005-0000-0000-000068200000}"/>
    <cellStyle name="Comma 58 3 2 4 2 3" xfId="8309" xr:uid="{00000000-0005-0000-0000-000069200000}"/>
    <cellStyle name="Comma 58 3 2 4 2 4" xfId="8310" xr:uid="{00000000-0005-0000-0000-00006A200000}"/>
    <cellStyle name="Comma 58 3 2 4 3" xfId="8311" xr:uid="{00000000-0005-0000-0000-00006B200000}"/>
    <cellStyle name="Comma 58 3 2 4 4" xfId="8312" xr:uid="{00000000-0005-0000-0000-00006C200000}"/>
    <cellStyle name="Comma 58 3 2 4 5" xfId="8313" xr:uid="{00000000-0005-0000-0000-00006D200000}"/>
    <cellStyle name="Comma 58 3 2 5" xfId="8314" xr:uid="{00000000-0005-0000-0000-00006E200000}"/>
    <cellStyle name="Comma 58 3 2 5 2" xfId="8315" xr:uid="{00000000-0005-0000-0000-00006F200000}"/>
    <cellStyle name="Comma 58 3 2 5 3" xfId="8316" xr:uid="{00000000-0005-0000-0000-000070200000}"/>
    <cellStyle name="Comma 58 3 2 5 4" xfId="8317" xr:uid="{00000000-0005-0000-0000-000071200000}"/>
    <cellStyle name="Comma 58 3 2 6" xfId="8318" xr:uid="{00000000-0005-0000-0000-000072200000}"/>
    <cellStyle name="Comma 58 3 2 7" xfId="8319" xr:uid="{00000000-0005-0000-0000-000073200000}"/>
    <cellStyle name="Comma 58 3 2 8" xfId="8320" xr:uid="{00000000-0005-0000-0000-000074200000}"/>
    <cellStyle name="Comma 58 3 3" xfId="8321" xr:uid="{00000000-0005-0000-0000-000075200000}"/>
    <cellStyle name="Comma 58 3 3 2" xfId="8322" xr:uid="{00000000-0005-0000-0000-000076200000}"/>
    <cellStyle name="Comma 58 3 3 2 2" xfId="8323" xr:uid="{00000000-0005-0000-0000-000077200000}"/>
    <cellStyle name="Comma 58 3 3 2 2 2" xfId="8324" xr:uid="{00000000-0005-0000-0000-000078200000}"/>
    <cellStyle name="Comma 58 3 3 2 2 2 2" xfId="8325" xr:uid="{00000000-0005-0000-0000-000079200000}"/>
    <cellStyle name="Comma 58 3 3 2 2 2 3" xfId="8326" xr:uid="{00000000-0005-0000-0000-00007A200000}"/>
    <cellStyle name="Comma 58 3 3 2 2 2 4" xfId="8327" xr:uid="{00000000-0005-0000-0000-00007B200000}"/>
    <cellStyle name="Comma 58 3 3 2 2 3" xfId="8328" xr:uid="{00000000-0005-0000-0000-00007C200000}"/>
    <cellStyle name="Comma 58 3 3 2 2 4" xfId="8329" xr:uid="{00000000-0005-0000-0000-00007D200000}"/>
    <cellStyle name="Comma 58 3 3 2 2 5" xfId="8330" xr:uid="{00000000-0005-0000-0000-00007E200000}"/>
    <cellStyle name="Comma 58 3 3 2 3" xfId="8331" xr:uid="{00000000-0005-0000-0000-00007F200000}"/>
    <cellStyle name="Comma 58 3 3 2 3 2" xfId="8332" xr:uid="{00000000-0005-0000-0000-000080200000}"/>
    <cellStyle name="Comma 58 3 3 2 3 3" xfId="8333" xr:uid="{00000000-0005-0000-0000-000081200000}"/>
    <cellStyle name="Comma 58 3 3 2 3 4" xfId="8334" xr:uid="{00000000-0005-0000-0000-000082200000}"/>
    <cellStyle name="Comma 58 3 3 2 4" xfId="8335" xr:uid="{00000000-0005-0000-0000-000083200000}"/>
    <cellStyle name="Comma 58 3 3 2 5" xfId="8336" xr:uid="{00000000-0005-0000-0000-000084200000}"/>
    <cellStyle name="Comma 58 3 3 2 6" xfId="8337" xr:uid="{00000000-0005-0000-0000-000085200000}"/>
    <cellStyle name="Comma 58 3 3 3" xfId="8338" xr:uid="{00000000-0005-0000-0000-000086200000}"/>
    <cellStyle name="Comma 58 3 3 3 2" xfId="8339" xr:uid="{00000000-0005-0000-0000-000087200000}"/>
    <cellStyle name="Comma 58 3 3 3 2 2" xfId="8340" xr:uid="{00000000-0005-0000-0000-000088200000}"/>
    <cellStyle name="Comma 58 3 3 3 2 2 2" xfId="8341" xr:uid="{00000000-0005-0000-0000-000089200000}"/>
    <cellStyle name="Comma 58 3 3 3 2 2 3" xfId="8342" xr:uid="{00000000-0005-0000-0000-00008A200000}"/>
    <cellStyle name="Comma 58 3 3 3 2 2 4" xfId="8343" xr:uid="{00000000-0005-0000-0000-00008B200000}"/>
    <cellStyle name="Comma 58 3 3 3 2 3" xfId="8344" xr:uid="{00000000-0005-0000-0000-00008C200000}"/>
    <cellStyle name="Comma 58 3 3 3 2 4" xfId="8345" xr:uid="{00000000-0005-0000-0000-00008D200000}"/>
    <cellStyle name="Comma 58 3 3 3 2 5" xfId="8346" xr:uid="{00000000-0005-0000-0000-00008E200000}"/>
    <cellStyle name="Comma 58 3 3 3 3" xfId="8347" xr:uid="{00000000-0005-0000-0000-00008F200000}"/>
    <cellStyle name="Comma 58 3 3 3 3 2" xfId="8348" xr:uid="{00000000-0005-0000-0000-000090200000}"/>
    <cellStyle name="Comma 58 3 3 3 3 3" xfId="8349" xr:uid="{00000000-0005-0000-0000-000091200000}"/>
    <cellStyle name="Comma 58 3 3 3 3 4" xfId="8350" xr:uid="{00000000-0005-0000-0000-000092200000}"/>
    <cellStyle name="Comma 58 3 3 3 4" xfId="8351" xr:uid="{00000000-0005-0000-0000-000093200000}"/>
    <cellStyle name="Comma 58 3 3 3 5" xfId="8352" xr:uid="{00000000-0005-0000-0000-000094200000}"/>
    <cellStyle name="Comma 58 3 3 3 6" xfId="8353" xr:uid="{00000000-0005-0000-0000-000095200000}"/>
    <cellStyle name="Comma 58 3 3 4" xfId="8354" xr:uid="{00000000-0005-0000-0000-000096200000}"/>
    <cellStyle name="Comma 58 3 3 4 2" xfId="8355" xr:uid="{00000000-0005-0000-0000-000097200000}"/>
    <cellStyle name="Comma 58 3 3 4 2 2" xfId="8356" xr:uid="{00000000-0005-0000-0000-000098200000}"/>
    <cellStyle name="Comma 58 3 3 4 2 3" xfId="8357" xr:uid="{00000000-0005-0000-0000-000099200000}"/>
    <cellStyle name="Comma 58 3 3 4 2 4" xfId="8358" xr:uid="{00000000-0005-0000-0000-00009A200000}"/>
    <cellStyle name="Comma 58 3 3 4 3" xfId="8359" xr:uid="{00000000-0005-0000-0000-00009B200000}"/>
    <cellStyle name="Comma 58 3 3 4 4" xfId="8360" xr:uid="{00000000-0005-0000-0000-00009C200000}"/>
    <cellStyle name="Comma 58 3 3 4 5" xfId="8361" xr:uid="{00000000-0005-0000-0000-00009D200000}"/>
    <cellStyle name="Comma 58 3 3 5" xfId="8362" xr:uid="{00000000-0005-0000-0000-00009E200000}"/>
    <cellStyle name="Comma 58 3 3 5 2" xfId="8363" xr:uid="{00000000-0005-0000-0000-00009F200000}"/>
    <cellStyle name="Comma 58 3 3 5 3" xfId="8364" xr:uid="{00000000-0005-0000-0000-0000A0200000}"/>
    <cellStyle name="Comma 58 3 3 5 4" xfId="8365" xr:uid="{00000000-0005-0000-0000-0000A1200000}"/>
    <cellStyle name="Comma 58 3 3 6" xfId="8366" xr:uid="{00000000-0005-0000-0000-0000A2200000}"/>
    <cellStyle name="Comma 58 3 3 7" xfId="8367" xr:uid="{00000000-0005-0000-0000-0000A3200000}"/>
    <cellStyle name="Comma 58 3 3 8" xfId="8368" xr:uid="{00000000-0005-0000-0000-0000A4200000}"/>
    <cellStyle name="Comma 58 3 4" xfId="8369" xr:uid="{00000000-0005-0000-0000-0000A5200000}"/>
    <cellStyle name="Comma 58 3 4 2" xfId="8370" xr:uid="{00000000-0005-0000-0000-0000A6200000}"/>
    <cellStyle name="Comma 58 3 4 2 2" xfId="8371" xr:uid="{00000000-0005-0000-0000-0000A7200000}"/>
    <cellStyle name="Comma 58 3 4 2 2 2" xfId="8372" xr:uid="{00000000-0005-0000-0000-0000A8200000}"/>
    <cellStyle name="Comma 58 3 4 2 2 3" xfId="8373" xr:uid="{00000000-0005-0000-0000-0000A9200000}"/>
    <cellStyle name="Comma 58 3 4 2 2 4" xfId="8374" xr:uid="{00000000-0005-0000-0000-0000AA200000}"/>
    <cellStyle name="Comma 58 3 4 2 3" xfId="8375" xr:uid="{00000000-0005-0000-0000-0000AB200000}"/>
    <cellStyle name="Comma 58 3 4 2 4" xfId="8376" xr:uid="{00000000-0005-0000-0000-0000AC200000}"/>
    <cellStyle name="Comma 58 3 4 2 5" xfId="8377" xr:uid="{00000000-0005-0000-0000-0000AD200000}"/>
    <cellStyle name="Comma 58 3 4 3" xfId="8378" xr:uid="{00000000-0005-0000-0000-0000AE200000}"/>
    <cellStyle name="Comma 58 3 4 3 2" xfId="8379" xr:uid="{00000000-0005-0000-0000-0000AF200000}"/>
    <cellStyle name="Comma 58 3 4 3 3" xfId="8380" xr:uid="{00000000-0005-0000-0000-0000B0200000}"/>
    <cellStyle name="Comma 58 3 4 3 4" xfId="8381" xr:uid="{00000000-0005-0000-0000-0000B1200000}"/>
    <cellStyle name="Comma 58 3 4 4" xfId="8382" xr:uid="{00000000-0005-0000-0000-0000B2200000}"/>
    <cellStyle name="Comma 58 3 4 5" xfId="8383" xr:uid="{00000000-0005-0000-0000-0000B3200000}"/>
    <cellStyle name="Comma 58 3 4 6" xfId="8384" xr:uid="{00000000-0005-0000-0000-0000B4200000}"/>
    <cellStyle name="Comma 58 3 5" xfId="8385" xr:uid="{00000000-0005-0000-0000-0000B5200000}"/>
    <cellStyle name="Comma 58 3 5 2" xfId="8386" xr:uid="{00000000-0005-0000-0000-0000B6200000}"/>
    <cellStyle name="Comma 58 3 5 2 2" xfId="8387" xr:uid="{00000000-0005-0000-0000-0000B7200000}"/>
    <cellStyle name="Comma 58 3 5 2 2 2" xfId="8388" xr:uid="{00000000-0005-0000-0000-0000B8200000}"/>
    <cellStyle name="Comma 58 3 5 2 2 3" xfId="8389" xr:uid="{00000000-0005-0000-0000-0000B9200000}"/>
    <cellStyle name="Comma 58 3 5 2 2 4" xfId="8390" xr:uid="{00000000-0005-0000-0000-0000BA200000}"/>
    <cellStyle name="Comma 58 3 5 2 3" xfId="8391" xr:uid="{00000000-0005-0000-0000-0000BB200000}"/>
    <cellStyle name="Comma 58 3 5 2 4" xfId="8392" xr:uid="{00000000-0005-0000-0000-0000BC200000}"/>
    <cellStyle name="Comma 58 3 5 2 5" xfId="8393" xr:uid="{00000000-0005-0000-0000-0000BD200000}"/>
    <cellStyle name="Comma 58 3 5 3" xfId="8394" xr:uid="{00000000-0005-0000-0000-0000BE200000}"/>
    <cellStyle name="Comma 58 3 5 3 2" xfId="8395" xr:uid="{00000000-0005-0000-0000-0000BF200000}"/>
    <cellStyle name="Comma 58 3 5 3 3" xfId="8396" xr:uid="{00000000-0005-0000-0000-0000C0200000}"/>
    <cellStyle name="Comma 58 3 5 3 4" xfId="8397" xr:uid="{00000000-0005-0000-0000-0000C1200000}"/>
    <cellStyle name="Comma 58 3 5 4" xfId="8398" xr:uid="{00000000-0005-0000-0000-0000C2200000}"/>
    <cellStyle name="Comma 58 3 5 5" xfId="8399" xr:uid="{00000000-0005-0000-0000-0000C3200000}"/>
    <cellStyle name="Comma 58 3 5 6" xfId="8400" xr:uid="{00000000-0005-0000-0000-0000C4200000}"/>
    <cellStyle name="Comma 58 3 6" xfId="8401" xr:uid="{00000000-0005-0000-0000-0000C5200000}"/>
    <cellStyle name="Comma 58 3 6 2" xfId="8402" xr:uid="{00000000-0005-0000-0000-0000C6200000}"/>
    <cellStyle name="Comma 58 3 6 2 2" xfId="8403" xr:uid="{00000000-0005-0000-0000-0000C7200000}"/>
    <cellStyle name="Comma 58 3 6 2 3" xfId="8404" xr:uid="{00000000-0005-0000-0000-0000C8200000}"/>
    <cellStyle name="Comma 58 3 6 2 4" xfId="8405" xr:uid="{00000000-0005-0000-0000-0000C9200000}"/>
    <cellStyle name="Comma 58 3 6 3" xfId="8406" xr:uid="{00000000-0005-0000-0000-0000CA200000}"/>
    <cellStyle name="Comma 58 3 6 4" xfId="8407" xr:uid="{00000000-0005-0000-0000-0000CB200000}"/>
    <cellStyle name="Comma 58 3 6 5" xfId="8408" xr:uid="{00000000-0005-0000-0000-0000CC200000}"/>
    <cellStyle name="Comma 58 3 7" xfId="8409" xr:uid="{00000000-0005-0000-0000-0000CD200000}"/>
    <cellStyle name="Comma 58 3 7 2" xfId="8410" xr:uid="{00000000-0005-0000-0000-0000CE200000}"/>
    <cellStyle name="Comma 58 3 7 3" xfId="8411" xr:uid="{00000000-0005-0000-0000-0000CF200000}"/>
    <cellStyle name="Comma 58 3 7 4" xfId="8412" xr:uid="{00000000-0005-0000-0000-0000D0200000}"/>
    <cellStyle name="Comma 58 3 8" xfId="8413" xr:uid="{00000000-0005-0000-0000-0000D1200000}"/>
    <cellStyle name="Comma 58 3 9" xfId="8414" xr:uid="{00000000-0005-0000-0000-0000D2200000}"/>
    <cellStyle name="Comma 58 4" xfId="8415" xr:uid="{00000000-0005-0000-0000-0000D3200000}"/>
    <cellStyle name="Comma 58 4 2" xfId="8416" xr:uid="{00000000-0005-0000-0000-0000D4200000}"/>
    <cellStyle name="Comma 58 4 2 2" xfId="8417" xr:uid="{00000000-0005-0000-0000-0000D5200000}"/>
    <cellStyle name="Comma 58 4 2 2 2" xfId="8418" xr:uid="{00000000-0005-0000-0000-0000D6200000}"/>
    <cellStyle name="Comma 58 4 2 2 2 2" xfId="8419" xr:uid="{00000000-0005-0000-0000-0000D7200000}"/>
    <cellStyle name="Comma 58 4 2 2 2 3" xfId="8420" xr:uid="{00000000-0005-0000-0000-0000D8200000}"/>
    <cellStyle name="Comma 58 4 2 2 2 4" xfId="8421" xr:uid="{00000000-0005-0000-0000-0000D9200000}"/>
    <cellStyle name="Comma 58 4 2 2 3" xfId="8422" xr:uid="{00000000-0005-0000-0000-0000DA200000}"/>
    <cellStyle name="Comma 58 4 2 2 4" xfId="8423" xr:uid="{00000000-0005-0000-0000-0000DB200000}"/>
    <cellStyle name="Comma 58 4 2 2 5" xfId="8424" xr:uid="{00000000-0005-0000-0000-0000DC200000}"/>
    <cellStyle name="Comma 58 4 2 3" xfId="8425" xr:uid="{00000000-0005-0000-0000-0000DD200000}"/>
    <cellStyle name="Comma 58 4 2 3 2" xfId="8426" xr:uid="{00000000-0005-0000-0000-0000DE200000}"/>
    <cellStyle name="Comma 58 4 2 3 3" xfId="8427" xr:uid="{00000000-0005-0000-0000-0000DF200000}"/>
    <cellStyle name="Comma 58 4 2 3 4" xfId="8428" xr:uid="{00000000-0005-0000-0000-0000E0200000}"/>
    <cellStyle name="Comma 58 4 2 4" xfId="8429" xr:uid="{00000000-0005-0000-0000-0000E1200000}"/>
    <cellStyle name="Comma 58 4 2 5" xfId="8430" xr:uid="{00000000-0005-0000-0000-0000E2200000}"/>
    <cellStyle name="Comma 58 4 2 6" xfId="8431" xr:uid="{00000000-0005-0000-0000-0000E3200000}"/>
    <cellStyle name="Comma 58 4 3" xfId="8432" xr:uid="{00000000-0005-0000-0000-0000E4200000}"/>
    <cellStyle name="Comma 58 4 3 2" xfId="8433" xr:uid="{00000000-0005-0000-0000-0000E5200000}"/>
    <cellStyle name="Comma 58 4 3 2 2" xfId="8434" xr:uid="{00000000-0005-0000-0000-0000E6200000}"/>
    <cellStyle name="Comma 58 4 3 2 2 2" xfId="8435" xr:uid="{00000000-0005-0000-0000-0000E7200000}"/>
    <cellStyle name="Comma 58 4 3 2 2 3" xfId="8436" xr:uid="{00000000-0005-0000-0000-0000E8200000}"/>
    <cellStyle name="Comma 58 4 3 2 2 4" xfId="8437" xr:uid="{00000000-0005-0000-0000-0000E9200000}"/>
    <cellStyle name="Comma 58 4 3 2 3" xfId="8438" xr:uid="{00000000-0005-0000-0000-0000EA200000}"/>
    <cellStyle name="Comma 58 4 3 2 4" xfId="8439" xr:uid="{00000000-0005-0000-0000-0000EB200000}"/>
    <cellStyle name="Comma 58 4 3 2 5" xfId="8440" xr:uid="{00000000-0005-0000-0000-0000EC200000}"/>
    <cellStyle name="Comma 58 4 3 3" xfId="8441" xr:uid="{00000000-0005-0000-0000-0000ED200000}"/>
    <cellStyle name="Comma 58 4 3 3 2" xfId="8442" xr:uid="{00000000-0005-0000-0000-0000EE200000}"/>
    <cellStyle name="Comma 58 4 3 3 3" xfId="8443" xr:uid="{00000000-0005-0000-0000-0000EF200000}"/>
    <cellStyle name="Comma 58 4 3 3 4" xfId="8444" xr:uid="{00000000-0005-0000-0000-0000F0200000}"/>
    <cellStyle name="Comma 58 4 3 4" xfId="8445" xr:uid="{00000000-0005-0000-0000-0000F1200000}"/>
    <cellStyle name="Comma 58 4 3 5" xfId="8446" xr:uid="{00000000-0005-0000-0000-0000F2200000}"/>
    <cellStyle name="Comma 58 4 3 6" xfId="8447" xr:uid="{00000000-0005-0000-0000-0000F3200000}"/>
    <cellStyle name="Comma 58 4 4" xfId="8448" xr:uid="{00000000-0005-0000-0000-0000F4200000}"/>
    <cellStyle name="Comma 58 4 4 2" xfId="8449" xr:uid="{00000000-0005-0000-0000-0000F5200000}"/>
    <cellStyle name="Comma 58 4 4 2 2" xfId="8450" xr:uid="{00000000-0005-0000-0000-0000F6200000}"/>
    <cellStyle name="Comma 58 4 4 2 3" xfId="8451" xr:uid="{00000000-0005-0000-0000-0000F7200000}"/>
    <cellStyle name="Comma 58 4 4 2 4" xfId="8452" xr:uid="{00000000-0005-0000-0000-0000F8200000}"/>
    <cellStyle name="Comma 58 4 4 3" xfId="8453" xr:uid="{00000000-0005-0000-0000-0000F9200000}"/>
    <cellStyle name="Comma 58 4 4 4" xfId="8454" xr:uid="{00000000-0005-0000-0000-0000FA200000}"/>
    <cellStyle name="Comma 58 4 4 5" xfId="8455" xr:uid="{00000000-0005-0000-0000-0000FB200000}"/>
    <cellStyle name="Comma 58 4 5" xfId="8456" xr:uid="{00000000-0005-0000-0000-0000FC200000}"/>
    <cellStyle name="Comma 58 4 5 2" xfId="8457" xr:uid="{00000000-0005-0000-0000-0000FD200000}"/>
    <cellStyle name="Comma 58 4 5 3" xfId="8458" xr:uid="{00000000-0005-0000-0000-0000FE200000}"/>
    <cellStyle name="Comma 58 4 5 4" xfId="8459" xr:uid="{00000000-0005-0000-0000-0000FF200000}"/>
    <cellStyle name="Comma 58 4 6" xfId="8460" xr:uid="{00000000-0005-0000-0000-000000210000}"/>
    <cellStyle name="Comma 58 4 7" xfId="8461" xr:uid="{00000000-0005-0000-0000-000001210000}"/>
    <cellStyle name="Comma 58 4 8" xfId="8462" xr:uid="{00000000-0005-0000-0000-000002210000}"/>
    <cellStyle name="Comma 58 5" xfId="8463" xr:uid="{00000000-0005-0000-0000-000003210000}"/>
    <cellStyle name="Comma 58 5 2" xfId="8464" xr:uid="{00000000-0005-0000-0000-000004210000}"/>
    <cellStyle name="Comma 58 5 2 2" xfId="8465" xr:uid="{00000000-0005-0000-0000-000005210000}"/>
    <cellStyle name="Comma 58 5 2 2 2" xfId="8466" xr:uid="{00000000-0005-0000-0000-000006210000}"/>
    <cellStyle name="Comma 58 5 2 2 2 2" xfId="8467" xr:uid="{00000000-0005-0000-0000-000007210000}"/>
    <cellStyle name="Comma 58 5 2 2 2 3" xfId="8468" xr:uid="{00000000-0005-0000-0000-000008210000}"/>
    <cellStyle name="Comma 58 5 2 2 2 4" xfId="8469" xr:uid="{00000000-0005-0000-0000-000009210000}"/>
    <cellStyle name="Comma 58 5 2 2 3" xfId="8470" xr:uid="{00000000-0005-0000-0000-00000A210000}"/>
    <cellStyle name="Comma 58 5 2 2 4" xfId="8471" xr:uid="{00000000-0005-0000-0000-00000B210000}"/>
    <cellStyle name="Comma 58 5 2 2 5" xfId="8472" xr:uid="{00000000-0005-0000-0000-00000C210000}"/>
    <cellStyle name="Comma 58 5 2 3" xfId="8473" xr:uid="{00000000-0005-0000-0000-00000D210000}"/>
    <cellStyle name="Comma 58 5 2 3 2" xfId="8474" xr:uid="{00000000-0005-0000-0000-00000E210000}"/>
    <cellStyle name="Comma 58 5 2 3 3" xfId="8475" xr:uid="{00000000-0005-0000-0000-00000F210000}"/>
    <cellStyle name="Comma 58 5 2 3 4" xfId="8476" xr:uid="{00000000-0005-0000-0000-000010210000}"/>
    <cellStyle name="Comma 58 5 2 4" xfId="8477" xr:uid="{00000000-0005-0000-0000-000011210000}"/>
    <cellStyle name="Comma 58 5 2 5" xfId="8478" xr:uid="{00000000-0005-0000-0000-000012210000}"/>
    <cellStyle name="Comma 58 5 2 6" xfId="8479" xr:uid="{00000000-0005-0000-0000-000013210000}"/>
    <cellStyle name="Comma 58 5 3" xfId="8480" xr:uid="{00000000-0005-0000-0000-000014210000}"/>
    <cellStyle name="Comma 58 5 3 2" xfId="8481" xr:uid="{00000000-0005-0000-0000-000015210000}"/>
    <cellStyle name="Comma 58 5 3 2 2" xfId="8482" xr:uid="{00000000-0005-0000-0000-000016210000}"/>
    <cellStyle name="Comma 58 5 3 2 2 2" xfId="8483" xr:uid="{00000000-0005-0000-0000-000017210000}"/>
    <cellStyle name="Comma 58 5 3 2 2 3" xfId="8484" xr:uid="{00000000-0005-0000-0000-000018210000}"/>
    <cellStyle name="Comma 58 5 3 2 2 4" xfId="8485" xr:uid="{00000000-0005-0000-0000-000019210000}"/>
    <cellStyle name="Comma 58 5 3 2 3" xfId="8486" xr:uid="{00000000-0005-0000-0000-00001A210000}"/>
    <cellStyle name="Comma 58 5 3 2 4" xfId="8487" xr:uid="{00000000-0005-0000-0000-00001B210000}"/>
    <cellStyle name="Comma 58 5 3 2 5" xfId="8488" xr:uid="{00000000-0005-0000-0000-00001C210000}"/>
    <cellStyle name="Comma 58 5 3 3" xfId="8489" xr:uid="{00000000-0005-0000-0000-00001D210000}"/>
    <cellStyle name="Comma 58 5 3 3 2" xfId="8490" xr:uid="{00000000-0005-0000-0000-00001E210000}"/>
    <cellStyle name="Comma 58 5 3 3 3" xfId="8491" xr:uid="{00000000-0005-0000-0000-00001F210000}"/>
    <cellStyle name="Comma 58 5 3 3 4" xfId="8492" xr:uid="{00000000-0005-0000-0000-000020210000}"/>
    <cellStyle name="Comma 58 5 3 4" xfId="8493" xr:uid="{00000000-0005-0000-0000-000021210000}"/>
    <cellStyle name="Comma 58 5 3 5" xfId="8494" xr:uid="{00000000-0005-0000-0000-000022210000}"/>
    <cellStyle name="Comma 58 5 3 6" xfId="8495" xr:uid="{00000000-0005-0000-0000-000023210000}"/>
    <cellStyle name="Comma 58 5 4" xfId="8496" xr:uid="{00000000-0005-0000-0000-000024210000}"/>
    <cellStyle name="Comma 58 5 4 2" xfId="8497" xr:uid="{00000000-0005-0000-0000-000025210000}"/>
    <cellStyle name="Comma 58 5 4 2 2" xfId="8498" xr:uid="{00000000-0005-0000-0000-000026210000}"/>
    <cellStyle name="Comma 58 5 4 2 3" xfId="8499" xr:uid="{00000000-0005-0000-0000-000027210000}"/>
    <cellStyle name="Comma 58 5 4 2 4" xfId="8500" xr:uid="{00000000-0005-0000-0000-000028210000}"/>
    <cellStyle name="Comma 58 5 4 3" xfId="8501" xr:uid="{00000000-0005-0000-0000-000029210000}"/>
    <cellStyle name="Comma 58 5 4 4" xfId="8502" xr:uid="{00000000-0005-0000-0000-00002A210000}"/>
    <cellStyle name="Comma 58 5 4 5" xfId="8503" xr:uid="{00000000-0005-0000-0000-00002B210000}"/>
    <cellStyle name="Comma 58 5 5" xfId="8504" xr:uid="{00000000-0005-0000-0000-00002C210000}"/>
    <cellStyle name="Comma 58 5 5 2" xfId="8505" xr:uid="{00000000-0005-0000-0000-00002D210000}"/>
    <cellStyle name="Comma 58 5 5 3" xfId="8506" xr:uid="{00000000-0005-0000-0000-00002E210000}"/>
    <cellStyle name="Comma 58 5 5 4" xfId="8507" xr:uid="{00000000-0005-0000-0000-00002F210000}"/>
    <cellStyle name="Comma 58 5 6" xfId="8508" xr:uid="{00000000-0005-0000-0000-000030210000}"/>
    <cellStyle name="Comma 58 5 7" xfId="8509" xr:uid="{00000000-0005-0000-0000-000031210000}"/>
    <cellStyle name="Comma 58 5 8" xfId="8510" xr:uid="{00000000-0005-0000-0000-000032210000}"/>
    <cellStyle name="Comma 58 6" xfId="8511" xr:uid="{00000000-0005-0000-0000-000033210000}"/>
    <cellStyle name="Comma 58 6 2" xfId="8512" xr:uid="{00000000-0005-0000-0000-000034210000}"/>
    <cellStyle name="Comma 58 6 2 2" xfId="8513" xr:uid="{00000000-0005-0000-0000-000035210000}"/>
    <cellStyle name="Comma 58 6 2 2 2" xfId="8514" xr:uid="{00000000-0005-0000-0000-000036210000}"/>
    <cellStyle name="Comma 58 6 2 2 3" xfId="8515" xr:uid="{00000000-0005-0000-0000-000037210000}"/>
    <cellStyle name="Comma 58 6 2 2 4" xfId="8516" xr:uid="{00000000-0005-0000-0000-000038210000}"/>
    <cellStyle name="Comma 58 6 2 3" xfId="8517" xr:uid="{00000000-0005-0000-0000-000039210000}"/>
    <cellStyle name="Comma 58 6 2 4" xfId="8518" xr:uid="{00000000-0005-0000-0000-00003A210000}"/>
    <cellStyle name="Comma 58 6 2 5" xfId="8519" xr:uid="{00000000-0005-0000-0000-00003B210000}"/>
    <cellStyle name="Comma 58 6 3" xfId="8520" xr:uid="{00000000-0005-0000-0000-00003C210000}"/>
    <cellStyle name="Comma 58 6 3 2" xfId="8521" xr:uid="{00000000-0005-0000-0000-00003D210000}"/>
    <cellStyle name="Comma 58 6 3 3" xfId="8522" xr:uid="{00000000-0005-0000-0000-00003E210000}"/>
    <cellStyle name="Comma 58 6 3 4" xfId="8523" xr:uid="{00000000-0005-0000-0000-00003F210000}"/>
    <cellStyle name="Comma 58 6 4" xfId="8524" xr:uid="{00000000-0005-0000-0000-000040210000}"/>
    <cellStyle name="Comma 58 6 5" xfId="8525" xr:uid="{00000000-0005-0000-0000-000041210000}"/>
    <cellStyle name="Comma 58 6 6" xfId="8526" xr:uid="{00000000-0005-0000-0000-000042210000}"/>
    <cellStyle name="Comma 58 7" xfId="8527" xr:uid="{00000000-0005-0000-0000-000043210000}"/>
    <cellStyle name="Comma 58 7 2" xfId="8528" xr:uid="{00000000-0005-0000-0000-000044210000}"/>
    <cellStyle name="Comma 58 7 2 2" xfId="8529" xr:uid="{00000000-0005-0000-0000-000045210000}"/>
    <cellStyle name="Comma 58 7 2 2 2" xfId="8530" xr:uid="{00000000-0005-0000-0000-000046210000}"/>
    <cellStyle name="Comma 58 7 2 2 3" xfId="8531" xr:uid="{00000000-0005-0000-0000-000047210000}"/>
    <cellStyle name="Comma 58 7 2 2 4" xfId="8532" xr:uid="{00000000-0005-0000-0000-000048210000}"/>
    <cellStyle name="Comma 58 7 2 3" xfId="8533" xr:uid="{00000000-0005-0000-0000-000049210000}"/>
    <cellStyle name="Comma 58 7 2 4" xfId="8534" xr:uid="{00000000-0005-0000-0000-00004A210000}"/>
    <cellStyle name="Comma 58 7 2 5" xfId="8535" xr:uid="{00000000-0005-0000-0000-00004B210000}"/>
    <cellStyle name="Comma 58 7 3" xfId="8536" xr:uid="{00000000-0005-0000-0000-00004C210000}"/>
    <cellStyle name="Comma 58 7 3 2" xfId="8537" xr:uid="{00000000-0005-0000-0000-00004D210000}"/>
    <cellStyle name="Comma 58 7 3 3" xfId="8538" xr:uid="{00000000-0005-0000-0000-00004E210000}"/>
    <cellStyle name="Comma 58 7 3 4" xfId="8539" xr:uid="{00000000-0005-0000-0000-00004F210000}"/>
    <cellStyle name="Comma 58 7 4" xfId="8540" xr:uid="{00000000-0005-0000-0000-000050210000}"/>
    <cellStyle name="Comma 58 7 5" xfId="8541" xr:uid="{00000000-0005-0000-0000-000051210000}"/>
    <cellStyle name="Comma 58 7 6" xfId="8542" xr:uid="{00000000-0005-0000-0000-000052210000}"/>
    <cellStyle name="Comma 58 8" xfId="8543" xr:uid="{00000000-0005-0000-0000-000053210000}"/>
    <cellStyle name="Comma 58 8 2" xfId="8544" xr:uid="{00000000-0005-0000-0000-000054210000}"/>
    <cellStyle name="Comma 58 8 2 2" xfId="8545" xr:uid="{00000000-0005-0000-0000-000055210000}"/>
    <cellStyle name="Comma 58 8 2 3" xfId="8546" xr:uid="{00000000-0005-0000-0000-000056210000}"/>
    <cellStyle name="Comma 58 8 2 4" xfId="8547" xr:uid="{00000000-0005-0000-0000-000057210000}"/>
    <cellStyle name="Comma 58 8 3" xfId="8548" xr:uid="{00000000-0005-0000-0000-000058210000}"/>
    <cellStyle name="Comma 58 8 4" xfId="8549" xr:uid="{00000000-0005-0000-0000-000059210000}"/>
    <cellStyle name="Comma 58 8 5" xfId="8550" xr:uid="{00000000-0005-0000-0000-00005A210000}"/>
    <cellStyle name="Comma 58 9" xfId="8551" xr:uid="{00000000-0005-0000-0000-00005B210000}"/>
    <cellStyle name="Comma 58 9 2" xfId="8552" xr:uid="{00000000-0005-0000-0000-00005C210000}"/>
    <cellStyle name="Comma 58 9 3" xfId="8553" xr:uid="{00000000-0005-0000-0000-00005D210000}"/>
    <cellStyle name="Comma 58 9 4" xfId="8554" xr:uid="{00000000-0005-0000-0000-00005E210000}"/>
    <cellStyle name="Comma 59" xfId="8555" xr:uid="{00000000-0005-0000-0000-00005F210000}"/>
    <cellStyle name="Comma 59 2" xfId="8556" xr:uid="{00000000-0005-0000-0000-000060210000}"/>
    <cellStyle name="Comma 6" xfId="8557" xr:uid="{00000000-0005-0000-0000-000061210000}"/>
    <cellStyle name="Comma 6 2" xfId="8558" xr:uid="{00000000-0005-0000-0000-000062210000}"/>
    <cellStyle name="Comma 6 2 2" xfId="8559" xr:uid="{00000000-0005-0000-0000-000063210000}"/>
    <cellStyle name="Comma 6 2 2 2" xfId="8560" xr:uid="{00000000-0005-0000-0000-000064210000}"/>
    <cellStyle name="Comma 6 2 3" xfId="8561" xr:uid="{00000000-0005-0000-0000-000065210000}"/>
    <cellStyle name="Comma 6 2 4" xfId="8562" xr:uid="{00000000-0005-0000-0000-000066210000}"/>
    <cellStyle name="Comma 6 3" xfId="8563" xr:uid="{00000000-0005-0000-0000-000067210000}"/>
    <cellStyle name="Comma 6 3 2" xfId="8564" xr:uid="{00000000-0005-0000-0000-000068210000}"/>
    <cellStyle name="Comma 6 3 3" xfId="8565" xr:uid="{00000000-0005-0000-0000-000069210000}"/>
    <cellStyle name="Comma 6 4" xfId="8566" xr:uid="{00000000-0005-0000-0000-00006A210000}"/>
    <cellStyle name="Comma 6 4 2" xfId="8567" xr:uid="{00000000-0005-0000-0000-00006B210000}"/>
    <cellStyle name="Comma 6 5" xfId="8568" xr:uid="{00000000-0005-0000-0000-00006C210000}"/>
    <cellStyle name="Comma 60" xfId="8569" xr:uid="{00000000-0005-0000-0000-00006D210000}"/>
    <cellStyle name="Comma 60 2" xfId="8570" xr:uid="{00000000-0005-0000-0000-00006E210000}"/>
    <cellStyle name="Comma 61" xfId="8571" xr:uid="{00000000-0005-0000-0000-00006F210000}"/>
    <cellStyle name="Comma 61 2" xfId="8572" xr:uid="{00000000-0005-0000-0000-000070210000}"/>
    <cellStyle name="Comma 62" xfId="8573" xr:uid="{00000000-0005-0000-0000-000071210000}"/>
    <cellStyle name="Comma 62 2" xfId="8574" xr:uid="{00000000-0005-0000-0000-000072210000}"/>
    <cellStyle name="Comma 63" xfId="8575" xr:uid="{00000000-0005-0000-0000-000073210000}"/>
    <cellStyle name="Comma 63 2" xfId="8576" xr:uid="{00000000-0005-0000-0000-000074210000}"/>
    <cellStyle name="Comma 64" xfId="8577" xr:uid="{00000000-0005-0000-0000-000075210000}"/>
    <cellStyle name="Comma 64 2" xfId="8578" xr:uid="{00000000-0005-0000-0000-000076210000}"/>
    <cellStyle name="Comma 65" xfId="8579" xr:uid="{00000000-0005-0000-0000-000077210000}"/>
    <cellStyle name="Comma 65 2" xfId="8580" xr:uid="{00000000-0005-0000-0000-000078210000}"/>
    <cellStyle name="Comma 66" xfId="8581" xr:uid="{00000000-0005-0000-0000-000079210000}"/>
    <cellStyle name="Comma 66 2" xfId="8582" xr:uid="{00000000-0005-0000-0000-00007A210000}"/>
    <cellStyle name="Comma 67" xfId="8583" xr:uid="{00000000-0005-0000-0000-00007B210000}"/>
    <cellStyle name="Comma 67 2" xfId="8584" xr:uid="{00000000-0005-0000-0000-00007C210000}"/>
    <cellStyle name="Comma 68" xfId="8585" xr:uid="{00000000-0005-0000-0000-00007D210000}"/>
    <cellStyle name="Comma 68 10" xfId="8586" xr:uid="{00000000-0005-0000-0000-00007E210000}"/>
    <cellStyle name="Comma 68 11" xfId="8587" xr:uid="{00000000-0005-0000-0000-00007F210000}"/>
    <cellStyle name="Comma 68 12" xfId="8588" xr:uid="{00000000-0005-0000-0000-000080210000}"/>
    <cellStyle name="Comma 68 2" xfId="8589" xr:uid="{00000000-0005-0000-0000-000081210000}"/>
    <cellStyle name="Comma 68 2 10" xfId="8590" xr:uid="{00000000-0005-0000-0000-000082210000}"/>
    <cellStyle name="Comma 68 2 2" xfId="8591" xr:uid="{00000000-0005-0000-0000-000083210000}"/>
    <cellStyle name="Comma 68 2 2 2" xfId="8592" xr:uid="{00000000-0005-0000-0000-000084210000}"/>
    <cellStyle name="Comma 68 2 2 2 2" xfId="8593" xr:uid="{00000000-0005-0000-0000-000085210000}"/>
    <cellStyle name="Comma 68 2 2 2 2 2" xfId="8594" xr:uid="{00000000-0005-0000-0000-000086210000}"/>
    <cellStyle name="Comma 68 2 2 2 2 2 2" xfId="8595" xr:uid="{00000000-0005-0000-0000-000087210000}"/>
    <cellStyle name="Comma 68 2 2 2 2 2 3" xfId="8596" xr:uid="{00000000-0005-0000-0000-000088210000}"/>
    <cellStyle name="Comma 68 2 2 2 2 2 4" xfId="8597" xr:uid="{00000000-0005-0000-0000-000089210000}"/>
    <cellStyle name="Comma 68 2 2 2 2 3" xfId="8598" xr:uid="{00000000-0005-0000-0000-00008A210000}"/>
    <cellStyle name="Comma 68 2 2 2 2 4" xfId="8599" xr:uid="{00000000-0005-0000-0000-00008B210000}"/>
    <cellStyle name="Comma 68 2 2 2 2 5" xfId="8600" xr:uid="{00000000-0005-0000-0000-00008C210000}"/>
    <cellStyle name="Comma 68 2 2 2 3" xfId="8601" xr:uid="{00000000-0005-0000-0000-00008D210000}"/>
    <cellStyle name="Comma 68 2 2 2 3 2" xfId="8602" xr:uid="{00000000-0005-0000-0000-00008E210000}"/>
    <cellStyle name="Comma 68 2 2 2 3 3" xfId="8603" xr:uid="{00000000-0005-0000-0000-00008F210000}"/>
    <cellStyle name="Comma 68 2 2 2 3 4" xfId="8604" xr:uid="{00000000-0005-0000-0000-000090210000}"/>
    <cellStyle name="Comma 68 2 2 2 4" xfId="8605" xr:uid="{00000000-0005-0000-0000-000091210000}"/>
    <cellStyle name="Comma 68 2 2 2 5" xfId="8606" xr:uid="{00000000-0005-0000-0000-000092210000}"/>
    <cellStyle name="Comma 68 2 2 2 6" xfId="8607" xr:uid="{00000000-0005-0000-0000-000093210000}"/>
    <cellStyle name="Comma 68 2 2 3" xfId="8608" xr:uid="{00000000-0005-0000-0000-000094210000}"/>
    <cellStyle name="Comma 68 2 2 3 2" xfId="8609" xr:uid="{00000000-0005-0000-0000-000095210000}"/>
    <cellStyle name="Comma 68 2 2 3 2 2" xfId="8610" xr:uid="{00000000-0005-0000-0000-000096210000}"/>
    <cellStyle name="Comma 68 2 2 3 2 2 2" xfId="8611" xr:uid="{00000000-0005-0000-0000-000097210000}"/>
    <cellStyle name="Comma 68 2 2 3 2 2 3" xfId="8612" xr:uid="{00000000-0005-0000-0000-000098210000}"/>
    <cellStyle name="Comma 68 2 2 3 2 2 4" xfId="8613" xr:uid="{00000000-0005-0000-0000-000099210000}"/>
    <cellStyle name="Comma 68 2 2 3 2 3" xfId="8614" xr:uid="{00000000-0005-0000-0000-00009A210000}"/>
    <cellStyle name="Comma 68 2 2 3 2 4" xfId="8615" xr:uid="{00000000-0005-0000-0000-00009B210000}"/>
    <cellStyle name="Comma 68 2 2 3 2 5" xfId="8616" xr:uid="{00000000-0005-0000-0000-00009C210000}"/>
    <cellStyle name="Comma 68 2 2 3 3" xfId="8617" xr:uid="{00000000-0005-0000-0000-00009D210000}"/>
    <cellStyle name="Comma 68 2 2 3 3 2" xfId="8618" xr:uid="{00000000-0005-0000-0000-00009E210000}"/>
    <cellStyle name="Comma 68 2 2 3 3 3" xfId="8619" xr:uid="{00000000-0005-0000-0000-00009F210000}"/>
    <cellStyle name="Comma 68 2 2 3 3 4" xfId="8620" xr:uid="{00000000-0005-0000-0000-0000A0210000}"/>
    <cellStyle name="Comma 68 2 2 3 4" xfId="8621" xr:uid="{00000000-0005-0000-0000-0000A1210000}"/>
    <cellStyle name="Comma 68 2 2 3 5" xfId="8622" xr:uid="{00000000-0005-0000-0000-0000A2210000}"/>
    <cellStyle name="Comma 68 2 2 3 6" xfId="8623" xr:uid="{00000000-0005-0000-0000-0000A3210000}"/>
    <cellStyle name="Comma 68 2 2 4" xfId="8624" xr:uid="{00000000-0005-0000-0000-0000A4210000}"/>
    <cellStyle name="Comma 68 2 2 4 2" xfId="8625" xr:uid="{00000000-0005-0000-0000-0000A5210000}"/>
    <cellStyle name="Comma 68 2 2 4 2 2" xfId="8626" xr:uid="{00000000-0005-0000-0000-0000A6210000}"/>
    <cellStyle name="Comma 68 2 2 4 2 3" xfId="8627" xr:uid="{00000000-0005-0000-0000-0000A7210000}"/>
    <cellStyle name="Comma 68 2 2 4 2 4" xfId="8628" xr:uid="{00000000-0005-0000-0000-0000A8210000}"/>
    <cellStyle name="Comma 68 2 2 4 3" xfId="8629" xr:uid="{00000000-0005-0000-0000-0000A9210000}"/>
    <cellStyle name="Comma 68 2 2 4 4" xfId="8630" xr:uid="{00000000-0005-0000-0000-0000AA210000}"/>
    <cellStyle name="Comma 68 2 2 4 5" xfId="8631" xr:uid="{00000000-0005-0000-0000-0000AB210000}"/>
    <cellStyle name="Comma 68 2 2 5" xfId="8632" xr:uid="{00000000-0005-0000-0000-0000AC210000}"/>
    <cellStyle name="Comma 68 2 2 5 2" xfId="8633" xr:uid="{00000000-0005-0000-0000-0000AD210000}"/>
    <cellStyle name="Comma 68 2 2 5 3" xfId="8634" xr:uid="{00000000-0005-0000-0000-0000AE210000}"/>
    <cellStyle name="Comma 68 2 2 5 4" xfId="8635" xr:uid="{00000000-0005-0000-0000-0000AF210000}"/>
    <cellStyle name="Comma 68 2 2 6" xfId="8636" xr:uid="{00000000-0005-0000-0000-0000B0210000}"/>
    <cellStyle name="Comma 68 2 2 7" xfId="8637" xr:uid="{00000000-0005-0000-0000-0000B1210000}"/>
    <cellStyle name="Comma 68 2 2 8" xfId="8638" xr:uid="{00000000-0005-0000-0000-0000B2210000}"/>
    <cellStyle name="Comma 68 2 3" xfId="8639" xr:uid="{00000000-0005-0000-0000-0000B3210000}"/>
    <cellStyle name="Comma 68 2 3 2" xfId="8640" xr:uid="{00000000-0005-0000-0000-0000B4210000}"/>
    <cellStyle name="Comma 68 2 3 2 2" xfId="8641" xr:uid="{00000000-0005-0000-0000-0000B5210000}"/>
    <cellStyle name="Comma 68 2 3 2 2 2" xfId="8642" xr:uid="{00000000-0005-0000-0000-0000B6210000}"/>
    <cellStyle name="Comma 68 2 3 2 2 2 2" xfId="8643" xr:uid="{00000000-0005-0000-0000-0000B7210000}"/>
    <cellStyle name="Comma 68 2 3 2 2 2 3" xfId="8644" xr:uid="{00000000-0005-0000-0000-0000B8210000}"/>
    <cellStyle name="Comma 68 2 3 2 2 2 4" xfId="8645" xr:uid="{00000000-0005-0000-0000-0000B9210000}"/>
    <cellStyle name="Comma 68 2 3 2 2 3" xfId="8646" xr:uid="{00000000-0005-0000-0000-0000BA210000}"/>
    <cellStyle name="Comma 68 2 3 2 2 4" xfId="8647" xr:uid="{00000000-0005-0000-0000-0000BB210000}"/>
    <cellStyle name="Comma 68 2 3 2 2 5" xfId="8648" xr:uid="{00000000-0005-0000-0000-0000BC210000}"/>
    <cellStyle name="Comma 68 2 3 2 3" xfId="8649" xr:uid="{00000000-0005-0000-0000-0000BD210000}"/>
    <cellStyle name="Comma 68 2 3 2 3 2" xfId="8650" xr:uid="{00000000-0005-0000-0000-0000BE210000}"/>
    <cellStyle name="Comma 68 2 3 2 3 3" xfId="8651" xr:uid="{00000000-0005-0000-0000-0000BF210000}"/>
    <cellStyle name="Comma 68 2 3 2 3 4" xfId="8652" xr:uid="{00000000-0005-0000-0000-0000C0210000}"/>
    <cellStyle name="Comma 68 2 3 2 4" xfId="8653" xr:uid="{00000000-0005-0000-0000-0000C1210000}"/>
    <cellStyle name="Comma 68 2 3 2 5" xfId="8654" xr:uid="{00000000-0005-0000-0000-0000C2210000}"/>
    <cellStyle name="Comma 68 2 3 2 6" xfId="8655" xr:uid="{00000000-0005-0000-0000-0000C3210000}"/>
    <cellStyle name="Comma 68 2 3 3" xfId="8656" xr:uid="{00000000-0005-0000-0000-0000C4210000}"/>
    <cellStyle name="Comma 68 2 3 3 2" xfId="8657" xr:uid="{00000000-0005-0000-0000-0000C5210000}"/>
    <cellStyle name="Comma 68 2 3 3 2 2" xfId="8658" xr:uid="{00000000-0005-0000-0000-0000C6210000}"/>
    <cellStyle name="Comma 68 2 3 3 2 2 2" xfId="8659" xr:uid="{00000000-0005-0000-0000-0000C7210000}"/>
    <cellStyle name="Comma 68 2 3 3 2 2 3" xfId="8660" xr:uid="{00000000-0005-0000-0000-0000C8210000}"/>
    <cellStyle name="Comma 68 2 3 3 2 2 4" xfId="8661" xr:uid="{00000000-0005-0000-0000-0000C9210000}"/>
    <cellStyle name="Comma 68 2 3 3 2 3" xfId="8662" xr:uid="{00000000-0005-0000-0000-0000CA210000}"/>
    <cellStyle name="Comma 68 2 3 3 2 4" xfId="8663" xr:uid="{00000000-0005-0000-0000-0000CB210000}"/>
    <cellStyle name="Comma 68 2 3 3 2 5" xfId="8664" xr:uid="{00000000-0005-0000-0000-0000CC210000}"/>
    <cellStyle name="Comma 68 2 3 3 3" xfId="8665" xr:uid="{00000000-0005-0000-0000-0000CD210000}"/>
    <cellStyle name="Comma 68 2 3 3 3 2" xfId="8666" xr:uid="{00000000-0005-0000-0000-0000CE210000}"/>
    <cellStyle name="Comma 68 2 3 3 3 3" xfId="8667" xr:uid="{00000000-0005-0000-0000-0000CF210000}"/>
    <cellStyle name="Comma 68 2 3 3 3 4" xfId="8668" xr:uid="{00000000-0005-0000-0000-0000D0210000}"/>
    <cellStyle name="Comma 68 2 3 3 4" xfId="8669" xr:uid="{00000000-0005-0000-0000-0000D1210000}"/>
    <cellStyle name="Comma 68 2 3 3 5" xfId="8670" xr:uid="{00000000-0005-0000-0000-0000D2210000}"/>
    <cellStyle name="Comma 68 2 3 3 6" xfId="8671" xr:uid="{00000000-0005-0000-0000-0000D3210000}"/>
    <cellStyle name="Comma 68 2 3 4" xfId="8672" xr:uid="{00000000-0005-0000-0000-0000D4210000}"/>
    <cellStyle name="Comma 68 2 3 4 2" xfId="8673" xr:uid="{00000000-0005-0000-0000-0000D5210000}"/>
    <cellStyle name="Comma 68 2 3 4 2 2" xfId="8674" xr:uid="{00000000-0005-0000-0000-0000D6210000}"/>
    <cellStyle name="Comma 68 2 3 4 2 3" xfId="8675" xr:uid="{00000000-0005-0000-0000-0000D7210000}"/>
    <cellStyle name="Comma 68 2 3 4 2 4" xfId="8676" xr:uid="{00000000-0005-0000-0000-0000D8210000}"/>
    <cellStyle name="Comma 68 2 3 4 3" xfId="8677" xr:uid="{00000000-0005-0000-0000-0000D9210000}"/>
    <cellStyle name="Comma 68 2 3 4 4" xfId="8678" xr:uid="{00000000-0005-0000-0000-0000DA210000}"/>
    <cellStyle name="Comma 68 2 3 4 5" xfId="8679" xr:uid="{00000000-0005-0000-0000-0000DB210000}"/>
    <cellStyle name="Comma 68 2 3 5" xfId="8680" xr:uid="{00000000-0005-0000-0000-0000DC210000}"/>
    <cellStyle name="Comma 68 2 3 5 2" xfId="8681" xr:uid="{00000000-0005-0000-0000-0000DD210000}"/>
    <cellStyle name="Comma 68 2 3 5 3" xfId="8682" xr:uid="{00000000-0005-0000-0000-0000DE210000}"/>
    <cellStyle name="Comma 68 2 3 5 4" xfId="8683" xr:uid="{00000000-0005-0000-0000-0000DF210000}"/>
    <cellStyle name="Comma 68 2 3 6" xfId="8684" xr:uid="{00000000-0005-0000-0000-0000E0210000}"/>
    <cellStyle name="Comma 68 2 3 7" xfId="8685" xr:uid="{00000000-0005-0000-0000-0000E1210000}"/>
    <cellStyle name="Comma 68 2 3 8" xfId="8686" xr:uid="{00000000-0005-0000-0000-0000E2210000}"/>
    <cellStyle name="Comma 68 2 4" xfId="8687" xr:uid="{00000000-0005-0000-0000-0000E3210000}"/>
    <cellStyle name="Comma 68 2 4 2" xfId="8688" xr:uid="{00000000-0005-0000-0000-0000E4210000}"/>
    <cellStyle name="Comma 68 2 4 2 2" xfId="8689" xr:uid="{00000000-0005-0000-0000-0000E5210000}"/>
    <cellStyle name="Comma 68 2 4 2 2 2" xfId="8690" xr:uid="{00000000-0005-0000-0000-0000E6210000}"/>
    <cellStyle name="Comma 68 2 4 2 2 3" xfId="8691" xr:uid="{00000000-0005-0000-0000-0000E7210000}"/>
    <cellStyle name="Comma 68 2 4 2 2 4" xfId="8692" xr:uid="{00000000-0005-0000-0000-0000E8210000}"/>
    <cellStyle name="Comma 68 2 4 2 3" xfId="8693" xr:uid="{00000000-0005-0000-0000-0000E9210000}"/>
    <cellStyle name="Comma 68 2 4 2 4" xfId="8694" xr:uid="{00000000-0005-0000-0000-0000EA210000}"/>
    <cellStyle name="Comma 68 2 4 2 5" xfId="8695" xr:uid="{00000000-0005-0000-0000-0000EB210000}"/>
    <cellStyle name="Comma 68 2 4 3" xfId="8696" xr:uid="{00000000-0005-0000-0000-0000EC210000}"/>
    <cellStyle name="Comma 68 2 4 3 2" xfId="8697" xr:uid="{00000000-0005-0000-0000-0000ED210000}"/>
    <cellStyle name="Comma 68 2 4 3 3" xfId="8698" xr:uid="{00000000-0005-0000-0000-0000EE210000}"/>
    <cellStyle name="Comma 68 2 4 3 4" xfId="8699" xr:uid="{00000000-0005-0000-0000-0000EF210000}"/>
    <cellStyle name="Comma 68 2 4 4" xfId="8700" xr:uid="{00000000-0005-0000-0000-0000F0210000}"/>
    <cellStyle name="Comma 68 2 4 5" xfId="8701" xr:uid="{00000000-0005-0000-0000-0000F1210000}"/>
    <cellStyle name="Comma 68 2 4 6" xfId="8702" xr:uid="{00000000-0005-0000-0000-0000F2210000}"/>
    <cellStyle name="Comma 68 2 5" xfId="8703" xr:uid="{00000000-0005-0000-0000-0000F3210000}"/>
    <cellStyle name="Comma 68 2 5 2" xfId="8704" xr:uid="{00000000-0005-0000-0000-0000F4210000}"/>
    <cellStyle name="Comma 68 2 5 2 2" xfId="8705" xr:uid="{00000000-0005-0000-0000-0000F5210000}"/>
    <cellStyle name="Comma 68 2 5 2 2 2" xfId="8706" xr:uid="{00000000-0005-0000-0000-0000F6210000}"/>
    <cellStyle name="Comma 68 2 5 2 2 3" xfId="8707" xr:uid="{00000000-0005-0000-0000-0000F7210000}"/>
    <cellStyle name="Comma 68 2 5 2 2 4" xfId="8708" xr:uid="{00000000-0005-0000-0000-0000F8210000}"/>
    <cellStyle name="Comma 68 2 5 2 3" xfId="8709" xr:uid="{00000000-0005-0000-0000-0000F9210000}"/>
    <cellStyle name="Comma 68 2 5 2 4" xfId="8710" xr:uid="{00000000-0005-0000-0000-0000FA210000}"/>
    <cellStyle name="Comma 68 2 5 2 5" xfId="8711" xr:uid="{00000000-0005-0000-0000-0000FB210000}"/>
    <cellStyle name="Comma 68 2 5 3" xfId="8712" xr:uid="{00000000-0005-0000-0000-0000FC210000}"/>
    <cellStyle name="Comma 68 2 5 3 2" xfId="8713" xr:uid="{00000000-0005-0000-0000-0000FD210000}"/>
    <cellStyle name="Comma 68 2 5 3 3" xfId="8714" xr:uid="{00000000-0005-0000-0000-0000FE210000}"/>
    <cellStyle name="Comma 68 2 5 3 4" xfId="8715" xr:uid="{00000000-0005-0000-0000-0000FF210000}"/>
    <cellStyle name="Comma 68 2 5 4" xfId="8716" xr:uid="{00000000-0005-0000-0000-000000220000}"/>
    <cellStyle name="Comma 68 2 5 5" xfId="8717" xr:uid="{00000000-0005-0000-0000-000001220000}"/>
    <cellStyle name="Comma 68 2 5 6" xfId="8718" xr:uid="{00000000-0005-0000-0000-000002220000}"/>
    <cellStyle name="Comma 68 2 6" xfId="8719" xr:uid="{00000000-0005-0000-0000-000003220000}"/>
    <cellStyle name="Comma 68 2 6 2" xfId="8720" xr:uid="{00000000-0005-0000-0000-000004220000}"/>
    <cellStyle name="Comma 68 2 6 2 2" xfId="8721" xr:uid="{00000000-0005-0000-0000-000005220000}"/>
    <cellStyle name="Comma 68 2 6 2 3" xfId="8722" xr:uid="{00000000-0005-0000-0000-000006220000}"/>
    <cellStyle name="Comma 68 2 6 2 4" xfId="8723" xr:uid="{00000000-0005-0000-0000-000007220000}"/>
    <cellStyle name="Comma 68 2 6 3" xfId="8724" xr:uid="{00000000-0005-0000-0000-000008220000}"/>
    <cellStyle name="Comma 68 2 6 4" xfId="8725" xr:uid="{00000000-0005-0000-0000-000009220000}"/>
    <cellStyle name="Comma 68 2 6 5" xfId="8726" xr:uid="{00000000-0005-0000-0000-00000A220000}"/>
    <cellStyle name="Comma 68 2 7" xfId="8727" xr:uid="{00000000-0005-0000-0000-00000B220000}"/>
    <cellStyle name="Comma 68 2 7 2" xfId="8728" xr:uid="{00000000-0005-0000-0000-00000C220000}"/>
    <cellStyle name="Comma 68 2 7 3" xfId="8729" xr:uid="{00000000-0005-0000-0000-00000D220000}"/>
    <cellStyle name="Comma 68 2 7 4" xfId="8730" xr:uid="{00000000-0005-0000-0000-00000E220000}"/>
    <cellStyle name="Comma 68 2 8" xfId="8731" xr:uid="{00000000-0005-0000-0000-00000F220000}"/>
    <cellStyle name="Comma 68 2 9" xfId="8732" xr:uid="{00000000-0005-0000-0000-000010220000}"/>
    <cellStyle name="Comma 68 3" xfId="8733" xr:uid="{00000000-0005-0000-0000-000011220000}"/>
    <cellStyle name="Comma 68 3 10" xfId="8734" xr:uid="{00000000-0005-0000-0000-000012220000}"/>
    <cellStyle name="Comma 68 3 2" xfId="8735" xr:uid="{00000000-0005-0000-0000-000013220000}"/>
    <cellStyle name="Comma 68 3 2 2" xfId="8736" xr:uid="{00000000-0005-0000-0000-000014220000}"/>
    <cellStyle name="Comma 68 3 2 2 2" xfId="8737" xr:uid="{00000000-0005-0000-0000-000015220000}"/>
    <cellStyle name="Comma 68 3 2 2 2 2" xfId="8738" xr:uid="{00000000-0005-0000-0000-000016220000}"/>
    <cellStyle name="Comma 68 3 2 2 2 2 2" xfId="8739" xr:uid="{00000000-0005-0000-0000-000017220000}"/>
    <cellStyle name="Comma 68 3 2 2 2 2 3" xfId="8740" xr:uid="{00000000-0005-0000-0000-000018220000}"/>
    <cellStyle name="Comma 68 3 2 2 2 2 4" xfId="8741" xr:uid="{00000000-0005-0000-0000-000019220000}"/>
    <cellStyle name="Comma 68 3 2 2 2 3" xfId="8742" xr:uid="{00000000-0005-0000-0000-00001A220000}"/>
    <cellStyle name="Comma 68 3 2 2 2 4" xfId="8743" xr:uid="{00000000-0005-0000-0000-00001B220000}"/>
    <cellStyle name="Comma 68 3 2 2 2 5" xfId="8744" xr:uid="{00000000-0005-0000-0000-00001C220000}"/>
    <cellStyle name="Comma 68 3 2 2 3" xfId="8745" xr:uid="{00000000-0005-0000-0000-00001D220000}"/>
    <cellStyle name="Comma 68 3 2 2 3 2" xfId="8746" xr:uid="{00000000-0005-0000-0000-00001E220000}"/>
    <cellStyle name="Comma 68 3 2 2 3 3" xfId="8747" xr:uid="{00000000-0005-0000-0000-00001F220000}"/>
    <cellStyle name="Comma 68 3 2 2 3 4" xfId="8748" xr:uid="{00000000-0005-0000-0000-000020220000}"/>
    <cellStyle name="Comma 68 3 2 2 4" xfId="8749" xr:uid="{00000000-0005-0000-0000-000021220000}"/>
    <cellStyle name="Comma 68 3 2 2 5" xfId="8750" xr:uid="{00000000-0005-0000-0000-000022220000}"/>
    <cellStyle name="Comma 68 3 2 2 6" xfId="8751" xr:uid="{00000000-0005-0000-0000-000023220000}"/>
    <cellStyle name="Comma 68 3 2 3" xfId="8752" xr:uid="{00000000-0005-0000-0000-000024220000}"/>
    <cellStyle name="Comma 68 3 2 3 2" xfId="8753" xr:uid="{00000000-0005-0000-0000-000025220000}"/>
    <cellStyle name="Comma 68 3 2 3 2 2" xfId="8754" xr:uid="{00000000-0005-0000-0000-000026220000}"/>
    <cellStyle name="Comma 68 3 2 3 2 2 2" xfId="8755" xr:uid="{00000000-0005-0000-0000-000027220000}"/>
    <cellStyle name="Comma 68 3 2 3 2 2 3" xfId="8756" xr:uid="{00000000-0005-0000-0000-000028220000}"/>
    <cellStyle name="Comma 68 3 2 3 2 2 4" xfId="8757" xr:uid="{00000000-0005-0000-0000-000029220000}"/>
    <cellStyle name="Comma 68 3 2 3 2 3" xfId="8758" xr:uid="{00000000-0005-0000-0000-00002A220000}"/>
    <cellStyle name="Comma 68 3 2 3 2 4" xfId="8759" xr:uid="{00000000-0005-0000-0000-00002B220000}"/>
    <cellStyle name="Comma 68 3 2 3 2 5" xfId="8760" xr:uid="{00000000-0005-0000-0000-00002C220000}"/>
    <cellStyle name="Comma 68 3 2 3 3" xfId="8761" xr:uid="{00000000-0005-0000-0000-00002D220000}"/>
    <cellStyle name="Comma 68 3 2 3 3 2" xfId="8762" xr:uid="{00000000-0005-0000-0000-00002E220000}"/>
    <cellStyle name="Comma 68 3 2 3 3 3" xfId="8763" xr:uid="{00000000-0005-0000-0000-00002F220000}"/>
    <cellStyle name="Comma 68 3 2 3 3 4" xfId="8764" xr:uid="{00000000-0005-0000-0000-000030220000}"/>
    <cellStyle name="Comma 68 3 2 3 4" xfId="8765" xr:uid="{00000000-0005-0000-0000-000031220000}"/>
    <cellStyle name="Comma 68 3 2 3 5" xfId="8766" xr:uid="{00000000-0005-0000-0000-000032220000}"/>
    <cellStyle name="Comma 68 3 2 3 6" xfId="8767" xr:uid="{00000000-0005-0000-0000-000033220000}"/>
    <cellStyle name="Comma 68 3 2 4" xfId="8768" xr:uid="{00000000-0005-0000-0000-000034220000}"/>
    <cellStyle name="Comma 68 3 2 4 2" xfId="8769" xr:uid="{00000000-0005-0000-0000-000035220000}"/>
    <cellStyle name="Comma 68 3 2 4 2 2" xfId="8770" xr:uid="{00000000-0005-0000-0000-000036220000}"/>
    <cellStyle name="Comma 68 3 2 4 2 3" xfId="8771" xr:uid="{00000000-0005-0000-0000-000037220000}"/>
    <cellStyle name="Comma 68 3 2 4 2 4" xfId="8772" xr:uid="{00000000-0005-0000-0000-000038220000}"/>
    <cellStyle name="Comma 68 3 2 4 3" xfId="8773" xr:uid="{00000000-0005-0000-0000-000039220000}"/>
    <cellStyle name="Comma 68 3 2 4 4" xfId="8774" xr:uid="{00000000-0005-0000-0000-00003A220000}"/>
    <cellStyle name="Comma 68 3 2 4 5" xfId="8775" xr:uid="{00000000-0005-0000-0000-00003B220000}"/>
    <cellStyle name="Comma 68 3 2 5" xfId="8776" xr:uid="{00000000-0005-0000-0000-00003C220000}"/>
    <cellStyle name="Comma 68 3 2 5 2" xfId="8777" xr:uid="{00000000-0005-0000-0000-00003D220000}"/>
    <cellStyle name="Comma 68 3 2 5 3" xfId="8778" xr:uid="{00000000-0005-0000-0000-00003E220000}"/>
    <cellStyle name="Comma 68 3 2 5 4" xfId="8779" xr:uid="{00000000-0005-0000-0000-00003F220000}"/>
    <cellStyle name="Comma 68 3 2 6" xfId="8780" xr:uid="{00000000-0005-0000-0000-000040220000}"/>
    <cellStyle name="Comma 68 3 2 7" xfId="8781" xr:uid="{00000000-0005-0000-0000-000041220000}"/>
    <cellStyle name="Comma 68 3 2 8" xfId="8782" xr:uid="{00000000-0005-0000-0000-000042220000}"/>
    <cellStyle name="Comma 68 3 3" xfId="8783" xr:uid="{00000000-0005-0000-0000-000043220000}"/>
    <cellStyle name="Comma 68 3 3 2" xfId="8784" xr:uid="{00000000-0005-0000-0000-000044220000}"/>
    <cellStyle name="Comma 68 3 3 2 2" xfId="8785" xr:uid="{00000000-0005-0000-0000-000045220000}"/>
    <cellStyle name="Comma 68 3 3 2 2 2" xfId="8786" xr:uid="{00000000-0005-0000-0000-000046220000}"/>
    <cellStyle name="Comma 68 3 3 2 2 2 2" xfId="8787" xr:uid="{00000000-0005-0000-0000-000047220000}"/>
    <cellStyle name="Comma 68 3 3 2 2 2 3" xfId="8788" xr:uid="{00000000-0005-0000-0000-000048220000}"/>
    <cellStyle name="Comma 68 3 3 2 2 2 4" xfId="8789" xr:uid="{00000000-0005-0000-0000-000049220000}"/>
    <cellStyle name="Comma 68 3 3 2 2 3" xfId="8790" xr:uid="{00000000-0005-0000-0000-00004A220000}"/>
    <cellStyle name="Comma 68 3 3 2 2 4" xfId="8791" xr:uid="{00000000-0005-0000-0000-00004B220000}"/>
    <cellStyle name="Comma 68 3 3 2 2 5" xfId="8792" xr:uid="{00000000-0005-0000-0000-00004C220000}"/>
    <cellStyle name="Comma 68 3 3 2 3" xfId="8793" xr:uid="{00000000-0005-0000-0000-00004D220000}"/>
    <cellStyle name="Comma 68 3 3 2 3 2" xfId="8794" xr:uid="{00000000-0005-0000-0000-00004E220000}"/>
    <cellStyle name="Comma 68 3 3 2 3 3" xfId="8795" xr:uid="{00000000-0005-0000-0000-00004F220000}"/>
    <cellStyle name="Comma 68 3 3 2 3 4" xfId="8796" xr:uid="{00000000-0005-0000-0000-000050220000}"/>
    <cellStyle name="Comma 68 3 3 2 4" xfId="8797" xr:uid="{00000000-0005-0000-0000-000051220000}"/>
    <cellStyle name="Comma 68 3 3 2 5" xfId="8798" xr:uid="{00000000-0005-0000-0000-000052220000}"/>
    <cellStyle name="Comma 68 3 3 2 6" xfId="8799" xr:uid="{00000000-0005-0000-0000-000053220000}"/>
    <cellStyle name="Comma 68 3 3 3" xfId="8800" xr:uid="{00000000-0005-0000-0000-000054220000}"/>
    <cellStyle name="Comma 68 3 3 3 2" xfId="8801" xr:uid="{00000000-0005-0000-0000-000055220000}"/>
    <cellStyle name="Comma 68 3 3 3 2 2" xfId="8802" xr:uid="{00000000-0005-0000-0000-000056220000}"/>
    <cellStyle name="Comma 68 3 3 3 2 2 2" xfId="8803" xr:uid="{00000000-0005-0000-0000-000057220000}"/>
    <cellStyle name="Comma 68 3 3 3 2 2 3" xfId="8804" xr:uid="{00000000-0005-0000-0000-000058220000}"/>
    <cellStyle name="Comma 68 3 3 3 2 2 4" xfId="8805" xr:uid="{00000000-0005-0000-0000-000059220000}"/>
    <cellStyle name="Comma 68 3 3 3 2 3" xfId="8806" xr:uid="{00000000-0005-0000-0000-00005A220000}"/>
    <cellStyle name="Comma 68 3 3 3 2 4" xfId="8807" xr:uid="{00000000-0005-0000-0000-00005B220000}"/>
    <cellStyle name="Comma 68 3 3 3 2 5" xfId="8808" xr:uid="{00000000-0005-0000-0000-00005C220000}"/>
    <cellStyle name="Comma 68 3 3 3 3" xfId="8809" xr:uid="{00000000-0005-0000-0000-00005D220000}"/>
    <cellStyle name="Comma 68 3 3 3 3 2" xfId="8810" xr:uid="{00000000-0005-0000-0000-00005E220000}"/>
    <cellStyle name="Comma 68 3 3 3 3 3" xfId="8811" xr:uid="{00000000-0005-0000-0000-00005F220000}"/>
    <cellStyle name="Comma 68 3 3 3 3 4" xfId="8812" xr:uid="{00000000-0005-0000-0000-000060220000}"/>
    <cellStyle name="Comma 68 3 3 3 4" xfId="8813" xr:uid="{00000000-0005-0000-0000-000061220000}"/>
    <cellStyle name="Comma 68 3 3 3 5" xfId="8814" xr:uid="{00000000-0005-0000-0000-000062220000}"/>
    <cellStyle name="Comma 68 3 3 3 6" xfId="8815" xr:uid="{00000000-0005-0000-0000-000063220000}"/>
    <cellStyle name="Comma 68 3 3 4" xfId="8816" xr:uid="{00000000-0005-0000-0000-000064220000}"/>
    <cellStyle name="Comma 68 3 3 4 2" xfId="8817" xr:uid="{00000000-0005-0000-0000-000065220000}"/>
    <cellStyle name="Comma 68 3 3 4 2 2" xfId="8818" xr:uid="{00000000-0005-0000-0000-000066220000}"/>
    <cellStyle name="Comma 68 3 3 4 2 3" xfId="8819" xr:uid="{00000000-0005-0000-0000-000067220000}"/>
    <cellStyle name="Comma 68 3 3 4 2 4" xfId="8820" xr:uid="{00000000-0005-0000-0000-000068220000}"/>
    <cellStyle name="Comma 68 3 3 4 3" xfId="8821" xr:uid="{00000000-0005-0000-0000-000069220000}"/>
    <cellStyle name="Comma 68 3 3 4 4" xfId="8822" xr:uid="{00000000-0005-0000-0000-00006A220000}"/>
    <cellStyle name="Comma 68 3 3 4 5" xfId="8823" xr:uid="{00000000-0005-0000-0000-00006B220000}"/>
    <cellStyle name="Comma 68 3 3 5" xfId="8824" xr:uid="{00000000-0005-0000-0000-00006C220000}"/>
    <cellStyle name="Comma 68 3 3 5 2" xfId="8825" xr:uid="{00000000-0005-0000-0000-00006D220000}"/>
    <cellStyle name="Comma 68 3 3 5 3" xfId="8826" xr:uid="{00000000-0005-0000-0000-00006E220000}"/>
    <cellStyle name="Comma 68 3 3 5 4" xfId="8827" xr:uid="{00000000-0005-0000-0000-00006F220000}"/>
    <cellStyle name="Comma 68 3 3 6" xfId="8828" xr:uid="{00000000-0005-0000-0000-000070220000}"/>
    <cellStyle name="Comma 68 3 3 7" xfId="8829" xr:uid="{00000000-0005-0000-0000-000071220000}"/>
    <cellStyle name="Comma 68 3 3 8" xfId="8830" xr:uid="{00000000-0005-0000-0000-000072220000}"/>
    <cellStyle name="Comma 68 3 4" xfId="8831" xr:uid="{00000000-0005-0000-0000-000073220000}"/>
    <cellStyle name="Comma 68 3 4 2" xfId="8832" xr:uid="{00000000-0005-0000-0000-000074220000}"/>
    <cellStyle name="Comma 68 3 4 2 2" xfId="8833" xr:uid="{00000000-0005-0000-0000-000075220000}"/>
    <cellStyle name="Comma 68 3 4 2 2 2" xfId="8834" xr:uid="{00000000-0005-0000-0000-000076220000}"/>
    <cellStyle name="Comma 68 3 4 2 2 3" xfId="8835" xr:uid="{00000000-0005-0000-0000-000077220000}"/>
    <cellStyle name="Comma 68 3 4 2 2 4" xfId="8836" xr:uid="{00000000-0005-0000-0000-000078220000}"/>
    <cellStyle name="Comma 68 3 4 2 3" xfId="8837" xr:uid="{00000000-0005-0000-0000-000079220000}"/>
    <cellStyle name="Comma 68 3 4 2 4" xfId="8838" xr:uid="{00000000-0005-0000-0000-00007A220000}"/>
    <cellStyle name="Comma 68 3 4 2 5" xfId="8839" xr:uid="{00000000-0005-0000-0000-00007B220000}"/>
    <cellStyle name="Comma 68 3 4 3" xfId="8840" xr:uid="{00000000-0005-0000-0000-00007C220000}"/>
    <cellStyle name="Comma 68 3 4 3 2" xfId="8841" xr:uid="{00000000-0005-0000-0000-00007D220000}"/>
    <cellStyle name="Comma 68 3 4 3 3" xfId="8842" xr:uid="{00000000-0005-0000-0000-00007E220000}"/>
    <cellStyle name="Comma 68 3 4 3 4" xfId="8843" xr:uid="{00000000-0005-0000-0000-00007F220000}"/>
    <cellStyle name="Comma 68 3 4 4" xfId="8844" xr:uid="{00000000-0005-0000-0000-000080220000}"/>
    <cellStyle name="Comma 68 3 4 5" xfId="8845" xr:uid="{00000000-0005-0000-0000-000081220000}"/>
    <cellStyle name="Comma 68 3 4 6" xfId="8846" xr:uid="{00000000-0005-0000-0000-000082220000}"/>
    <cellStyle name="Comma 68 3 5" xfId="8847" xr:uid="{00000000-0005-0000-0000-000083220000}"/>
    <cellStyle name="Comma 68 3 5 2" xfId="8848" xr:uid="{00000000-0005-0000-0000-000084220000}"/>
    <cellStyle name="Comma 68 3 5 2 2" xfId="8849" xr:uid="{00000000-0005-0000-0000-000085220000}"/>
    <cellStyle name="Comma 68 3 5 2 2 2" xfId="8850" xr:uid="{00000000-0005-0000-0000-000086220000}"/>
    <cellStyle name="Comma 68 3 5 2 2 3" xfId="8851" xr:uid="{00000000-0005-0000-0000-000087220000}"/>
    <cellStyle name="Comma 68 3 5 2 2 4" xfId="8852" xr:uid="{00000000-0005-0000-0000-000088220000}"/>
    <cellStyle name="Comma 68 3 5 2 3" xfId="8853" xr:uid="{00000000-0005-0000-0000-000089220000}"/>
    <cellStyle name="Comma 68 3 5 2 4" xfId="8854" xr:uid="{00000000-0005-0000-0000-00008A220000}"/>
    <cellStyle name="Comma 68 3 5 2 5" xfId="8855" xr:uid="{00000000-0005-0000-0000-00008B220000}"/>
    <cellStyle name="Comma 68 3 5 3" xfId="8856" xr:uid="{00000000-0005-0000-0000-00008C220000}"/>
    <cellStyle name="Comma 68 3 5 3 2" xfId="8857" xr:uid="{00000000-0005-0000-0000-00008D220000}"/>
    <cellStyle name="Comma 68 3 5 3 3" xfId="8858" xr:uid="{00000000-0005-0000-0000-00008E220000}"/>
    <cellStyle name="Comma 68 3 5 3 4" xfId="8859" xr:uid="{00000000-0005-0000-0000-00008F220000}"/>
    <cellStyle name="Comma 68 3 5 4" xfId="8860" xr:uid="{00000000-0005-0000-0000-000090220000}"/>
    <cellStyle name="Comma 68 3 5 5" xfId="8861" xr:uid="{00000000-0005-0000-0000-000091220000}"/>
    <cellStyle name="Comma 68 3 5 6" xfId="8862" xr:uid="{00000000-0005-0000-0000-000092220000}"/>
    <cellStyle name="Comma 68 3 6" xfId="8863" xr:uid="{00000000-0005-0000-0000-000093220000}"/>
    <cellStyle name="Comma 68 3 6 2" xfId="8864" xr:uid="{00000000-0005-0000-0000-000094220000}"/>
    <cellStyle name="Comma 68 3 6 2 2" xfId="8865" xr:uid="{00000000-0005-0000-0000-000095220000}"/>
    <cellStyle name="Comma 68 3 6 2 3" xfId="8866" xr:uid="{00000000-0005-0000-0000-000096220000}"/>
    <cellStyle name="Comma 68 3 6 2 4" xfId="8867" xr:uid="{00000000-0005-0000-0000-000097220000}"/>
    <cellStyle name="Comma 68 3 6 3" xfId="8868" xr:uid="{00000000-0005-0000-0000-000098220000}"/>
    <cellStyle name="Comma 68 3 6 4" xfId="8869" xr:uid="{00000000-0005-0000-0000-000099220000}"/>
    <cellStyle name="Comma 68 3 6 5" xfId="8870" xr:uid="{00000000-0005-0000-0000-00009A220000}"/>
    <cellStyle name="Comma 68 3 7" xfId="8871" xr:uid="{00000000-0005-0000-0000-00009B220000}"/>
    <cellStyle name="Comma 68 3 7 2" xfId="8872" xr:uid="{00000000-0005-0000-0000-00009C220000}"/>
    <cellStyle name="Comma 68 3 7 3" xfId="8873" xr:uid="{00000000-0005-0000-0000-00009D220000}"/>
    <cellStyle name="Comma 68 3 7 4" xfId="8874" xr:uid="{00000000-0005-0000-0000-00009E220000}"/>
    <cellStyle name="Comma 68 3 8" xfId="8875" xr:uid="{00000000-0005-0000-0000-00009F220000}"/>
    <cellStyle name="Comma 68 3 9" xfId="8876" xr:uid="{00000000-0005-0000-0000-0000A0220000}"/>
    <cellStyle name="Comma 68 4" xfId="8877" xr:uid="{00000000-0005-0000-0000-0000A1220000}"/>
    <cellStyle name="Comma 68 4 2" xfId="8878" xr:uid="{00000000-0005-0000-0000-0000A2220000}"/>
    <cellStyle name="Comma 68 4 2 2" xfId="8879" xr:uid="{00000000-0005-0000-0000-0000A3220000}"/>
    <cellStyle name="Comma 68 4 2 2 2" xfId="8880" xr:uid="{00000000-0005-0000-0000-0000A4220000}"/>
    <cellStyle name="Comma 68 4 2 2 2 2" xfId="8881" xr:uid="{00000000-0005-0000-0000-0000A5220000}"/>
    <cellStyle name="Comma 68 4 2 2 2 3" xfId="8882" xr:uid="{00000000-0005-0000-0000-0000A6220000}"/>
    <cellStyle name="Comma 68 4 2 2 2 4" xfId="8883" xr:uid="{00000000-0005-0000-0000-0000A7220000}"/>
    <cellStyle name="Comma 68 4 2 2 3" xfId="8884" xr:uid="{00000000-0005-0000-0000-0000A8220000}"/>
    <cellStyle name="Comma 68 4 2 2 4" xfId="8885" xr:uid="{00000000-0005-0000-0000-0000A9220000}"/>
    <cellStyle name="Comma 68 4 2 2 5" xfId="8886" xr:uid="{00000000-0005-0000-0000-0000AA220000}"/>
    <cellStyle name="Comma 68 4 2 3" xfId="8887" xr:uid="{00000000-0005-0000-0000-0000AB220000}"/>
    <cellStyle name="Comma 68 4 2 3 2" xfId="8888" xr:uid="{00000000-0005-0000-0000-0000AC220000}"/>
    <cellStyle name="Comma 68 4 2 3 3" xfId="8889" xr:uid="{00000000-0005-0000-0000-0000AD220000}"/>
    <cellStyle name="Comma 68 4 2 3 4" xfId="8890" xr:uid="{00000000-0005-0000-0000-0000AE220000}"/>
    <cellStyle name="Comma 68 4 2 4" xfId="8891" xr:uid="{00000000-0005-0000-0000-0000AF220000}"/>
    <cellStyle name="Comma 68 4 2 5" xfId="8892" xr:uid="{00000000-0005-0000-0000-0000B0220000}"/>
    <cellStyle name="Comma 68 4 2 6" xfId="8893" xr:uid="{00000000-0005-0000-0000-0000B1220000}"/>
    <cellStyle name="Comma 68 4 3" xfId="8894" xr:uid="{00000000-0005-0000-0000-0000B2220000}"/>
    <cellStyle name="Comma 68 4 3 2" xfId="8895" xr:uid="{00000000-0005-0000-0000-0000B3220000}"/>
    <cellStyle name="Comma 68 4 3 2 2" xfId="8896" xr:uid="{00000000-0005-0000-0000-0000B4220000}"/>
    <cellStyle name="Comma 68 4 3 2 2 2" xfId="8897" xr:uid="{00000000-0005-0000-0000-0000B5220000}"/>
    <cellStyle name="Comma 68 4 3 2 2 3" xfId="8898" xr:uid="{00000000-0005-0000-0000-0000B6220000}"/>
    <cellStyle name="Comma 68 4 3 2 2 4" xfId="8899" xr:uid="{00000000-0005-0000-0000-0000B7220000}"/>
    <cellStyle name="Comma 68 4 3 2 3" xfId="8900" xr:uid="{00000000-0005-0000-0000-0000B8220000}"/>
    <cellStyle name="Comma 68 4 3 2 4" xfId="8901" xr:uid="{00000000-0005-0000-0000-0000B9220000}"/>
    <cellStyle name="Comma 68 4 3 2 5" xfId="8902" xr:uid="{00000000-0005-0000-0000-0000BA220000}"/>
    <cellStyle name="Comma 68 4 3 3" xfId="8903" xr:uid="{00000000-0005-0000-0000-0000BB220000}"/>
    <cellStyle name="Comma 68 4 3 3 2" xfId="8904" xr:uid="{00000000-0005-0000-0000-0000BC220000}"/>
    <cellStyle name="Comma 68 4 3 3 3" xfId="8905" xr:uid="{00000000-0005-0000-0000-0000BD220000}"/>
    <cellStyle name="Comma 68 4 3 3 4" xfId="8906" xr:uid="{00000000-0005-0000-0000-0000BE220000}"/>
    <cellStyle name="Comma 68 4 3 4" xfId="8907" xr:uid="{00000000-0005-0000-0000-0000BF220000}"/>
    <cellStyle name="Comma 68 4 3 5" xfId="8908" xr:uid="{00000000-0005-0000-0000-0000C0220000}"/>
    <cellStyle name="Comma 68 4 3 6" xfId="8909" xr:uid="{00000000-0005-0000-0000-0000C1220000}"/>
    <cellStyle name="Comma 68 4 4" xfId="8910" xr:uid="{00000000-0005-0000-0000-0000C2220000}"/>
    <cellStyle name="Comma 68 4 4 2" xfId="8911" xr:uid="{00000000-0005-0000-0000-0000C3220000}"/>
    <cellStyle name="Comma 68 4 4 2 2" xfId="8912" xr:uid="{00000000-0005-0000-0000-0000C4220000}"/>
    <cellStyle name="Comma 68 4 4 2 3" xfId="8913" xr:uid="{00000000-0005-0000-0000-0000C5220000}"/>
    <cellStyle name="Comma 68 4 4 2 4" xfId="8914" xr:uid="{00000000-0005-0000-0000-0000C6220000}"/>
    <cellStyle name="Comma 68 4 4 3" xfId="8915" xr:uid="{00000000-0005-0000-0000-0000C7220000}"/>
    <cellStyle name="Comma 68 4 4 4" xfId="8916" xr:uid="{00000000-0005-0000-0000-0000C8220000}"/>
    <cellStyle name="Comma 68 4 4 5" xfId="8917" xr:uid="{00000000-0005-0000-0000-0000C9220000}"/>
    <cellStyle name="Comma 68 4 5" xfId="8918" xr:uid="{00000000-0005-0000-0000-0000CA220000}"/>
    <cellStyle name="Comma 68 4 5 2" xfId="8919" xr:uid="{00000000-0005-0000-0000-0000CB220000}"/>
    <cellStyle name="Comma 68 4 5 3" xfId="8920" xr:uid="{00000000-0005-0000-0000-0000CC220000}"/>
    <cellStyle name="Comma 68 4 5 4" xfId="8921" xr:uid="{00000000-0005-0000-0000-0000CD220000}"/>
    <cellStyle name="Comma 68 4 6" xfId="8922" xr:uid="{00000000-0005-0000-0000-0000CE220000}"/>
    <cellStyle name="Comma 68 4 7" xfId="8923" xr:uid="{00000000-0005-0000-0000-0000CF220000}"/>
    <cellStyle name="Comma 68 4 8" xfId="8924" xr:uid="{00000000-0005-0000-0000-0000D0220000}"/>
    <cellStyle name="Comma 68 5" xfId="8925" xr:uid="{00000000-0005-0000-0000-0000D1220000}"/>
    <cellStyle name="Comma 68 5 2" xfId="8926" xr:uid="{00000000-0005-0000-0000-0000D2220000}"/>
    <cellStyle name="Comma 68 5 2 2" xfId="8927" xr:uid="{00000000-0005-0000-0000-0000D3220000}"/>
    <cellStyle name="Comma 68 5 2 2 2" xfId="8928" xr:uid="{00000000-0005-0000-0000-0000D4220000}"/>
    <cellStyle name="Comma 68 5 2 2 2 2" xfId="8929" xr:uid="{00000000-0005-0000-0000-0000D5220000}"/>
    <cellStyle name="Comma 68 5 2 2 2 3" xfId="8930" xr:uid="{00000000-0005-0000-0000-0000D6220000}"/>
    <cellStyle name="Comma 68 5 2 2 2 4" xfId="8931" xr:uid="{00000000-0005-0000-0000-0000D7220000}"/>
    <cellStyle name="Comma 68 5 2 2 3" xfId="8932" xr:uid="{00000000-0005-0000-0000-0000D8220000}"/>
    <cellStyle name="Comma 68 5 2 2 4" xfId="8933" xr:uid="{00000000-0005-0000-0000-0000D9220000}"/>
    <cellStyle name="Comma 68 5 2 2 5" xfId="8934" xr:uid="{00000000-0005-0000-0000-0000DA220000}"/>
    <cellStyle name="Comma 68 5 2 3" xfId="8935" xr:uid="{00000000-0005-0000-0000-0000DB220000}"/>
    <cellStyle name="Comma 68 5 2 3 2" xfId="8936" xr:uid="{00000000-0005-0000-0000-0000DC220000}"/>
    <cellStyle name="Comma 68 5 2 3 3" xfId="8937" xr:uid="{00000000-0005-0000-0000-0000DD220000}"/>
    <cellStyle name="Comma 68 5 2 3 4" xfId="8938" xr:uid="{00000000-0005-0000-0000-0000DE220000}"/>
    <cellStyle name="Comma 68 5 2 4" xfId="8939" xr:uid="{00000000-0005-0000-0000-0000DF220000}"/>
    <cellStyle name="Comma 68 5 2 5" xfId="8940" xr:uid="{00000000-0005-0000-0000-0000E0220000}"/>
    <cellStyle name="Comma 68 5 2 6" xfId="8941" xr:uid="{00000000-0005-0000-0000-0000E1220000}"/>
    <cellStyle name="Comma 68 5 3" xfId="8942" xr:uid="{00000000-0005-0000-0000-0000E2220000}"/>
    <cellStyle name="Comma 68 5 3 2" xfId="8943" xr:uid="{00000000-0005-0000-0000-0000E3220000}"/>
    <cellStyle name="Comma 68 5 3 2 2" xfId="8944" xr:uid="{00000000-0005-0000-0000-0000E4220000}"/>
    <cellStyle name="Comma 68 5 3 2 2 2" xfId="8945" xr:uid="{00000000-0005-0000-0000-0000E5220000}"/>
    <cellStyle name="Comma 68 5 3 2 2 3" xfId="8946" xr:uid="{00000000-0005-0000-0000-0000E6220000}"/>
    <cellStyle name="Comma 68 5 3 2 2 4" xfId="8947" xr:uid="{00000000-0005-0000-0000-0000E7220000}"/>
    <cellStyle name="Comma 68 5 3 2 3" xfId="8948" xr:uid="{00000000-0005-0000-0000-0000E8220000}"/>
    <cellStyle name="Comma 68 5 3 2 4" xfId="8949" xr:uid="{00000000-0005-0000-0000-0000E9220000}"/>
    <cellStyle name="Comma 68 5 3 2 5" xfId="8950" xr:uid="{00000000-0005-0000-0000-0000EA220000}"/>
    <cellStyle name="Comma 68 5 3 3" xfId="8951" xr:uid="{00000000-0005-0000-0000-0000EB220000}"/>
    <cellStyle name="Comma 68 5 3 3 2" xfId="8952" xr:uid="{00000000-0005-0000-0000-0000EC220000}"/>
    <cellStyle name="Comma 68 5 3 3 3" xfId="8953" xr:uid="{00000000-0005-0000-0000-0000ED220000}"/>
    <cellStyle name="Comma 68 5 3 3 4" xfId="8954" xr:uid="{00000000-0005-0000-0000-0000EE220000}"/>
    <cellStyle name="Comma 68 5 3 4" xfId="8955" xr:uid="{00000000-0005-0000-0000-0000EF220000}"/>
    <cellStyle name="Comma 68 5 3 5" xfId="8956" xr:uid="{00000000-0005-0000-0000-0000F0220000}"/>
    <cellStyle name="Comma 68 5 3 6" xfId="8957" xr:uid="{00000000-0005-0000-0000-0000F1220000}"/>
    <cellStyle name="Comma 68 5 4" xfId="8958" xr:uid="{00000000-0005-0000-0000-0000F2220000}"/>
    <cellStyle name="Comma 68 5 4 2" xfId="8959" xr:uid="{00000000-0005-0000-0000-0000F3220000}"/>
    <cellStyle name="Comma 68 5 4 2 2" xfId="8960" xr:uid="{00000000-0005-0000-0000-0000F4220000}"/>
    <cellStyle name="Comma 68 5 4 2 3" xfId="8961" xr:uid="{00000000-0005-0000-0000-0000F5220000}"/>
    <cellStyle name="Comma 68 5 4 2 4" xfId="8962" xr:uid="{00000000-0005-0000-0000-0000F6220000}"/>
    <cellStyle name="Comma 68 5 4 3" xfId="8963" xr:uid="{00000000-0005-0000-0000-0000F7220000}"/>
    <cellStyle name="Comma 68 5 4 4" xfId="8964" xr:uid="{00000000-0005-0000-0000-0000F8220000}"/>
    <cellStyle name="Comma 68 5 4 5" xfId="8965" xr:uid="{00000000-0005-0000-0000-0000F9220000}"/>
    <cellStyle name="Comma 68 5 5" xfId="8966" xr:uid="{00000000-0005-0000-0000-0000FA220000}"/>
    <cellStyle name="Comma 68 5 5 2" xfId="8967" xr:uid="{00000000-0005-0000-0000-0000FB220000}"/>
    <cellStyle name="Comma 68 5 5 3" xfId="8968" xr:uid="{00000000-0005-0000-0000-0000FC220000}"/>
    <cellStyle name="Comma 68 5 5 4" xfId="8969" xr:uid="{00000000-0005-0000-0000-0000FD220000}"/>
    <cellStyle name="Comma 68 5 6" xfId="8970" xr:uid="{00000000-0005-0000-0000-0000FE220000}"/>
    <cellStyle name="Comma 68 5 7" xfId="8971" xr:uid="{00000000-0005-0000-0000-0000FF220000}"/>
    <cellStyle name="Comma 68 5 8" xfId="8972" xr:uid="{00000000-0005-0000-0000-000000230000}"/>
    <cellStyle name="Comma 68 6" xfId="8973" xr:uid="{00000000-0005-0000-0000-000001230000}"/>
    <cellStyle name="Comma 68 6 2" xfId="8974" xr:uid="{00000000-0005-0000-0000-000002230000}"/>
    <cellStyle name="Comma 68 6 2 2" xfId="8975" xr:uid="{00000000-0005-0000-0000-000003230000}"/>
    <cellStyle name="Comma 68 6 2 2 2" xfId="8976" xr:uid="{00000000-0005-0000-0000-000004230000}"/>
    <cellStyle name="Comma 68 6 2 2 3" xfId="8977" xr:uid="{00000000-0005-0000-0000-000005230000}"/>
    <cellStyle name="Comma 68 6 2 2 4" xfId="8978" xr:uid="{00000000-0005-0000-0000-000006230000}"/>
    <cellStyle name="Comma 68 6 2 3" xfId="8979" xr:uid="{00000000-0005-0000-0000-000007230000}"/>
    <cellStyle name="Comma 68 6 2 4" xfId="8980" xr:uid="{00000000-0005-0000-0000-000008230000}"/>
    <cellStyle name="Comma 68 6 2 5" xfId="8981" xr:uid="{00000000-0005-0000-0000-000009230000}"/>
    <cellStyle name="Comma 68 6 3" xfId="8982" xr:uid="{00000000-0005-0000-0000-00000A230000}"/>
    <cellStyle name="Comma 68 6 3 2" xfId="8983" xr:uid="{00000000-0005-0000-0000-00000B230000}"/>
    <cellStyle name="Comma 68 6 3 3" xfId="8984" xr:uid="{00000000-0005-0000-0000-00000C230000}"/>
    <cellStyle name="Comma 68 6 3 4" xfId="8985" xr:uid="{00000000-0005-0000-0000-00000D230000}"/>
    <cellStyle name="Comma 68 6 4" xfId="8986" xr:uid="{00000000-0005-0000-0000-00000E230000}"/>
    <cellStyle name="Comma 68 6 5" xfId="8987" xr:uid="{00000000-0005-0000-0000-00000F230000}"/>
    <cellStyle name="Comma 68 6 6" xfId="8988" xr:uid="{00000000-0005-0000-0000-000010230000}"/>
    <cellStyle name="Comma 68 7" xfId="8989" xr:uid="{00000000-0005-0000-0000-000011230000}"/>
    <cellStyle name="Comma 68 7 2" xfId="8990" xr:uid="{00000000-0005-0000-0000-000012230000}"/>
    <cellStyle name="Comma 68 7 2 2" xfId="8991" xr:uid="{00000000-0005-0000-0000-000013230000}"/>
    <cellStyle name="Comma 68 7 2 2 2" xfId="8992" xr:uid="{00000000-0005-0000-0000-000014230000}"/>
    <cellStyle name="Comma 68 7 2 2 3" xfId="8993" xr:uid="{00000000-0005-0000-0000-000015230000}"/>
    <cellStyle name="Comma 68 7 2 2 4" xfId="8994" xr:uid="{00000000-0005-0000-0000-000016230000}"/>
    <cellStyle name="Comma 68 7 2 3" xfId="8995" xr:uid="{00000000-0005-0000-0000-000017230000}"/>
    <cellStyle name="Comma 68 7 2 4" xfId="8996" xr:uid="{00000000-0005-0000-0000-000018230000}"/>
    <cellStyle name="Comma 68 7 2 5" xfId="8997" xr:uid="{00000000-0005-0000-0000-000019230000}"/>
    <cellStyle name="Comma 68 7 3" xfId="8998" xr:uid="{00000000-0005-0000-0000-00001A230000}"/>
    <cellStyle name="Comma 68 7 3 2" xfId="8999" xr:uid="{00000000-0005-0000-0000-00001B230000}"/>
    <cellStyle name="Comma 68 7 3 3" xfId="9000" xr:uid="{00000000-0005-0000-0000-00001C230000}"/>
    <cellStyle name="Comma 68 7 3 4" xfId="9001" xr:uid="{00000000-0005-0000-0000-00001D230000}"/>
    <cellStyle name="Comma 68 7 4" xfId="9002" xr:uid="{00000000-0005-0000-0000-00001E230000}"/>
    <cellStyle name="Comma 68 7 5" xfId="9003" xr:uid="{00000000-0005-0000-0000-00001F230000}"/>
    <cellStyle name="Comma 68 7 6" xfId="9004" xr:uid="{00000000-0005-0000-0000-000020230000}"/>
    <cellStyle name="Comma 68 8" xfId="9005" xr:uid="{00000000-0005-0000-0000-000021230000}"/>
    <cellStyle name="Comma 68 8 2" xfId="9006" xr:uid="{00000000-0005-0000-0000-000022230000}"/>
    <cellStyle name="Comma 68 8 2 2" xfId="9007" xr:uid="{00000000-0005-0000-0000-000023230000}"/>
    <cellStyle name="Comma 68 8 2 3" xfId="9008" xr:uid="{00000000-0005-0000-0000-000024230000}"/>
    <cellStyle name="Comma 68 8 2 4" xfId="9009" xr:uid="{00000000-0005-0000-0000-000025230000}"/>
    <cellStyle name="Comma 68 8 3" xfId="9010" xr:uid="{00000000-0005-0000-0000-000026230000}"/>
    <cellStyle name="Comma 68 8 4" xfId="9011" xr:uid="{00000000-0005-0000-0000-000027230000}"/>
    <cellStyle name="Comma 68 8 5" xfId="9012" xr:uid="{00000000-0005-0000-0000-000028230000}"/>
    <cellStyle name="Comma 68 9" xfId="9013" xr:uid="{00000000-0005-0000-0000-000029230000}"/>
    <cellStyle name="Comma 68 9 2" xfId="9014" xr:uid="{00000000-0005-0000-0000-00002A230000}"/>
    <cellStyle name="Comma 68 9 3" xfId="9015" xr:uid="{00000000-0005-0000-0000-00002B230000}"/>
    <cellStyle name="Comma 68 9 4" xfId="9016" xr:uid="{00000000-0005-0000-0000-00002C230000}"/>
    <cellStyle name="Comma 69" xfId="9017" xr:uid="{00000000-0005-0000-0000-00002D230000}"/>
    <cellStyle name="Comma 7" xfId="9018" xr:uid="{00000000-0005-0000-0000-00002E230000}"/>
    <cellStyle name="Comma 7 2" xfId="9019" xr:uid="{00000000-0005-0000-0000-00002F230000}"/>
    <cellStyle name="Comma 7 2 2" xfId="9020" xr:uid="{00000000-0005-0000-0000-000030230000}"/>
    <cellStyle name="Comma 7 2 2 2" xfId="9021" xr:uid="{00000000-0005-0000-0000-000031230000}"/>
    <cellStyle name="Comma 7 2 3" xfId="9022" xr:uid="{00000000-0005-0000-0000-000032230000}"/>
    <cellStyle name="Comma 7 2 4" xfId="9023" xr:uid="{00000000-0005-0000-0000-000033230000}"/>
    <cellStyle name="Comma 7 2 5" xfId="9024" xr:uid="{00000000-0005-0000-0000-000034230000}"/>
    <cellStyle name="Comma 7 2 6" xfId="9025" xr:uid="{00000000-0005-0000-0000-000035230000}"/>
    <cellStyle name="Comma 7 2 7" xfId="9026" xr:uid="{00000000-0005-0000-0000-000036230000}"/>
    <cellStyle name="Comma 7 3" xfId="9027" xr:uid="{00000000-0005-0000-0000-000037230000}"/>
    <cellStyle name="Comma 7 3 2" xfId="9028" xr:uid="{00000000-0005-0000-0000-000038230000}"/>
    <cellStyle name="Comma 7 4" xfId="9029" xr:uid="{00000000-0005-0000-0000-000039230000}"/>
    <cellStyle name="Comma 7 4 2" xfId="9030" xr:uid="{00000000-0005-0000-0000-00003A230000}"/>
    <cellStyle name="Comma 7 4 3" xfId="9031" xr:uid="{00000000-0005-0000-0000-00003B230000}"/>
    <cellStyle name="Comma 70" xfId="9032" xr:uid="{00000000-0005-0000-0000-00003C230000}"/>
    <cellStyle name="Comma 71" xfId="9033" xr:uid="{00000000-0005-0000-0000-00003D230000}"/>
    <cellStyle name="Comma 72" xfId="9034" xr:uid="{00000000-0005-0000-0000-00003E230000}"/>
    <cellStyle name="Comma 73" xfId="9035" xr:uid="{00000000-0005-0000-0000-00003F230000}"/>
    <cellStyle name="Comma 74" xfId="9036" xr:uid="{00000000-0005-0000-0000-000040230000}"/>
    <cellStyle name="Comma 75" xfId="9037" xr:uid="{00000000-0005-0000-0000-000041230000}"/>
    <cellStyle name="Comma 76" xfId="9038" xr:uid="{00000000-0005-0000-0000-000042230000}"/>
    <cellStyle name="Comma 77" xfId="9039" xr:uid="{00000000-0005-0000-0000-000043230000}"/>
    <cellStyle name="Comma 78" xfId="9040" xr:uid="{00000000-0005-0000-0000-000044230000}"/>
    <cellStyle name="Comma 79" xfId="9041" xr:uid="{00000000-0005-0000-0000-000045230000}"/>
    <cellStyle name="Comma 8" xfId="9042" xr:uid="{00000000-0005-0000-0000-000046230000}"/>
    <cellStyle name="Comma 8 10" xfId="9043" xr:uid="{00000000-0005-0000-0000-000047230000}"/>
    <cellStyle name="Comma 8 11" xfId="9044" xr:uid="{00000000-0005-0000-0000-000048230000}"/>
    <cellStyle name="Comma 8 2" xfId="9045" xr:uid="{00000000-0005-0000-0000-000049230000}"/>
    <cellStyle name="Comma 8 2 2" xfId="9046" xr:uid="{00000000-0005-0000-0000-00004A230000}"/>
    <cellStyle name="Comma 8 2 2 2" xfId="9047" xr:uid="{00000000-0005-0000-0000-00004B230000}"/>
    <cellStyle name="Comma 8 2 3" xfId="9048" xr:uid="{00000000-0005-0000-0000-00004C230000}"/>
    <cellStyle name="Comma 8 2 4" xfId="9049" xr:uid="{00000000-0005-0000-0000-00004D230000}"/>
    <cellStyle name="Comma 8 2 5" xfId="9050" xr:uid="{00000000-0005-0000-0000-00004E230000}"/>
    <cellStyle name="Comma 8 2 6" xfId="9051" xr:uid="{00000000-0005-0000-0000-00004F230000}"/>
    <cellStyle name="Comma 8 2 7" xfId="9052" xr:uid="{00000000-0005-0000-0000-000050230000}"/>
    <cellStyle name="Comma 8 2 8" xfId="9053" xr:uid="{00000000-0005-0000-0000-000051230000}"/>
    <cellStyle name="Comma 8 3" xfId="9054" xr:uid="{00000000-0005-0000-0000-000052230000}"/>
    <cellStyle name="Comma 8 3 2" xfId="9055" xr:uid="{00000000-0005-0000-0000-000053230000}"/>
    <cellStyle name="Comma 8 4" xfId="9056" xr:uid="{00000000-0005-0000-0000-000054230000}"/>
    <cellStyle name="Comma 8 4 2" xfId="9057" xr:uid="{00000000-0005-0000-0000-000055230000}"/>
    <cellStyle name="Comma 8 5" xfId="9058" xr:uid="{00000000-0005-0000-0000-000056230000}"/>
    <cellStyle name="Comma 8 6" xfId="9059" xr:uid="{00000000-0005-0000-0000-000057230000}"/>
    <cellStyle name="Comma 8 7" xfId="9060" xr:uid="{00000000-0005-0000-0000-000058230000}"/>
    <cellStyle name="Comma 8 8" xfId="9061" xr:uid="{00000000-0005-0000-0000-000059230000}"/>
    <cellStyle name="Comma 8 9" xfId="9062" xr:uid="{00000000-0005-0000-0000-00005A230000}"/>
    <cellStyle name="Comma 80" xfId="9063" xr:uid="{00000000-0005-0000-0000-00005B230000}"/>
    <cellStyle name="Comma 81" xfId="9064" xr:uid="{00000000-0005-0000-0000-00005C230000}"/>
    <cellStyle name="Comma 82" xfId="9065" xr:uid="{00000000-0005-0000-0000-00005D230000}"/>
    <cellStyle name="Comma 83" xfId="9066" xr:uid="{00000000-0005-0000-0000-00005E230000}"/>
    <cellStyle name="Comma 84" xfId="9067" xr:uid="{00000000-0005-0000-0000-00005F230000}"/>
    <cellStyle name="Comma 85" xfId="9068" xr:uid="{00000000-0005-0000-0000-000060230000}"/>
    <cellStyle name="Comma 86" xfId="9069" xr:uid="{00000000-0005-0000-0000-000061230000}"/>
    <cellStyle name="Comma 87" xfId="9070" xr:uid="{00000000-0005-0000-0000-000062230000}"/>
    <cellStyle name="Comma 88" xfId="9071" xr:uid="{00000000-0005-0000-0000-000063230000}"/>
    <cellStyle name="Comma 89" xfId="9072" xr:uid="{00000000-0005-0000-0000-000064230000}"/>
    <cellStyle name="Comma 9" xfId="9073" xr:uid="{00000000-0005-0000-0000-000065230000}"/>
    <cellStyle name="Comma 9 10" xfId="9074" xr:uid="{00000000-0005-0000-0000-000066230000}"/>
    <cellStyle name="Comma 9 11" xfId="9075" xr:uid="{00000000-0005-0000-0000-000067230000}"/>
    <cellStyle name="Comma 9 12" xfId="9076" xr:uid="{00000000-0005-0000-0000-000068230000}"/>
    <cellStyle name="Comma 9 13" xfId="9077" xr:uid="{00000000-0005-0000-0000-000069230000}"/>
    <cellStyle name="Comma 9 2" xfId="9078" xr:uid="{00000000-0005-0000-0000-00006A230000}"/>
    <cellStyle name="Comma 9 2 2" xfId="9079" xr:uid="{00000000-0005-0000-0000-00006B230000}"/>
    <cellStyle name="Comma 9 2 2 2" xfId="9080" xr:uid="{00000000-0005-0000-0000-00006C230000}"/>
    <cellStyle name="Comma 9 2 3" xfId="9081" xr:uid="{00000000-0005-0000-0000-00006D230000}"/>
    <cellStyle name="Comma 9 2 3 2" xfId="9082" xr:uid="{00000000-0005-0000-0000-00006E230000}"/>
    <cellStyle name="Comma 9 3" xfId="9083" xr:uid="{00000000-0005-0000-0000-00006F230000}"/>
    <cellStyle name="Comma 9 3 2" xfId="9084" xr:uid="{00000000-0005-0000-0000-000070230000}"/>
    <cellStyle name="Comma 9 3 2 2" xfId="9085" xr:uid="{00000000-0005-0000-0000-000071230000}"/>
    <cellStyle name="Comma 9 3 3" xfId="9086" xr:uid="{00000000-0005-0000-0000-000072230000}"/>
    <cellStyle name="Comma 9 3 4" xfId="9087" xr:uid="{00000000-0005-0000-0000-000073230000}"/>
    <cellStyle name="Comma 9 3 5" xfId="9088" xr:uid="{00000000-0005-0000-0000-000074230000}"/>
    <cellStyle name="Comma 9 3 6" xfId="9089" xr:uid="{00000000-0005-0000-0000-000075230000}"/>
    <cellStyle name="Comma 9 3 7" xfId="9090" xr:uid="{00000000-0005-0000-0000-000076230000}"/>
    <cellStyle name="Comma 9 4" xfId="9091" xr:uid="{00000000-0005-0000-0000-000077230000}"/>
    <cellStyle name="Comma 9 5" xfId="9092" xr:uid="{00000000-0005-0000-0000-000078230000}"/>
    <cellStyle name="Comma 9 6" xfId="9093" xr:uid="{00000000-0005-0000-0000-000079230000}"/>
    <cellStyle name="Comma 9 7" xfId="9094" xr:uid="{00000000-0005-0000-0000-00007A230000}"/>
    <cellStyle name="Comma 9 8" xfId="9095" xr:uid="{00000000-0005-0000-0000-00007B230000}"/>
    <cellStyle name="Comma 9 9" xfId="9096" xr:uid="{00000000-0005-0000-0000-00007C230000}"/>
    <cellStyle name="Comma 9 9 2" xfId="9097" xr:uid="{00000000-0005-0000-0000-00007D230000}"/>
    <cellStyle name="Comma 90" xfId="9098" xr:uid="{00000000-0005-0000-0000-00007E230000}"/>
    <cellStyle name="Comma 91" xfId="9099" xr:uid="{00000000-0005-0000-0000-00007F230000}"/>
    <cellStyle name="Comma 92" xfId="9100" xr:uid="{00000000-0005-0000-0000-000080230000}"/>
    <cellStyle name="Comma 93" xfId="9101" xr:uid="{00000000-0005-0000-0000-000081230000}"/>
    <cellStyle name="Comma 94" xfId="9102" xr:uid="{00000000-0005-0000-0000-000082230000}"/>
    <cellStyle name="Comma 95" xfId="9103" xr:uid="{00000000-0005-0000-0000-000083230000}"/>
    <cellStyle name="Comma 96" xfId="9104" xr:uid="{00000000-0005-0000-0000-000084230000}"/>
    <cellStyle name="Comma 97" xfId="9105" xr:uid="{00000000-0005-0000-0000-000085230000}"/>
    <cellStyle name="Comma 98" xfId="9106" xr:uid="{00000000-0005-0000-0000-000086230000}"/>
    <cellStyle name="Comma 98 2" xfId="9107" xr:uid="{00000000-0005-0000-0000-000087230000}"/>
    <cellStyle name="Comma 99" xfId="9108" xr:uid="{00000000-0005-0000-0000-000088230000}"/>
    <cellStyle name="Comma0 - Style3" xfId="9109" xr:uid="{00000000-0005-0000-0000-000089230000}"/>
    <cellStyle name="Currency [00]" xfId="9110" xr:uid="{00000000-0005-0000-0000-00008A230000}"/>
    <cellStyle name="Currency 10" xfId="9111" xr:uid="{00000000-0005-0000-0000-00008B230000}"/>
    <cellStyle name="Currency 2" xfId="9112" xr:uid="{00000000-0005-0000-0000-00008C230000}"/>
    <cellStyle name="Currency 2 2" xfId="9113" xr:uid="{00000000-0005-0000-0000-00008D230000}"/>
    <cellStyle name="Currency 2 2 2" xfId="9114" xr:uid="{00000000-0005-0000-0000-00008E230000}"/>
    <cellStyle name="Currency 2 2 2 2" xfId="9115" xr:uid="{00000000-0005-0000-0000-00008F230000}"/>
    <cellStyle name="Currency 2 2 2 3" xfId="9116" xr:uid="{00000000-0005-0000-0000-000090230000}"/>
    <cellStyle name="Currency 2 2 2 4" xfId="9117" xr:uid="{00000000-0005-0000-0000-000091230000}"/>
    <cellStyle name="Currency 2 3" xfId="9118" xr:uid="{00000000-0005-0000-0000-000092230000}"/>
    <cellStyle name="Currency 2 4" xfId="9119" xr:uid="{00000000-0005-0000-0000-000093230000}"/>
    <cellStyle name="Currency 2 5" xfId="9120" xr:uid="{00000000-0005-0000-0000-000094230000}"/>
    <cellStyle name="Currency 2 6" xfId="9121" xr:uid="{00000000-0005-0000-0000-000095230000}"/>
    <cellStyle name="Currency 2 7" xfId="9122" xr:uid="{00000000-0005-0000-0000-000096230000}"/>
    <cellStyle name="Currency 2 7 2" xfId="9123" xr:uid="{00000000-0005-0000-0000-000097230000}"/>
    <cellStyle name="Currency 2 7 3" xfId="9124" xr:uid="{00000000-0005-0000-0000-000098230000}"/>
    <cellStyle name="Currency 2 7 4" xfId="9125" xr:uid="{00000000-0005-0000-0000-000099230000}"/>
    <cellStyle name="Currency 3" xfId="9126" xr:uid="{00000000-0005-0000-0000-00009A230000}"/>
    <cellStyle name="Currency 3 2" xfId="9127" xr:uid="{00000000-0005-0000-0000-00009B230000}"/>
    <cellStyle name="Currency 4" xfId="9128" xr:uid="{00000000-0005-0000-0000-00009C230000}"/>
    <cellStyle name="Currency 5" xfId="9129" xr:uid="{00000000-0005-0000-0000-00009D230000}"/>
    <cellStyle name="Currency 6" xfId="9130" xr:uid="{00000000-0005-0000-0000-00009E230000}"/>
    <cellStyle name="Currency 7" xfId="9131" xr:uid="{00000000-0005-0000-0000-00009F230000}"/>
    <cellStyle name="Currency 8" xfId="9132" xr:uid="{00000000-0005-0000-0000-0000A0230000}"/>
    <cellStyle name="Currency 9" xfId="9133" xr:uid="{00000000-0005-0000-0000-0000A1230000}"/>
    <cellStyle name="Date - Style2" xfId="9134" xr:uid="{00000000-0005-0000-0000-0000A2230000}"/>
    <cellStyle name="Date Short" xfId="9135" xr:uid="{00000000-0005-0000-0000-0000A3230000}"/>
    <cellStyle name="DELTA" xfId="9136" xr:uid="{00000000-0005-0000-0000-0000A4230000}"/>
    <cellStyle name="DELTA 2" xfId="9137" xr:uid="{00000000-0005-0000-0000-0000A5230000}"/>
    <cellStyle name="DELTA 3" xfId="9138" xr:uid="{00000000-0005-0000-0000-0000A6230000}"/>
    <cellStyle name="DELTA 4" xfId="9139" xr:uid="{00000000-0005-0000-0000-0000A7230000}"/>
    <cellStyle name="DELTA 5" xfId="9140" xr:uid="{00000000-0005-0000-0000-0000A8230000}"/>
    <cellStyle name="DELTA 6" xfId="9141" xr:uid="{00000000-0005-0000-0000-0000A9230000}"/>
    <cellStyle name="DELTA 7" xfId="9142" xr:uid="{00000000-0005-0000-0000-0000AA230000}"/>
    <cellStyle name="Dezimal [0]" xfId="9143" xr:uid="{00000000-0005-0000-0000-0000AB230000}"/>
    <cellStyle name="Dezimal_AX-5-Loan-Portfolio-Efficiency-310899" xfId="9144" xr:uid="{00000000-0005-0000-0000-0000AC230000}"/>
    <cellStyle name="Emphasis 1" xfId="9145" xr:uid="{00000000-0005-0000-0000-0000AD230000}"/>
    <cellStyle name="Emphasis 2" xfId="9146" xr:uid="{00000000-0005-0000-0000-0000AE230000}"/>
    <cellStyle name="Emphasis 3" xfId="9147" xr:uid="{00000000-0005-0000-0000-0000AF230000}"/>
    <cellStyle name="Enter Currency (0)" xfId="9148" xr:uid="{00000000-0005-0000-0000-0000B0230000}"/>
    <cellStyle name="Enter Currency (2)" xfId="9149" xr:uid="{00000000-0005-0000-0000-0000B1230000}"/>
    <cellStyle name="Enter Units (0)" xfId="9150" xr:uid="{00000000-0005-0000-0000-0000B2230000}"/>
    <cellStyle name="Enter Units (1)" xfId="9151" xr:uid="{00000000-0005-0000-0000-0000B3230000}"/>
    <cellStyle name="Enter Units (2)" xfId="9152" xr:uid="{00000000-0005-0000-0000-0000B4230000}"/>
    <cellStyle name="Euro" xfId="9153" xr:uid="{00000000-0005-0000-0000-0000B5230000}"/>
    <cellStyle name="Euro 2" xfId="9154" xr:uid="{00000000-0005-0000-0000-0000B6230000}"/>
    <cellStyle name="Euro 3" xfId="9155" xr:uid="{00000000-0005-0000-0000-0000B7230000}"/>
    <cellStyle name="Explanatory Text 2" xfId="9156" xr:uid="{00000000-0005-0000-0000-0000B8230000}"/>
    <cellStyle name="Explanatory Text 2 10" xfId="9157" xr:uid="{00000000-0005-0000-0000-0000B9230000}"/>
    <cellStyle name="Explanatory Text 2 11" xfId="9158" xr:uid="{00000000-0005-0000-0000-0000BA230000}"/>
    <cellStyle name="Explanatory Text 2 12" xfId="9159" xr:uid="{00000000-0005-0000-0000-0000BB230000}"/>
    <cellStyle name="Explanatory Text 2 2" xfId="9160" xr:uid="{00000000-0005-0000-0000-0000BC230000}"/>
    <cellStyle name="Explanatory Text 2 2 2" xfId="9161" xr:uid="{00000000-0005-0000-0000-0000BD230000}"/>
    <cellStyle name="Explanatory Text 2 3" xfId="9162" xr:uid="{00000000-0005-0000-0000-0000BE230000}"/>
    <cellStyle name="Explanatory Text 2 4" xfId="9163" xr:uid="{00000000-0005-0000-0000-0000BF230000}"/>
    <cellStyle name="Explanatory Text 2 5" xfId="9164" xr:uid="{00000000-0005-0000-0000-0000C0230000}"/>
    <cellStyle name="Explanatory Text 2 6" xfId="9165" xr:uid="{00000000-0005-0000-0000-0000C1230000}"/>
    <cellStyle name="Explanatory Text 2 7" xfId="9166" xr:uid="{00000000-0005-0000-0000-0000C2230000}"/>
    <cellStyle name="Explanatory Text 2 8" xfId="9167" xr:uid="{00000000-0005-0000-0000-0000C3230000}"/>
    <cellStyle name="Explanatory Text 2 9" xfId="9168" xr:uid="{00000000-0005-0000-0000-0000C4230000}"/>
    <cellStyle name="Explanatory Text 3" xfId="9169" xr:uid="{00000000-0005-0000-0000-0000C5230000}"/>
    <cellStyle name="Explanatory Text 3 2" xfId="9170" xr:uid="{00000000-0005-0000-0000-0000C6230000}"/>
    <cellStyle name="Explanatory Text 3 3" xfId="9171" xr:uid="{00000000-0005-0000-0000-0000C7230000}"/>
    <cellStyle name="Explanatory Text 4" xfId="9172" xr:uid="{00000000-0005-0000-0000-0000C8230000}"/>
    <cellStyle name="Explanatory Text 4 2" xfId="9173" xr:uid="{00000000-0005-0000-0000-0000C9230000}"/>
    <cellStyle name="Explanatory Text 4 3" xfId="9174" xr:uid="{00000000-0005-0000-0000-0000CA230000}"/>
    <cellStyle name="Explanatory Text 5" xfId="9175" xr:uid="{00000000-0005-0000-0000-0000CB230000}"/>
    <cellStyle name="Explanatory Text 5 2" xfId="9176" xr:uid="{00000000-0005-0000-0000-0000CC230000}"/>
    <cellStyle name="Explanatory Text 5 3" xfId="9177" xr:uid="{00000000-0005-0000-0000-0000CD230000}"/>
    <cellStyle name="Explanatory Text 6" xfId="9178" xr:uid="{00000000-0005-0000-0000-0000CE230000}"/>
    <cellStyle name="Explanatory Text 6 2" xfId="9179" xr:uid="{00000000-0005-0000-0000-0000CF230000}"/>
    <cellStyle name="Explanatory Text 6 3" xfId="9180" xr:uid="{00000000-0005-0000-0000-0000D0230000}"/>
    <cellStyle name="Explanatory Text 7" xfId="9181" xr:uid="{00000000-0005-0000-0000-0000D1230000}"/>
    <cellStyle name="Flag" xfId="9182" xr:uid="{00000000-0005-0000-0000-0000D2230000}"/>
    <cellStyle name="Flag 2" xfId="9183" xr:uid="{00000000-0005-0000-0000-0000D3230000}"/>
    <cellStyle name="Flag 3" xfId="9184" xr:uid="{00000000-0005-0000-0000-0000D4230000}"/>
    <cellStyle name="Gia's" xfId="9185" xr:uid="{00000000-0005-0000-0000-0000D5230000}"/>
    <cellStyle name="Gia's 10" xfId="9186" xr:uid="{00000000-0005-0000-0000-0000D6230000}"/>
    <cellStyle name="Gia's 2" xfId="9187" xr:uid="{00000000-0005-0000-0000-0000D7230000}"/>
    <cellStyle name="Gia's 3" xfId="9188" xr:uid="{00000000-0005-0000-0000-0000D8230000}"/>
    <cellStyle name="Gia's 4" xfId="9189" xr:uid="{00000000-0005-0000-0000-0000D9230000}"/>
    <cellStyle name="Gia's 5" xfId="9190" xr:uid="{00000000-0005-0000-0000-0000DA230000}"/>
    <cellStyle name="Gia's 6" xfId="9191" xr:uid="{00000000-0005-0000-0000-0000DB230000}"/>
    <cellStyle name="Gia's 7" xfId="9192" xr:uid="{00000000-0005-0000-0000-0000DC230000}"/>
    <cellStyle name="Gia's 8" xfId="9193" xr:uid="{00000000-0005-0000-0000-0000DD230000}"/>
    <cellStyle name="Gia's 9" xfId="9194" xr:uid="{00000000-0005-0000-0000-0000DE230000}"/>
    <cellStyle name="Good 2" xfId="9195" xr:uid="{00000000-0005-0000-0000-0000DF230000}"/>
    <cellStyle name="Good 2 10" xfId="9196" xr:uid="{00000000-0005-0000-0000-0000E0230000}"/>
    <cellStyle name="Good 2 11" xfId="9197" xr:uid="{00000000-0005-0000-0000-0000E1230000}"/>
    <cellStyle name="Good 2 12" xfId="9198" xr:uid="{00000000-0005-0000-0000-0000E2230000}"/>
    <cellStyle name="Good 2 2" xfId="9199" xr:uid="{00000000-0005-0000-0000-0000E3230000}"/>
    <cellStyle name="Good 2 2 2" xfId="9200" xr:uid="{00000000-0005-0000-0000-0000E4230000}"/>
    <cellStyle name="Good 2 3" xfId="9201" xr:uid="{00000000-0005-0000-0000-0000E5230000}"/>
    <cellStyle name="Good 2 4" xfId="9202" xr:uid="{00000000-0005-0000-0000-0000E6230000}"/>
    <cellStyle name="Good 2 5" xfId="9203" xr:uid="{00000000-0005-0000-0000-0000E7230000}"/>
    <cellStyle name="Good 2 6" xfId="9204" xr:uid="{00000000-0005-0000-0000-0000E8230000}"/>
    <cellStyle name="Good 2 7" xfId="9205" xr:uid="{00000000-0005-0000-0000-0000E9230000}"/>
    <cellStyle name="Good 2 8" xfId="9206" xr:uid="{00000000-0005-0000-0000-0000EA230000}"/>
    <cellStyle name="Good 2 9" xfId="9207" xr:uid="{00000000-0005-0000-0000-0000EB230000}"/>
    <cellStyle name="Good 3" xfId="9208" xr:uid="{00000000-0005-0000-0000-0000EC230000}"/>
    <cellStyle name="Good 3 2" xfId="9209" xr:uid="{00000000-0005-0000-0000-0000ED230000}"/>
    <cellStyle name="Good 3 3" xfId="9210" xr:uid="{00000000-0005-0000-0000-0000EE230000}"/>
    <cellStyle name="Good 4" xfId="9211" xr:uid="{00000000-0005-0000-0000-0000EF230000}"/>
    <cellStyle name="Good 4 2" xfId="9212" xr:uid="{00000000-0005-0000-0000-0000F0230000}"/>
    <cellStyle name="Good 4 3" xfId="9213" xr:uid="{00000000-0005-0000-0000-0000F1230000}"/>
    <cellStyle name="Good 5" xfId="9214" xr:uid="{00000000-0005-0000-0000-0000F2230000}"/>
    <cellStyle name="Good 5 2" xfId="9215" xr:uid="{00000000-0005-0000-0000-0000F3230000}"/>
    <cellStyle name="Good 5 3" xfId="9216" xr:uid="{00000000-0005-0000-0000-0000F4230000}"/>
    <cellStyle name="Good 6" xfId="9217" xr:uid="{00000000-0005-0000-0000-0000F5230000}"/>
    <cellStyle name="Good 6 2" xfId="9218" xr:uid="{00000000-0005-0000-0000-0000F6230000}"/>
    <cellStyle name="Good 6 3" xfId="9219" xr:uid="{00000000-0005-0000-0000-0000F7230000}"/>
    <cellStyle name="Good 7" xfId="9220" xr:uid="{00000000-0005-0000-0000-0000F8230000}"/>
    <cellStyle name="greyed" xfId="9221" xr:uid="{00000000-0005-0000-0000-0000F9230000}"/>
    <cellStyle name="Header1" xfId="9222" xr:uid="{00000000-0005-0000-0000-0000FA230000}"/>
    <cellStyle name="Header1 2" xfId="9223" xr:uid="{00000000-0005-0000-0000-0000FB230000}"/>
    <cellStyle name="Header1 3" xfId="9224" xr:uid="{00000000-0005-0000-0000-0000FC230000}"/>
    <cellStyle name="Header2" xfId="9225" xr:uid="{00000000-0005-0000-0000-0000FD230000}"/>
    <cellStyle name="Header2 2" xfId="9226" xr:uid="{00000000-0005-0000-0000-0000FE230000}"/>
    <cellStyle name="Header2 3" xfId="9227" xr:uid="{00000000-0005-0000-0000-0000FF230000}"/>
    <cellStyle name="Heading 1 2" xfId="9228" xr:uid="{00000000-0005-0000-0000-000000240000}"/>
    <cellStyle name="Heading 1 2 2" xfId="9229" xr:uid="{00000000-0005-0000-0000-000001240000}"/>
    <cellStyle name="Heading 1 2 2 2" xfId="9230" xr:uid="{00000000-0005-0000-0000-000002240000}"/>
    <cellStyle name="Heading 1 2 3" xfId="9231" xr:uid="{00000000-0005-0000-0000-000003240000}"/>
    <cellStyle name="Heading 1 2 4" xfId="9232" xr:uid="{00000000-0005-0000-0000-000004240000}"/>
    <cellStyle name="Heading 1 3" xfId="9233" xr:uid="{00000000-0005-0000-0000-000005240000}"/>
    <cellStyle name="Heading 1 3 2" xfId="9234" xr:uid="{00000000-0005-0000-0000-000006240000}"/>
    <cellStyle name="Heading 1 3 3" xfId="9235" xr:uid="{00000000-0005-0000-0000-000007240000}"/>
    <cellStyle name="Heading 1 4" xfId="9236" xr:uid="{00000000-0005-0000-0000-000008240000}"/>
    <cellStyle name="Heading 1 4 2" xfId="9237" xr:uid="{00000000-0005-0000-0000-000009240000}"/>
    <cellStyle name="Heading 1 4 3" xfId="9238" xr:uid="{00000000-0005-0000-0000-00000A240000}"/>
    <cellStyle name="Heading 1 5" xfId="9239" xr:uid="{00000000-0005-0000-0000-00000B240000}"/>
    <cellStyle name="Heading 1 5 2" xfId="9240" xr:uid="{00000000-0005-0000-0000-00000C240000}"/>
    <cellStyle name="Heading 1 5 3" xfId="9241" xr:uid="{00000000-0005-0000-0000-00000D240000}"/>
    <cellStyle name="Heading 1 6" xfId="9242" xr:uid="{00000000-0005-0000-0000-00000E240000}"/>
    <cellStyle name="Heading 1 6 2" xfId="9243" xr:uid="{00000000-0005-0000-0000-00000F240000}"/>
    <cellStyle name="Heading 1 6 3" xfId="9244" xr:uid="{00000000-0005-0000-0000-000010240000}"/>
    <cellStyle name="Heading 1 7" xfId="9245" xr:uid="{00000000-0005-0000-0000-000011240000}"/>
    <cellStyle name="Heading 2 2" xfId="9246" xr:uid="{00000000-0005-0000-0000-000012240000}"/>
    <cellStyle name="Heading 2 2 2" xfId="9247" xr:uid="{00000000-0005-0000-0000-000013240000}"/>
    <cellStyle name="Heading 2 2 2 2" xfId="9248" xr:uid="{00000000-0005-0000-0000-000014240000}"/>
    <cellStyle name="Heading 2 2 3" xfId="9249" xr:uid="{00000000-0005-0000-0000-000015240000}"/>
    <cellStyle name="Heading 2 2 4" xfId="9250" xr:uid="{00000000-0005-0000-0000-000016240000}"/>
    <cellStyle name="Heading 2 3" xfId="9251" xr:uid="{00000000-0005-0000-0000-000017240000}"/>
    <cellStyle name="Heading 2 3 2" xfId="9252" xr:uid="{00000000-0005-0000-0000-000018240000}"/>
    <cellStyle name="Heading 2 3 3" xfId="9253" xr:uid="{00000000-0005-0000-0000-000019240000}"/>
    <cellStyle name="Heading 2 4" xfId="9254" xr:uid="{00000000-0005-0000-0000-00001A240000}"/>
    <cellStyle name="Heading 2 4 2" xfId="9255" xr:uid="{00000000-0005-0000-0000-00001B240000}"/>
    <cellStyle name="Heading 2 4 3" xfId="9256" xr:uid="{00000000-0005-0000-0000-00001C240000}"/>
    <cellStyle name="Heading 2 5" xfId="9257" xr:uid="{00000000-0005-0000-0000-00001D240000}"/>
    <cellStyle name="Heading 2 5 2" xfId="9258" xr:uid="{00000000-0005-0000-0000-00001E240000}"/>
    <cellStyle name="Heading 2 5 3" xfId="9259" xr:uid="{00000000-0005-0000-0000-00001F240000}"/>
    <cellStyle name="Heading 2 6" xfId="9260" xr:uid="{00000000-0005-0000-0000-000020240000}"/>
    <cellStyle name="Heading 2 6 2" xfId="9261" xr:uid="{00000000-0005-0000-0000-000021240000}"/>
    <cellStyle name="Heading 2 6 3" xfId="9262" xr:uid="{00000000-0005-0000-0000-000022240000}"/>
    <cellStyle name="Heading 2 7" xfId="9263" xr:uid="{00000000-0005-0000-0000-000023240000}"/>
    <cellStyle name="Heading 3 2" xfId="9264" xr:uid="{00000000-0005-0000-0000-000024240000}"/>
    <cellStyle name="Heading 3 2 2" xfId="9265" xr:uid="{00000000-0005-0000-0000-000025240000}"/>
    <cellStyle name="Heading 3 2 2 2" xfId="9266" xr:uid="{00000000-0005-0000-0000-000026240000}"/>
    <cellStyle name="Heading 3 2 3" xfId="9267" xr:uid="{00000000-0005-0000-0000-000027240000}"/>
    <cellStyle name="Heading 3 2 3 2" xfId="9268" xr:uid="{00000000-0005-0000-0000-000028240000}"/>
    <cellStyle name="Heading 3 2 4" xfId="9269" xr:uid="{00000000-0005-0000-0000-000029240000}"/>
    <cellStyle name="Heading 3 2 4 2" xfId="9270" xr:uid="{00000000-0005-0000-0000-00002A240000}"/>
    <cellStyle name="Heading 3 2 5" xfId="9271" xr:uid="{00000000-0005-0000-0000-00002B240000}"/>
    <cellStyle name="Heading 3 3" xfId="9272" xr:uid="{00000000-0005-0000-0000-00002C240000}"/>
    <cellStyle name="Heading 3 3 2" xfId="9273" xr:uid="{00000000-0005-0000-0000-00002D240000}"/>
    <cellStyle name="Heading 3 3 3" xfId="9274" xr:uid="{00000000-0005-0000-0000-00002E240000}"/>
    <cellStyle name="Heading 3 4" xfId="9275" xr:uid="{00000000-0005-0000-0000-00002F240000}"/>
    <cellStyle name="Heading 3 4 2" xfId="9276" xr:uid="{00000000-0005-0000-0000-000030240000}"/>
    <cellStyle name="Heading 3 4 3" xfId="9277" xr:uid="{00000000-0005-0000-0000-000031240000}"/>
    <cellStyle name="Heading 3 5" xfId="9278" xr:uid="{00000000-0005-0000-0000-000032240000}"/>
    <cellStyle name="Heading 3 5 2" xfId="9279" xr:uid="{00000000-0005-0000-0000-000033240000}"/>
    <cellStyle name="Heading 3 5 3" xfId="9280" xr:uid="{00000000-0005-0000-0000-000034240000}"/>
    <cellStyle name="Heading 3 6" xfId="9281" xr:uid="{00000000-0005-0000-0000-000035240000}"/>
    <cellStyle name="Heading 3 6 2" xfId="9282" xr:uid="{00000000-0005-0000-0000-000036240000}"/>
    <cellStyle name="Heading 3 6 3" xfId="9283" xr:uid="{00000000-0005-0000-0000-000037240000}"/>
    <cellStyle name="Heading 3 7" xfId="9284" xr:uid="{00000000-0005-0000-0000-000038240000}"/>
    <cellStyle name="Heading 4 2" xfId="9285" xr:uid="{00000000-0005-0000-0000-000039240000}"/>
    <cellStyle name="Heading 4 2 2" xfId="9286" xr:uid="{00000000-0005-0000-0000-00003A240000}"/>
    <cellStyle name="Heading 4 2 2 2" xfId="9287" xr:uid="{00000000-0005-0000-0000-00003B240000}"/>
    <cellStyle name="Heading 4 2 3" xfId="9288" xr:uid="{00000000-0005-0000-0000-00003C240000}"/>
    <cellStyle name="Heading 4 2 4" xfId="9289" xr:uid="{00000000-0005-0000-0000-00003D240000}"/>
    <cellStyle name="Heading 4 3" xfId="9290" xr:uid="{00000000-0005-0000-0000-00003E240000}"/>
    <cellStyle name="Heading 4 3 2" xfId="9291" xr:uid="{00000000-0005-0000-0000-00003F240000}"/>
    <cellStyle name="Heading 4 3 3" xfId="9292" xr:uid="{00000000-0005-0000-0000-000040240000}"/>
    <cellStyle name="Heading 4 4" xfId="9293" xr:uid="{00000000-0005-0000-0000-000041240000}"/>
    <cellStyle name="Heading 4 4 2" xfId="9294" xr:uid="{00000000-0005-0000-0000-000042240000}"/>
    <cellStyle name="Heading 4 4 3" xfId="9295" xr:uid="{00000000-0005-0000-0000-000043240000}"/>
    <cellStyle name="Heading 4 5" xfId="9296" xr:uid="{00000000-0005-0000-0000-000044240000}"/>
    <cellStyle name="Heading 4 5 2" xfId="9297" xr:uid="{00000000-0005-0000-0000-000045240000}"/>
    <cellStyle name="Heading 4 5 3" xfId="9298" xr:uid="{00000000-0005-0000-0000-000046240000}"/>
    <cellStyle name="Heading 4 6" xfId="9299" xr:uid="{00000000-0005-0000-0000-000047240000}"/>
    <cellStyle name="Heading 4 6 2" xfId="9300" xr:uid="{00000000-0005-0000-0000-000048240000}"/>
    <cellStyle name="Heading 4 6 3" xfId="9301" xr:uid="{00000000-0005-0000-0000-000049240000}"/>
    <cellStyle name="Heading 4 7" xfId="9302" xr:uid="{00000000-0005-0000-0000-00004A240000}"/>
    <cellStyle name="Heading A" xfId="9303" xr:uid="{00000000-0005-0000-0000-00004B240000}"/>
    <cellStyle name="Heading1" xfId="9304" xr:uid="{00000000-0005-0000-0000-00004C240000}"/>
    <cellStyle name="Heading1 2" xfId="9305" xr:uid="{00000000-0005-0000-0000-00004D240000}"/>
    <cellStyle name="Heading1 3" xfId="9306" xr:uid="{00000000-0005-0000-0000-00004E240000}"/>
    <cellStyle name="Heading2" xfId="9307" xr:uid="{00000000-0005-0000-0000-00004F240000}"/>
    <cellStyle name="Heading2 2" xfId="9308" xr:uid="{00000000-0005-0000-0000-000050240000}"/>
    <cellStyle name="Heading2 3" xfId="9309" xr:uid="{00000000-0005-0000-0000-000051240000}"/>
    <cellStyle name="Heading3" xfId="9310" xr:uid="{00000000-0005-0000-0000-000052240000}"/>
    <cellStyle name="Heading3 2" xfId="9311" xr:uid="{00000000-0005-0000-0000-000053240000}"/>
    <cellStyle name="Heading3 3" xfId="9312" xr:uid="{00000000-0005-0000-0000-000054240000}"/>
    <cellStyle name="Heading4" xfId="9313" xr:uid="{00000000-0005-0000-0000-000055240000}"/>
    <cellStyle name="Heading4 2" xfId="9314" xr:uid="{00000000-0005-0000-0000-000056240000}"/>
    <cellStyle name="Heading4 3" xfId="9315" xr:uid="{00000000-0005-0000-0000-000057240000}"/>
    <cellStyle name="Heading5" xfId="9316" xr:uid="{00000000-0005-0000-0000-000058240000}"/>
    <cellStyle name="Heading5 2" xfId="9317" xr:uid="{00000000-0005-0000-0000-000059240000}"/>
    <cellStyle name="Heading5 3" xfId="9318" xr:uid="{00000000-0005-0000-0000-00005A240000}"/>
    <cellStyle name="Heading6" xfId="9319" xr:uid="{00000000-0005-0000-0000-00005B240000}"/>
    <cellStyle name="Heading6 2" xfId="9320" xr:uid="{00000000-0005-0000-0000-00005C240000}"/>
    <cellStyle name="Heading6 3" xfId="9321" xr:uid="{00000000-0005-0000-0000-00005D240000}"/>
    <cellStyle name="HeadingTable" xfId="9322" xr:uid="{00000000-0005-0000-0000-00005E240000}"/>
    <cellStyle name="highlightExposure" xfId="9323" xr:uid="{00000000-0005-0000-0000-00005F240000}"/>
    <cellStyle name="highlightPercentage" xfId="9324" xr:uid="{00000000-0005-0000-0000-000060240000}"/>
    <cellStyle name="highlightText" xfId="9325" xr:uid="{00000000-0005-0000-0000-000061240000}"/>
    <cellStyle name="Horizontal" xfId="9326" xr:uid="{00000000-0005-0000-0000-000062240000}"/>
    <cellStyle name="Horizontal 2" xfId="9327" xr:uid="{00000000-0005-0000-0000-000063240000}"/>
    <cellStyle name="Horizontal 3" xfId="9328" xr:uid="{00000000-0005-0000-0000-000064240000}"/>
    <cellStyle name="Hyperlink" xfId="17" builtinId="8"/>
    <cellStyle name="Hyperlink 2" xfId="9329" xr:uid="{00000000-0005-0000-0000-000066240000}"/>
    <cellStyle name="Hyperlink 2 2" xfId="9330" xr:uid="{00000000-0005-0000-0000-000067240000}"/>
    <cellStyle name="Hyperlink 2 3" xfId="9331" xr:uid="{00000000-0005-0000-0000-000068240000}"/>
    <cellStyle name="Îáû÷íûé_23_1 " xfId="9332" xr:uid="{00000000-0005-0000-0000-000069240000}"/>
    <cellStyle name="Input 2" xfId="9333" xr:uid="{00000000-0005-0000-0000-00006A240000}"/>
    <cellStyle name="Input 2 10" xfId="9334" xr:uid="{00000000-0005-0000-0000-00006B240000}"/>
    <cellStyle name="Input 2 10 2" xfId="9335" xr:uid="{00000000-0005-0000-0000-00006C240000}"/>
    <cellStyle name="Input 2 10 3" xfId="9336" xr:uid="{00000000-0005-0000-0000-00006D240000}"/>
    <cellStyle name="Input 2 10 4" xfId="9337" xr:uid="{00000000-0005-0000-0000-00006E240000}"/>
    <cellStyle name="Input 2 10 5" xfId="9338" xr:uid="{00000000-0005-0000-0000-00006F240000}"/>
    <cellStyle name="Input 2 11" xfId="9339" xr:uid="{00000000-0005-0000-0000-000070240000}"/>
    <cellStyle name="Input 2 11 2" xfId="9340" xr:uid="{00000000-0005-0000-0000-000071240000}"/>
    <cellStyle name="Input 2 11 3" xfId="9341" xr:uid="{00000000-0005-0000-0000-000072240000}"/>
    <cellStyle name="Input 2 11 4" xfId="9342" xr:uid="{00000000-0005-0000-0000-000073240000}"/>
    <cellStyle name="Input 2 11 5" xfId="9343" xr:uid="{00000000-0005-0000-0000-000074240000}"/>
    <cellStyle name="Input 2 12" xfId="9344" xr:uid="{00000000-0005-0000-0000-000075240000}"/>
    <cellStyle name="Input 2 12 2" xfId="9345" xr:uid="{00000000-0005-0000-0000-000076240000}"/>
    <cellStyle name="Input 2 12 3" xfId="9346" xr:uid="{00000000-0005-0000-0000-000077240000}"/>
    <cellStyle name="Input 2 12 4" xfId="9347" xr:uid="{00000000-0005-0000-0000-000078240000}"/>
    <cellStyle name="Input 2 12 5" xfId="9348" xr:uid="{00000000-0005-0000-0000-000079240000}"/>
    <cellStyle name="Input 2 13" xfId="9349" xr:uid="{00000000-0005-0000-0000-00007A240000}"/>
    <cellStyle name="Input 2 13 2" xfId="9350" xr:uid="{00000000-0005-0000-0000-00007B240000}"/>
    <cellStyle name="Input 2 13 3" xfId="9351" xr:uid="{00000000-0005-0000-0000-00007C240000}"/>
    <cellStyle name="Input 2 13 4" xfId="9352" xr:uid="{00000000-0005-0000-0000-00007D240000}"/>
    <cellStyle name="Input 2 14" xfId="9353" xr:uid="{00000000-0005-0000-0000-00007E240000}"/>
    <cellStyle name="Input 2 15" xfId="9354" xr:uid="{00000000-0005-0000-0000-00007F240000}"/>
    <cellStyle name="Input 2 16" xfId="9355" xr:uid="{00000000-0005-0000-0000-000080240000}"/>
    <cellStyle name="Input 2 2" xfId="9356" xr:uid="{00000000-0005-0000-0000-000081240000}"/>
    <cellStyle name="Input 2 2 2" xfId="9357" xr:uid="{00000000-0005-0000-0000-000082240000}"/>
    <cellStyle name="Input 2 2 2 2" xfId="9358" xr:uid="{00000000-0005-0000-0000-000083240000}"/>
    <cellStyle name="Input 2 2 2 3" xfId="9359" xr:uid="{00000000-0005-0000-0000-000084240000}"/>
    <cellStyle name="Input 2 2 2 4" xfId="9360" xr:uid="{00000000-0005-0000-0000-000085240000}"/>
    <cellStyle name="Input 2 2 3" xfId="9361" xr:uid="{00000000-0005-0000-0000-000086240000}"/>
    <cellStyle name="Input 2 2 3 2" xfId="9362" xr:uid="{00000000-0005-0000-0000-000087240000}"/>
    <cellStyle name="Input 2 2 3 3" xfId="9363" xr:uid="{00000000-0005-0000-0000-000088240000}"/>
    <cellStyle name="Input 2 2 3 4" xfId="9364" xr:uid="{00000000-0005-0000-0000-000089240000}"/>
    <cellStyle name="Input 2 2 4" xfId="9365" xr:uid="{00000000-0005-0000-0000-00008A240000}"/>
    <cellStyle name="Input 2 2 4 2" xfId="9366" xr:uid="{00000000-0005-0000-0000-00008B240000}"/>
    <cellStyle name="Input 2 2 4 3" xfId="9367" xr:uid="{00000000-0005-0000-0000-00008C240000}"/>
    <cellStyle name="Input 2 2 4 4" xfId="9368" xr:uid="{00000000-0005-0000-0000-00008D240000}"/>
    <cellStyle name="Input 2 2 5" xfId="9369" xr:uid="{00000000-0005-0000-0000-00008E240000}"/>
    <cellStyle name="Input 2 2 5 2" xfId="9370" xr:uid="{00000000-0005-0000-0000-00008F240000}"/>
    <cellStyle name="Input 2 2 5 3" xfId="9371" xr:uid="{00000000-0005-0000-0000-000090240000}"/>
    <cellStyle name="Input 2 2 5 4" xfId="9372" xr:uid="{00000000-0005-0000-0000-000091240000}"/>
    <cellStyle name="Input 2 2 6" xfId="9373" xr:uid="{00000000-0005-0000-0000-000092240000}"/>
    <cellStyle name="Input 2 2 7" xfId="9374" xr:uid="{00000000-0005-0000-0000-000093240000}"/>
    <cellStyle name="Input 2 2 8" xfId="9375" xr:uid="{00000000-0005-0000-0000-000094240000}"/>
    <cellStyle name="Input 2 2 9" xfId="9376" xr:uid="{00000000-0005-0000-0000-000095240000}"/>
    <cellStyle name="Input 2 3" xfId="9377" xr:uid="{00000000-0005-0000-0000-000096240000}"/>
    <cellStyle name="Input 2 3 2" xfId="9378" xr:uid="{00000000-0005-0000-0000-000097240000}"/>
    <cellStyle name="Input 2 3 3" xfId="9379" xr:uid="{00000000-0005-0000-0000-000098240000}"/>
    <cellStyle name="Input 2 3 4" xfId="9380" xr:uid="{00000000-0005-0000-0000-000099240000}"/>
    <cellStyle name="Input 2 3 5" xfId="9381" xr:uid="{00000000-0005-0000-0000-00009A240000}"/>
    <cellStyle name="Input 2 4" xfId="9382" xr:uid="{00000000-0005-0000-0000-00009B240000}"/>
    <cellStyle name="Input 2 4 2" xfId="9383" xr:uid="{00000000-0005-0000-0000-00009C240000}"/>
    <cellStyle name="Input 2 4 3" xfId="9384" xr:uid="{00000000-0005-0000-0000-00009D240000}"/>
    <cellStyle name="Input 2 4 4" xfId="9385" xr:uid="{00000000-0005-0000-0000-00009E240000}"/>
    <cellStyle name="Input 2 4 5" xfId="9386" xr:uid="{00000000-0005-0000-0000-00009F240000}"/>
    <cellStyle name="Input 2 5" xfId="9387" xr:uid="{00000000-0005-0000-0000-0000A0240000}"/>
    <cellStyle name="Input 2 5 2" xfId="9388" xr:uid="{00000000-0005-0000-0000-0000A1240000}"/>
    <cellStyle name="Input 2 5 3" xfId="9389" xr:uid="{00000000-0005-0000-0000-0000A2240000}"/>
    <cellStyle name="Input 2 5 4" xfId="9390" xr:uid="{00000000-0005-0000-0000-0000A3240000}"/>
    <cellStyle name="Input 2 5 5" xfId="9391" xr:uid="{00000000-0005-0000-0000-0000A4240000}"/>
    <cellStyle name="Input 2 6" xfId="9392" xr:uid="{00000000-0005-0000-0000-0000A5240000}"/>
    <cellStyle name="Input 2 6 2" xfId="9393" xr:uid="{00000000-0005-0000-0000-0000A6240000}"/>
    <cellStyle name="Input 2 6 3" xfId="9394" xr:uid="{00000000-0005-0000-0000-0000A7240000}"/>
    <cellStyle name="Input 2 6 4" xfId="9395" xr:uid="{00000000-0005-0000-0000-0000A8240000}"/>
    <cellStyle name="Input 2 6 5" xfId="9396" xr:uid="{00000000-0005-0000-0000-0000A9240000}"/>
    <cellStyle name="Input 2 7" xfId="9397" xr:uid="{00000000-0005-0000-0000-0000AA240000}"/>
    <cellStyle name="Input 2 7 2" xfId="9398" xr:uid="{00000000-0005-0000-0000-0000AB240000}"/>
    <cellStyle name="Input 2 7 3" xfId="9399" xr:uid="{00000000-0005-0000-0000-0000AC240000}"/>
    <cellStyle name="Input 2 7 4" xfId="9400" xr:uid="{00000000-0005-0000-0000-0000AD240000}"/>
    <cellStyle name="Input 2 7 5" xfId="9401" xr:uid="{00000000-0005-0000-0000-0000AE240000}"/>
    <cellStyle name="Input 2 8" xfId="9402" xr:uid="{00000000-0005-0000-0000-0000AF240000}"/>
    <cellStyle name="Input 2 8 2" xfId="9403" xr:uid="{00000000-0005-0000-0000-0000B0240000}"/>
    <cellStyle name="Input 2 8 3" xfId="9404" xr:uid="{00000000-0005-0000-0000-0000B1240000}"/>
    <cellStyle name="Input 2 8 4" xfId="9405" xr:uid="{00000000-0005-0000-0000-0000B2240000}"/>
    <cellStyle name="Input 2 8 5" xfId="9406" xr:uid="{00000000-0005-0000-0000-0000B3240000}"/>
    <cellStyle name="Input 2 9" xfId="9407" xr:uid="{00000000-0005-0000-0000-0000B4240000}"/>
    <cellStyle name="Input 2 9 2" xfId="9408" xr:uid="{00000000-0005-0000-0000-0000B5240000}"/>
    <cellStyle name="Input 2 9 3" xfId="9409" xr:uid="{00000000-0005-0000-0000-0000B6240000}"/>
    <cellStyle name="Input 2 9 4" xfId="9410" xr:uid="{00000000-0005-0000-0000-0000B7240000}"/>
    <cellStyle name="Input 2 9 5" xfId="9411" xr:uid="{00000000-0005-0000-0000-0000B8240000}"/>
    <cellStyle name="Input 3" xfId="9412" xr:uid="{00000000-0005-0000-0000-0000B9240000}"/>
    <cellStyle name="Input 3 2" xfId="9413" xr:uid="{00000000-0005-0000-0000-0000BA240000}"/>
    <cellStyle name="Input 3 3" xfId="9414" xr:uid="{00000000-0005-0000-0000-0000BB240000}"/>
    <cellStyle name="Input 4" xfId="9415" xr:uid="{00000000-0005-0000-0000-0000BC240000}"/>
    <cellStyle name="Input 4 2" xfId="9416" xr:uid="{00000000-0005-0000-0000-0000BD240000}"/>
    <cellStyle name="Input 4 3" xfId="9417" xr:uid="{00000000-0005-0000-0000-0000BE240000}"/>
    <cellStyle name="Input 5" xfId="9418" xr:uid="{00000000-0005-0000-0000-0000BF240000}"/>
    <cellStyle name="Input 5 2" xfId="9419" xr:uid="{00000000-0005-0000-0000-0000C0240000}"/>
    <cellStyle name="Input 5 3" xfId="9420" xr:uid="{00000000-0005-0000-0000-0000C1240000}"/>
    <cellStyle name="Input 6" xfId="9421" xr:uid="{00000000-0005-0000-0000-0000C2240000}"/>
    <cellStyle name="Input 6 2" xfId="9422" xr:uid="{00000000-0005-0000-0000-0000C3240000}"/>
    <cellStyle name="Input 6 3" xfId="9423" xr:uid="{00000000-0005-0000-0000-0000C4240000}"/>
    <cellStyle name="Input 7" xfId="9424" xr:uid="{00000000-0005-0000-0000-0000C5240000}"/>
    <cellStyle name="inputExposure" xfId="9425" xr:uid="{00000000-0005-0000-0000-0000C6240000}"/>
    <cellStyle name="Link Currency (0)" xfId="9426" xr:uid="{00000000-0005-0000-0000-0000C7240000}"/>
    <cellStyle name="Link Currency (2)" xfId="9427" xr:uid="{00000000-0005-0000-0000-0000C8240000}"/>
    <cellStyle name="Link Units (0)" xfId="9428" xr:uid="{00000000-0005-0000-0000-0000C9240000}"/>
    <cellStyle name="Link Units (1)" xfId="9429" xr:uid="{00000000-0005-0000-0000-0000CA240000}"/>
    <cellStyle name="Link Units (2)" xfId="9430" xr:uid="{00000000-0005-0000-0000-0000CB240000}"/>
    <cellStyle name="Linked Cell 2" xfId="9431" xr:uid="{00000000-0005-0000-0000-0000CC240000}"/>
    <cellStyle name="Linked Cell 2 10" xfId="9432" xr:uid="{00000000-0005-0000-0000-0000CD240000}"/>
    <cellStyle name="Linked Cell 2 11" xfId="9433" xr:uid="{00000000-0005-0000-0000-0000CE240000}"/>
    <cellStyle name="Linked Cell 2 12" xfId="9434" xr:uid="{00000000-0005-0000-0000-0000CF240000}"/>
    <cellStyle name="Linked Cell 2 2" xfId="9435" xr:uid="{00000000-0005-0000-0000-0000D0240000}"/>
    <cellStyle name="Linked Cell 2 2 2" xfId="9436" xr:uid="{00000000-0005-0000-0000-0000D1240000}"/>
    <cellStyle name="Linked Cell 2 3" xfId="9437" xr:uid="{00000000-0005-0000-0000-0000D2240000}"/>
    <cellStyle name="Linked Cell 2 4" xfId="9438" xr:uid="{00000000-0005-0000-0000-0000D3240000}"/>
    <cellStyle name="Linked Cell 2 5" xfId="9439" xr:uid="{00000000-0005-0000-0000-0000D4240000}"/>
    <cellStyle name="Linked Cell 2 6" xfId="9440" xr:uid="{00000000-0005-0000-0000-0000D5240000}"/>
    <cellStyle name="Linked Cell 2 7" xfId="9441" xr:uid="{00000000-0005-0000-0000-0000D6240000}"/>
    <cellStyle name="Linked Cell 2 8" xfId="9442" xr:uid="{00000000-0005-0000-0000-0000D7240000}"/>
    <cellStyle name="Linked Cell 2 9" xfId="9443" xr:uid="{00000000-0005-0000-0000-0000D8240000}"/>
    <cellStyle name="Linked Cell 3" xfId="9444" xr:uid="{00000000-0005-0000-0000-0000D9240000}"/>
    <cellStyle name="Linked Cell 3 2" xfId="9445" xr:uid="{00000000-0005-0000-0000-0000DA240000}"/>
    <cellStyle name="Linked Cell 3 3" xfId="9446" xr:uid="{00000000-0005-0000-0000-0000DB240000}"/>
    <cellStyle name="Linked Cell 4" xfId="9447" xr:uid="{00000000-0005-0000-0000-0000DC240000}"/>
    <cellStyle name="Linked Cell 4 2" xfId="9448" xr:uid="{00000000-0005-0000-0000-0000DD240000}"/>
    <cellStyle name="Linked Cell 4 3" xfId="9449" xr:uid="{00000000-0005-0000-0000-0000DE240000}"/>
    <cellStyle name="Linked Cell 5" xfId="9450" xr:uid="{00000000-0005-0000-0000-0000DF240000}"/>
    <cellStyle name="Linked Cell 5 2" xfId="9451" xr:uid="{00000000-0005-0000-0000-0000E0240000}"/>
    <cellStyle name="Linked Cell 5 3" xfId="9452" xr:uid="{00000000-0005-0000-0000-0000E1240000}"/>
    <cellStyle name="Linked Cell 6" xfId="9453" xr:uid="{00000000-0005-0000-0000-0000E2240000}"/>
    <cellStyle name="Linked Cell 6 2" xfId="9454" xr:uid="{00000000-0005-0000-0000-0000E3240000}"/>
    <cellStyle name="Linked Cell 6 3" xfId="9455" xr:uid="{00000000-0005-0000-0000-0000E4240000}"/>
    <cellStyle name="Linked Cell 7" xfId="9456" xr:uid="{00000000-0005-0000-0000-0000E5240000}"/>
    <cellStyle name="Matrix" xfId="9457" xr:uid="{00000000-0005-0000-0000-0000E6240000}"/>
    <cellStyle name="Matrix 2" xfId="9458" xr:uid="{00000000-0005-0000-0000-0000E7240000}"/>
    <cellStyle name="Matrix 3" xfId="9459" xr:uid="{00000000-0005-0000-0000-0000E8240000}"/>
    <cellStyle name="Millares [0]_A" xfId="9460" xr:uid="{00000000-0005-0000-0000-0000E9240000}"/>
    <cellStyle name="Millares_A" xfId="9461" xr:uid="{00000000-0005-0000-0000-0000EA240000}"/>
    <cellStyle name="Moneda [0]_A" xfId="9462" xr:uid="{00000000-0005-0000-0000-0000EB240000}"/>
    <cellStyle name="Moneda_A" xfId="9463" xr:uid="{00000000-0005-0000-0000-0000EC240000}"/>
    <cellStyle name="Neutral 2" xfId="9464" xr:uid="{00000000-0005-0000-0000-0000ED240000}"/>
    <cellStyle name="Neutral 2 10" xfId="9465" xr:uid="{00000000-0005-0000-0000-0000EE240000}"/>
    <cellStyle name="Neutral 2 11" xfId="9466" xr:uid="{00000000-0005-0000-0000-0000EF240000}"/>
    <cellStyle name="Neutral 2 12" xfId="9467" xr:uid="{00000000-0005-0000-0000-0000F0240000}"/>
    <cellStyle name="Neutral 2 2" xfId="9468" xr:uid="{00000000-0005-0000-0000-0000F1240000}"/>
    <cellStyle name="Neutral 2 2 2" xfId="9469" xr:uid="{00000000-0005-0000-0000-0000F2240000}"/>
    <cellStyle name="Neutral 2 3" xfId="9470" xr:uid="{00000000-0005-0000-0000-0000F3240000}"/>
    <cellStyle name="Neutral 2 4" xfId="9471" xr:uid="{00000000-0005-0000-0000-0000F4240000}"/>
    <cellStyle name="Neutral 2 5" xfId="9472" xr:uid="{00000000-0005-0000-0000-0000F5240000}"/>
    <cellStyle name="Neutral 2 6" xfId="9473" xr:uid="{00000000-0005-0000-0000-0000F6240000}"/>
    <cellStyle name="Neutral 2 7" xfId="9474" xr:uid="{00000000-0005-0000-0000-0000F7240000}"/>
    <cellStyle name="Neutral 2 8" xfId="9475" xr:uid="{00000000-0005-0000-0000-0000F8240000}"/>
    <cellStyle name="Neutral 2 9" xfId="9476" xr:uid="{00000000-0005-0000-0000-0000F9240000}"/>
    <cellStyle name="Neutral 3" xfId="9477" xr:uid="{00000000-0005-0000-0000-0000FA240000}"/>
    <cellStyle name="Neutral 3 2" xfId="9478" xr:uid="{00000000-0005-0000-0000-0000FB240000}"/>
    <cellStyle name="Neutral 3 3" xfId="9479" xr:uid="{00000000-0005-0000-0000-0000FC240000}"/>
    <cellStyle name="Neutral 4" xfId="9480" xr:uid="{00000000-0005-0000-0000-0000FD240000}"/>
    <cellStyle name="Neutral 4 2" xfId="9481" xr:uid="{00000000-0005-0000-0000-0000FE240000}"/>
    <cellStyle name="Neutral 4 3" xfId="9482" xr:uid="{00000000-0005-0000-0000-0000FF240000}"/>
    <cellStyle name="Neutral 5" xfId="9483" xr:uid="{00000000-0005-0000-0000-000000250000}"/>
    <cellStyle name="Neutral 5 2" xfId="9484" xr:uid="{00000000-0005-0000-0000-000001250000}"/>
    <cellStyle name="Neutral 5 3" xfId="9485" xr:uid="{00000000-0005-0000-0000-000002250000}"/>
    <cellStyle name="Neutral 6" xfId="9486" xr:uid="{00000000-0005-0000-0000-000003250000}"/>
    <cellStyle name="Neutral 6 2" xfId="9487" xr:uid="{00000000-0005-0000-0000-000004250000}"/>
    <cellStyle name="Neutral 6 3" xfId="9488" xr:uid="{00000000-0005-0000-0000-000005250000}"/>
    <cellStyle name="Neutral 7" xfId="9489" xr:uid="{00000000-0005-0000-0000-000006250000}"/>
    <cellStyle name="nopl_WCP.XLS" xfId="9490" xr:uid="{00000000-0005-0000-0000-000007250000}"/>
    <cellStyle name="Norma11l" xfId="9491" xr:uid="{00000000-0005-0000-0000-000008250000}"/>
    <cellStyle name="Norma11l 2" xfId="9492" xr:uid="{00000000-0005-0000-0000-000009250000}"/>
    <cellStyle name="Norma11l 3" xfId="9493" xr:uid="{00000000-0005-0000-0000-00000A250000}"/>
    <cellStyle name="Normal" xfId="0" builtinId="0"/>
    <cellStyle name="Normal 10" xfId="9494" xr:uid="{00000000-0005-0000-0000-00000C250000}"/>
    <cellStyle name="Normal 10 10" xfId="9495" xr:uid="{00000000-0005-0000-0000-00000D250000}"/>
    <cellStyle name="Normal 10 10 2" xfId="9496" xr:uid="{00000000-0005-0000-0000-00000E250000}"/>
    <cellStyle name="Normal 10 10 2 2" xfId="9497" xr:uid="{00000000-0005-0000-0000-00000F250000}"/>
    <cellStyle name="Normal 10 10 2 2 2" xfId="9498" xr:uid="{00000000-0005-0000-0000-000010250000}"/>
    <cellStyle name="Normal 10 10 2 2 3" xfId="9499" xr:uid="{00000000-0005-0000-0000-000011250000}"/>
    <cellStyle name="Normal 10 10 2 2 4" xfId="9500" xr:uid="{00000000-0005-0000-0000-000012250000}"/>
    <cellStyle name="Normal 10 10 2 3" xfId="9501" xr:uid="{00000000-0005-0000-0000-000013250000}"/>
    <cellStyle name="Normal 10 10 2 4" xfId="9502" xr:uid="{00000000-0005-0000-0000-000014250000}"/>
    <cellStyle name="Normal 10 10 2 5" xfId="9503" xr:uid="{00000000-0005-0000-0000-000015250000}"/>
    <cellStyle name="Normal 10 10 3" xfId="9504" xr:uid="{00000000-0005-0000-0000-000016250000}"/>
    <cellStyle name="Normal 10 10 3 2" xfId="9505" xr:uid="{00000000-0005-0000-0000-000017250000}"/>
    <cellStyle name="Normal 10 10 3 3" xfId="9506" xr:uid="{00000000-0005-0000-0000-000018250000}"/>
    <cellStyle name="Normal 10 10 3 4" xfId="9507" xr:uid="{00000000-0005-0000-0000-000019250000}"/>
    <cellStyle name="Normal 10 10 4" xfId="9508" xr:uid="{00000000-0005-0000-0000-00001A250000}"/>
    <cellStyle name="Normal 10 10 5" xfId="9509" xr:uid="{00000000-0005-0000-0000-00001B250000}"/>
    <cellStyle name="Normal 10 10 6" xfId="9510" xr:uid="{00000000-0005-0000-0000-00001C250000}"/>
    <cellStyle name="Normal 10 11" xfId="9511" xr:uid="{00000000-0005-0000-0000-00001D250000}"/>
    <cellStyle name="Normal 10 11 2" xfId="9512" xr:uid="{00000000-0005-0000-0000-00001E250000}"/>
    <cellStyle name="Normal 10 11 2 2" xfId="9513" xr:uid="{00000000-0005-0000-0000-00001F250000}"/>
    <cellStyle name="Normal 10 11 2 2 2" xfId="9514" xr:uid="{00000000-0005-0000-0000-000020250000}"/>
    <cellStyle name="Normal 10 11 2 2 3" xfId="9515" xr:uid="{00000000-0005-0000-0000-000021250000}"/>
    <cellStyle name="Normal 10 11 2 2 4" xfId="9516" xr:uid="{00000000-0005-0000-0000-000022250000}"/>
    <cellStyle name="Normal 10 11 2 3" xfId="9517" xr:uid="{00000000-0005-0000-0000-000023250000}"/>
    <cellStyle name="Normal 10 11 2 4" xfId="9518" xr:uid="{00000000-0005-0000-0000-000024250000}"/>
    <cellStyle name="Normal 10 11 2 5" xfId="9519" xr:uid="{00000000-0005-0000-0000-000025250000}"/>
    <cellStyle name="Normal 10 11 3" xfId="9520" xr:uid="{00000000-0005-0000-0000-000026250000}"/>
    <cellStyle name="Normal 10 11 3 2" xfId="9521" xr:uid="{00000000-0005-0000-0000-000027250000}"/>
    <cellStyle name="Normal 10 11 3 3" xfId="9522" xr:uid="{00000000-0005-0000-0000-000028250000}"/>
    <cellStyle name="Normal 10 11 3 4" xfId="9523" xr:uid="{00000000-0005-0000-0000-000029250000}"/>
    <cellStyle name="Normal 10 11 4" xfId="9524" xr:uid="{00000000-0005-0000-0000-00002A250000}"/>
    <cellStyle name="Normal 10 11 5" xfId="9525" xr:uid="{00000000-0005-0000-0000-00002B250000}"/>
    <cellStyle name="Normal 10 11 6" xfId="9526" xr:uid="{00000000-0005-0000-0000-00002C250000}"/>
    <cellStyle name="Normal 10 12" xfId="9527" xr:uid="{00000000-0005-0000-0000-00002D250000}"/>
    <cellStyle name="Normal 10 12 2" xfId="9528" xr:uid="{00000000-0005-0000-0000-00002E250000}"/>
    <cellStyle name="Normal 10 12 3" xfId="9529" xr:uid="{00000000-0005-0000-0000-00002F250000}"/>
    <cellStyle name="Normal 10 12 4" xfId="9530" xr:uid="{00000000-0005-0000-0000-000030250000}"/>
    <cellStyle name="Normal 10 2" xfId="9531" xr:uid="{00000000-0005-0000-0000-000031250000}"/>
    <cellStyle name="Normal 10 2 2" xfId="9532" xr:uid="{00000000-0005-0000-0000-000032250000}"/>
    <cellStyle name="Normal 10 2 3" xfId="9533" xr:uid="{00000000-0005-0000-0000-000033250000}"/>
    <cellStyle name="Normal 10 2 3 2" xfId="9534" xr:uid="{00000000-0005-0000-0000-000034250000}"/>
    <cellStyle name="Normal 10 2 3 2 2" xfId="9535" xr:uid="{00000000-0005-0000-0000-000035250000}"/>
    <cellStyle name="Normal 10 2 3 2 2 2" xfId="9536" xr:uid="{00000000-0005-0000-0000-000036250000}"/>
    <cellStyle name="Normal 10 2 3 2 2 3" xfId="9537" xr:uid="{00000000-0005-0000-0000-000037250000}"/>
    <cellStyle name="Normal 10 2 3 2 2 4" xfId="9538" xr:uid="{00000000-0005-0000-0000-000038250000}"/>
    <cellStyle name="Normal 10 2 3 2 3" xfId="9539" xr:uid="{00000000-0005-0000-0000-000039250000}"/>
    <cellStyle name="Normal 10 2 3 2 4" xfId="9540" xr:uid="{00000000-0005-0000-0000-00003A250000}"/>
    <cellStyle name="Normal 10 2 3 2 5" xfId="9541" xr:uid="{00000000-0005-0000-0000-00003B250000}"/>
    <cellStyle name="Normal 10 2 3 3" xfId="9542" xr:uid="{00000000-0005-0000-0000-00003C250000}"/>
    <cellStyle name="Normal 10 2 3 3 2" xfId="9543" xr:uid="{00000000-0005-0000-0000-00003D250000}"/>
    <cellStyle name="Normal 10 2 3 3 3" xfId="9544" xr:uid="{00000000-0005-0000-0000-00003E250000}"/>
    <cellStyle name="Normal 10 2 3 3 4" xfId="9545" xr:uid="{00000000-0005-0000-0000-00003F250000}"/>
    <cellStyle name="Normal 10 2 3 4" xfId="9546" xr:uid="{00000000-0005-0000-0000-000040250000}"/>
    <cellStyle name="Normal 10 2 3 5" xfId="9547" xr:uid="{00000000-0005-0000-0000-000041250000}"/>
    <cellStyle name="Normal 10 2 3 6" xfId="9548" xr:uid="{00000000-0005-0000-0000-000042250000}"/>
    <cellStyle name="Normal 10 3" xfId="9549" xr:uid="{00000000-0005-0000-0000-000043250000}"/>
    <cellStyle name="Normal 10 3 2" xfId="9550" xr:uid="{00000000-0005-0000-0000-000044250000}"/>
    <cellStyle name="Normal 10 3 3" xfId="9551" xr:uid="{00000000-0005-0000-0000-000045250000}"/>
    <cellStyle name="Normal 10 3 3 2" xfId="9552" xr:uid="{00000000-0005-0000-0000-000046250000}"/>
    <cellStyle name="Normal 10 3 3 2 2" xfId="9553" xr:uid="{00000000-0005-0000-0000-000047250000}"/>
    <cellStyle name="Normal 10 3 3 2 2 2" xfId="9554" xr:uid="{00000000-0005-0000-0000-000048250000}"/>
    <cellStyle name="Normal 10 3 3 2 2 3" xfId="9555" xr:uid="{00000000-0005-0000-0000-000049250000}"/>
    <cellStyle name="Normal 10 3 3 2 2 4" xfId="9556" xr:uid="{00000000-0005-0000-0000-00004A250000}"/>
    <cellStyle name="Normal 10 3 3 2 3" xfId="9557" xr:uid="{00000000-0005-0000-0000-00004B250000}"/>
    <cellStyle name="Normal 10 3 3 2 4" xfId="9558" xr:uid="{00000000-0005-0000-0000-00004C250000}"/>
    <cellStyle name="Normal 10 3 3 2 5" xfId="9559" xr:uid="{00000000-0005-0000-0000-00004D250000}"/>
    <cellStyle name="Normal 10 3 3 3" xfId="9560" xr:uid="{00000000-0005-0000-0000-00004E250000}"/>
    <cellStyle name="Normal 10 3 3 3 2" xfId="9561" xr:uid="{00000000-0005-0000-0000-00004F250000}"/>
    <cellStyle name="Normal 10 3 3 3 3" xfId="9562" xr:uid="{00000000-0005-0000-0000-000050250000}"/>
    <cellStyle name="Normal 10 3 3 3 4" xfId="9563" xr:uid="{00000000-0005-0000-0000-000051250000}"/>
    <cellStyle name="Normal 10 3 3 4" xfId="9564" xr:uid="{00000000-0005-0000-0000-000052250000}"/>
    <cellStyle name="Normal 10 3 3 5" xfId="9565" xr:uid="{00000000-0005-0000-0000-000053250000}"/>
    <cellStyle name="Normal 10 3 3 6" xfId="9566" xr:uid="{00000000-0005-0000-0000-000054250000}"/>
    <cellStyle name="Normal 10 4" xfId="9567" xr:uid="{00000000-0005-0000-0000-000055250000}"/>
    <cellStyle name="Normal 10 4 2" xfId="9568" xr:uid="{00000000-0005-0000-0000-000056250000}"/>
    <cellStyle name="Normal 10 4 2 2" xfId="9569" xr:uid="{00000000-0005-0000-0000-000057250000}"/>
    <cellStyle name="Normal 10 4 2 2 2" xfId="9570" xr:uid="{00000000-0005-0000-0000-000058250000}"/>
    <cellStyle name="Normal 10 4 2 2 3" xfId="9571" xr:uid="{00000000-0005-0000-0000-000059250000}"/>
    <cellStyle name="Normal 10 4 2 2 4" xfId="9572" xr:uid="{00000000-0005-0000-0000-00005A250000}"/>
    <cellStyle name="Normal 10 4 2 3" xfId="9573" xr:uid="{00000000-0005-0000-0000-00005B250000}"/>
    <cellStyle name="Normal 10 4 2 4" xfId="9574" xr:uid="{00000000-0005-0000-0000-00005C250000}"/>
    <cellStyle name="Normal 10 4 2 5" xfId="9575" xr:uid="{00000000-0005-0000-0000-00005D250000}"/>
    <cellStyle name="Normal 10 4 3" xfId="9576" xr:uid="{00000000-0005-0000-0000-00005E250000}"/>
    <cellStyle name="Normal 10 4 4" xfId="9577" xr:uid="{00000000-0005-0000-0000-00005F250000}"/>
    <cellStyle name="Normal 10 4 4 2" xfId="9578" xr:uid="{00000000-0005-0000-0000-000060250000}"/>
    <cellStyle name="Normal 10 4 4 3" xfId="9579" xr:uid="{00000000-0005-0000-0000-000061250000}"/>
    <cellStyle name="Normal 10 4 4 4" xfId="9580" xr:uid="{00000000-0005-0000-0000-000062250000}"/>
    <cellStyle name="Normal 10 4 5" xfId="9581" xr:uid="{00000000-0005-0000-0000-000063250000}"/>
    <cellStyle name="Normal 10 4 6" xfId="9582" xr:uid="{00000000-0005-0000-0000-000064250000}"/>
    <cellStyle name="Normal 10 4 7" xfId="9583" xr:uid="{00000000-0005-0000-0000-000065250000}"/>
    <cellStyle name="Normal 10 5" xfId="9584" xr:uid="{00000000-0005-0000-0000-000066250000}"/>
    <cellStyle name="Normal 10 5 2" xfId="9585" xr:uid="{00000000-0005-0000-0000-000067250000}"/>
    <cellStyle name="Normal 10 5 2 2" xfId="9586" xr:uid="{00000000-0005-0000-0000-000068250000}"/>
    <cellStyle name="Normal 10 5 2 2 2" xfId="9587" xr:uid="{00000000-0005-0000-0000-000069250000}"/>
    <cellStyle name="Normal 10 5 2 2 3" xfId="9588" xr:uid="{00000000-0005-0000-0000-00006A250000}"/>
    <cellStyle name="Normal 10 5 2 2 4" xfId="9589" xr:uid="{00000000-0005-0000-0000-00006B250000}"/>
    <cellStyle name="Normal 10 5 2 3" xfId="9590" xr:uid="{00000000-0005-0000-0000-00006C250000}"/>
    <cellStyle name="Normal 10 5 2 4" xfId="9591" xr:uid="{00000000-0005-0000-0000-00006D250000}"/>
    <cellStyle name="Normal 10 5 2 5" xfId="9592" xr:uid="{00000000-0005-0000-0000-00006E250000}"/>
    <cellStyle name="Normal 10 5 3" xfId="9593" xr:uid="{00000000-0005-0000-0000-00006F250000}"/>
    <cellStyle name="Normal 10 5 3 2" xfId="9594" xr:uid="{00000000-0005-0000-0000-000070250000}"/>
    <cellStyle name="Normal 10 5 3 3" xfId="9595" xr:uid="{00000000-0005-0000-0000-000071250000}"/>
    <cellStyle name="Normal 10 5 3 4" xfId="9596" xr:uid="{00000000-0005-0000-0000-000072250000}"/>
    <cellStyle name="Normal 10 5 4" xfId="9597" xr:uid="{00000000-0005-0000-0000-000073250000}"/>
    <cellStyle name="Normal 10 5 5" xfId="9598" xr:uid="{00000000-0005-0000-0000-000074250000}"/>
    <cellStyle name="Normal 10 5 6" xfId="9599" xr:uid="{00000000-0005-0000-0000-000075250000}"/>
    <cellStyle name="Normal 10 6" xfId="9600" xr:uid="{00000000-0005-0000-0000-000076250000}"/>
    <cellStyle name="Normal 10 6 2" xfId="9601" xr:uid="{00000000-0005-0000-0000-000077250000}"/>
    <cellStyle name="Normal 10 6 2 2" xfId="9602" xr:uid="{00000000-0005-0000-0000-000078250000}"/>
    <cellStyle name="Normal 10 6 2 2 2" xfId="9603" xr:uid="{00000000-0005-0000-0000-000079250000}"/>
    <cellStyle name="Normal 10 6 2 2 3" xfId="9604" xr:uid="{00000000-0005-0000-0000-00007A250000}"/>
    <cellStyle name="Normal 10 6 2 2 4" xfId="9605" xr:uid="{00000000-0005-0000-0000-00007B250000}"/>
    <cellStyle name="Normal 10 6 2 3" xfId="9606" xr:uid="{00000000-0005-0000-0000-00007C250000}"/>
    <cellStyle name="Normal 10 6 2 4" xfId="9607" xr:uid="{00000000-0005-0000-0000-00007D250000}"/>
    <cellStyle name="Normal 10 6 2 5" xfId="9608" xr:uid="{00000000-0005-0000-0000-00007E250000}"/>
    <cellStyle name="Normal 10 6 3" xfId="9609" xr:uid="{00000000-0005-0000-0000-00007F250000}"/>
    <cellStyle name="Normal 10 6 3 2" xfId="9610" xr:uid="{00000000-0005-0000-0000-000080250000}"/>
    <cellStyle name="Normal 10 6 3 3" xfId="9611" xr:uid="{00000000-0005-0000-0000-000081250000}"/>
    <cellStyle name="Normal 10 6 3 4" xfId="9612" xr:uid="{00000000-0005-0000-0000-000082250000}"/>
    <cellStyle name="Normal 10 6 4" xfId="9613" xr:uid="{00000000-0005-0000-0000-000083250000}"/>
    <cellStyle name="Normal 10 6 5" xfId="9614" xr:uid="{00000000-0005-0000-0000-000084250000}"/>
    <cellStyle name="Normal 10 6 6" xfId="9615" xr:uid="{00000000-0005-0000-0000-000085250000}"/>
    <cellStyle name="Normal 10 7" xfId="9616" xr:uid="{00000000-0005-0000-0000-000086250000}"/>
    <cellStyle name="Normal 10 7 2" xfId="9617" xr:uid="{00000000-0005-0000-0000-000087250000}"/>
    <cellStyle name="Normal 10 7 2 2" xfId="9618" xr:uid="{00000000-0005-0000-0000-000088250000}"/>
    <cellStyle name="Normal 10 7 2 2 2" xfId="9619" xr:uid="{00000000-0005-0000-0000-000089250000}"/>
    <cellStyle name="Normal 10 7 2 2 3" xfId="9620" xr:uid="{00000000-0005-0000-0000-00008A250000}"/>
    <cellStyle name="Normal 10 7 2 2 4" xfId="9621" xr:uid="{00000000-0005-0000-0000-00008B250000}"/>
    <cellStyle name="Normal 10 7 2 3" xfId="9622" xr:uid="{00000000-0005-0000-0000-00008C250000}"/>
    <cellStyle name="Normal 10 7 2 4" xfId="9623" xr:uid="{00000000-0005-0000-0000-00008D250000}"/>
    <cellStyle name="Normal 10 7 2 5" xfId="9624" xr:uid="{00000000-0005-0000-0000-00008E250000}"/>
    <cellStyle name="Normal 10 7 3" xfId="9625" xr:uid="{00000000-0005-0000-0000-00008F250000}"/>
    <cellStyle name="Normal 10 7 3 2" xfId="9626" xr:uid="{00000000-0005-0000-0000-000090250000}"/>
    <cellStyle name="Normal 10 7 3 3" xfId="9627" xr:uid="{00000000-0005-0000-0000-000091250000}"/>
    <cellStyle name="Normal 10 7 3 4" xfId="9628" xr:uid="{00000000-0005-0000-0000-000092250000}"/>
    <cellStyle name="Normal 10 7 4" xfId="9629" xr:uid="{00000000-0005-0000-0000-000093250000}"/>
    <cellStyle name="Normal 10 7 5" xfId="9630" xr:uid="{00000000-0005-0000-0000-000094250000}"/>
    <cellStyle name="Normal 10 7 6" xfId="9631" xr:uid="{00000000-0005-0000-0000-000095250000}"/>
    <cellStyle name="Normal 10 8" xfId="9632" xr:uid="{00000000-0005-0000-0000-000096250000}"/>
    <cellStyle name="Normal 10 8 2" xfId="9633" xr:uid="{00000000-0005-0000-0000-000097250000}"/>
    <cellStyle name="Normal 10 8 2 2" xfId="9634" xr:uid="{00000000-0005-0000-0000-000098250000}"/>
    <cellStyle name="Normal 10 8 2 2 2" xfId="9635" xr:uid="{00000000-0005-0000-0000-000099250000}"/>
    <cellStyle name="Normal 10 8 2 2 3" xfId="9636" xr:uid="{00000000-0005-0000-0000-00009A250000}"/>
    <cellStyle name="Normal 10 8 2 2 4" xfId="9637" xr:uid="{00000000-0005-0000-0000-00009B250000}"/>
    <cellStyle name="Normal 10 8 2 3" xfId="9638" xr:uid="{00000000-0005-0000-0000-00009C250000}"/>
    <cellStyle name="Normal 10 8 2 4" xfId="9639" xr:uid="{00000000-0005-0000-0000-00009D250000}"/>
    <cellStyle name="Normal 10 8 2 5" xfId="9640" xr:uid="{00000000-0005-0000-0000-00009E250000}"/>
    <cellStyle name="Normal 10 8 3" xfId="9641" xr:uid="{00000000-0005-0000-0000-00009F250000}"/>
    <cellStyle name="Normal 10 8 3 2" xfId="9642" xr:uid="{00000000-0005-0000-0000-0000A0250000}"/>
    <cellStyle name="Normal 10 8 3 3" xfId="9643" xr:uid="{00000000-0005-0000-0000-0000A1250000}"/>
    <cellStyle name="Normal 10 8 3 4" xfId="9644" xr:uid="{00000000-0005-0000-0000-0000A2250000}"/>
    <cellStyle name="Normal 10 8 4" xfId="9645" xr:uid="{00000000-0005-0000-0000-0000A3250000}"/>
    <cellStyle name="Normal 10 8 5" xfId="9646" xr:uid="{00000000-0005-0000-0000-0000A4250000}"/>
    <cellStyle name="Normal 10 8 6" xfId="9647" xr:uid="{00000000-0005-0000-0000-0000A5250000}"/>
    <cellStyle name="Normal 10 9" xfId="9648" xr:uid="{00000000-0005-0000-0000-0000A6250000}"/>
    <cellStyle name="Normal 10 9 2" xfId="9649" xr:uid="{00000000-0005-0000-0000-0000A7250000}"/>
    <cellStyle name="Normal 10 9 2 2" xfId="9650" xr:uid="{00000000-0005-0000-0000-0000A8250000}"/>
    <cellStyle name="Normal 10 9 2 2 2" xfId="9651" xr:uid="{00000000-0005-0000-0000-0000A9250000}"/>
    <cellStyle name="Normal 10 9 2 2 3" xfId="9652" xr:uid="{00000000-0005-0000-0000-0000AA250000}"/>
    <cellStyle name="Normal 10 9 2 2 4" xfId="9653" xr:uid="{00000000-0005-0000-0000-0000AB250000}"/>
    <cellStyle name="Normal 10 9 2 3" xfId="9654" xr:uid="{00000000-0005-0000-0000-0000AC250000}"/>
    <cellStyle name="Normal 10 9 2 4" xfId="9655" xr:uid="{00000000-0005-0000-0000-0000AD250000}"/>
    <cellStyle name="Normal 10 9 2 5" xfId="9656" xr:uid="{00000000-0005-0000-0000-0000AE250000}"/>
    <cellStyle name="Normal 10 9 3" xfId="9657" xr:uid="{00000000-0005-0000-0000-0000AF250000}"/>
    <cellStyle name="Normal 10 9 3 2" xfId="9658" xr:uid="{00000000-0005-0000-0000-0000B0250000}"/>
    <cellStyle name="Normal 10 9 3 3" xfId="9659" xr:uid="{00000000-0005-0000-0000-0000B1250000}"/>
    <cellStyle name="Normal 10 9 3 4" xfId="9660" xr:uid="{00000000-0005-0000-0000-0000B2250000}"/>
    <cellStyle name="Normal 10 9 4" xfId="9661" xr:uid="{00000000-0005-0000-0000-0000B3250000}"/>
    <cellStyle name="Normal 10 9 5" xfId="9662" xr:uid="{00000000-0005-0000-0000-0000B4250000}"/>
    <cellStyle name="Normal 10 9 6" xfId="9663" xr:uid="{00000000-0005-0000-0000-0000B5250000}"/>
    <cellStyle name="Normal 100" xfId="9664" xr:uid="{00000000-0005-0000-0000-0000B6250000}"/>
    <cellStyle name="Normal 100 2" xfId="9665" xr:uid="{00000000-0005-0000-0000-0000B7250000}"/>
    <cellStyle name="Normal 100 3" xfId="9666" xr:uid="{00000000-0005-0000-0000-0000B8250000}"/>
    <cellStyle name="Normal 100 4" xfId="9667" xr:uid="{00000000-0005-0000-0000-0000B9250000}"/>
    <cellStyle name="Normal 101" xfId="9668" xr:uid="{00000000-0005-0000-0000-0000BA250000}"/>
    <cellStyle name="Normal 101 2" xfId="9669" xr:uid="{00000000-0005-0000-0000-0000BB250000}"/>
    <cellStyle name="Normal 101 3" xfId="9670" xr:uid="{00000000-0005-0000-0000-0000BC250000}"/>
    <cellStyle name="Normal 101 4" xfId="9671" xr:uid="{00000000-0005-0000-0000-0000BD250000}"/>
    <cellStyle name="Normal 102" xfId="9672" xr:uid="{00000000-0005-0000-0000-0000BE250000}"/>
    <cellStyle name="Normal 102 2" xfId="9673" xr:uid="{00000000-0005-0000-0000-0000BF250000}"/>
    <cellStyle name="Normal 102 3" xfId="9674" xr:uid="{00000000-0005-0000-0000-0000C0250000}"/>
    <cellStyle name="Normal 102 4" xfId="9675" xr:uid="{00000000-0005-0000-0000-0000C1250000}"/>
    <cellStyle name="Normal 103" xfId="9676" xr:uid="{00000000-0005-0000-0000-0000C2250000}"/>
    <cellStyle name="Normal 103 2" xfId="9677" xr:uid="{00000000-0005-0000-0000-0000C3250000}"/>
    <cellStyle name="Normal 103 2 2" xfId="9678" xr:uid="{00000000-0005-0000-0000-0000C4250000}"/>
    <cellStyle name="Normal 103 2 2 2" xfId="9679" xr:uid="{00000000-0005-0000-0000-0000C5250000}"/>
    <cellStyle name="Normal 103 2 2 3" xfId="9680" xr:uid="{00000000-0005-0000-0000-0000C6250000}"/>
    <cellStyle name="Normal 103 2 2 4" xfId="9681" xr:uid="{00000000-0005-0000-0000-0000C7250000}"/>
    <cellStyle name="Normal 103 2 3" xfId="9682" xr:uid="{00000000-0005-0000-0000-0000C8250000}"/>
    <cellStyle name="Normal 103 2 4" xfId="9683" xr:uid="{00000000-0005-0000-0000-0000C9250000}"/>
    <cellStyle name="Normal 103 2 5" xfId="9684" xr:uid="{00000000-0005-0000-0000-0000CA250000}"/>
    <cellStyle name="Normal 103 3" xfId="9685" xr:uid="{00000000-0005-0000-0000-0000CB250000}"/>
    <cellStyle name="Normal 103 3 2" xfId="9686" xr:uid="{00000000-0005-0000-0000-0000CC250000}"/>
    <cellStyle name="Normal 103 3 3" xfId="9687" xr:uid="{00000000-0005-0000-0000-0000CD250000}"/>
    <cellStyle name="Normal 103 3 4" xfId="9688" xr:uid="{00000000-0005-0000-0000-0000CE250000}"/>
    <cellStyle name="Normal 103 4" xfId="9689" xr:uid="{00000000-0005-0000-0000-0000CF250000}"/>
    <cellStyle name="Normal 103 4 2" xfId="9690" xr:uid="{00000000-0005-0000-0000-0000D0250000}"/>
    <cellStyle name="Normal 103 4 3" xfId="9691" xr:uid="{00000000-0005-0000-0000-0000D1250000}"/>
    <cellStyle name="Normal 103 4 4" xfId="9692" xr:uid="{00000000-0005-0000-0000-0000D2250000}"/>
    <cellStyle name="Normal 103 5" xfId="9693" xr:uid="{00000000-0005-0000-0000-0000D3250000}"/>
    <cellStyle name="Normal 103 6" xfId="9694" xr:uid="{00000000-0005-0000-0000-0000D4250000}"/>
    <cellStyle name="Normal 103 7" xfId="9695" xr:uid="{00000000-0005-0000-0000-0000D5250000}"/>
    <cellStyle name="Normal 104" xfId="9696" xr:uid="{00000000-0005-0000-0000-0000D6250000}"/>
    <cellStyle name="Normal 104 2" xfId="9697" xr:uid="{00000000-0005-0000-0000-0000D7250000}"/>
    <cellStyle name="Normal 104 3" xfId="9698" xr:uid="{00000000-0005-0000-0000-0000D8250000}"/>
    <cellStyle name="Normal 104 4" xfId="9699" xr:uid="{00000000-0005-0000-0000-0000D9250000}"/>
    <cellStyle name="Normal 105" xfId="9700" xr:uid="{00000000-0005-0000-0000-0000DA250000}"/>
    <cellStyle name="Normal 105 2" xfId="9701" xr:uid="{00000000-0005-0000-0000-0000DB250000}"/>
    <cellStyle name="Normal 105 2 2" xfId="9702" xr:uid="{00000000-0005-0000-0000-0000DC250000}"/>
    <cellStyle name="Normal 105 2 2 2" xfId="9703" xr:uid="{00000000-0005-0000-0000-0000DD250000}"/>
    <cellStyle name="Normal 105 2 2 3" xfId="9704" xr:uid="{00000000-0005-0000-0000-0000DE250000}"/>
    <cellStyle name="Normal 105 2 2 4" xfId="9705" xr:uid="{00000000-0005-0000-0000-0000DF250000}"/>
    <cellStyle name="Normal 105 2 3" xfId="9706" xr:uid="{00000000-0005-0000-0000-0000E0250000}"/>
    <cellStyle name="Normal 105 2 4" xfId="9707" xr:uid="{00000000-0005-0000-0000-0000E1250000}"/>
    <cellStyle name="Normal 105 2 5" xfId="9708" xr:uid="{00000000-0005-0000-0000-0000E2250000}"/>
    <cellStyle name="Normal 105 3" xfId="9709" xr:uid="{00000000-0005-0000-0000-0000E3250000}"/>
    <cellStyle name="Normal 105 3 2" xfId="9710" xr:uid="{00000000-0005-0000-0000-0000E4250000}"/>
    <cellStyle name="Normal 105 3 3" xfId="9711" xr:uid="{00000000-0005-0000-0000-0000E5250000}"/>
    <cellStyle name="Normal 105 3 4" xfId="9712" xr:uid="{00000000-0005-0000-0000-0000E6250000}"/>
    <cellStyle name="Normal 105 4" xfId="9713" xr:uid="{00000000-0005-0000-0000-0000E7250000}"/>
    <cellStyle name="Normal 105 4 2" xfId="9714" xr:uid="{00000000-0005-0000-0000-0000E8250000}"/>
    <cellStyle name="Normal 105 4 3" xfId="9715" xr:uid="{00000000-0005-0000-0000-0000E9250000}"/>
    <cellStyle name="Normal 105 4 4" xfId="9716" xr:uid="{00000000-0005-0000-0000-0000EA250000}"/>
    <cellStyle name="Normal 105 5" xfId="9717" xr:uid="{00000000-0005-0000-0000-0000EB250000}"/>
    <cellStyle name="Normal 105 6" xfId="9718" xr:uid="{00000000-0005-0000-0000-0000EC250000}"/>
    <cellStyle name="Normal 105 7" xfId="9719" xr:uid="{00000000-0005-0000-0000-0000ED250000}"/>
    <cellStyle name="Normal 106" xfId="9720" xr:uid="{00000000-0005-0000-0000-0000EE250000}"/>
    <cellStyle name="Normal 106 2" xfId="9721" xr:uid="{00000000-0005-0000-0000-0000EF250000}"/>
    <cellStyle name="Normal 106 3" xfId="9722" xr:uid="{00000000-0005-0000-0000-0000F0250000}"/>
    <cellStyle name="Normal 106 4" xfId="9723" xr:uid="{00000000-0005-0000-0000-0000F1250000}"/>
    <cellStyle name="Normal 107" xfId="9724" xr:uid="{00000000-0005-0000-0000-0000F2250000}"/>
    <cellStyle name="Normal 107 2" xfId="9725" xr:uid="{00000000-0005-0000-0000-0000F3250000}"/>
    <cellStyle name="Normal 107 3" xfId="9726" xr:uid="{00000000-0005-0000-0000-0000F4250000}"/>
    <cellStyle name="Normal 107 4" xfId="9727" xr:uid="{00000000-0005-0000-0000-0000F5250000}"/>
    <cellStyle name="Normal 108" xfId="9728" xr:uid="{00000000-0005-0000-0000-0000F6250000}"/>
    <cellStyle name="Normal 108 2" xfId="9729" xr:uid="{00000000-0005-0000-0000-0000F7250000}"/>
    <cellStyle name="Normal 108 3" xfId="9730" xr:uid="{00000000-0005-0000-0000-0000F8250000}"/>
    <cellStyle name="Normal 108 4" xfId="9731" xr:uid="{00000000-0005-0000-0000-0000F9250000}"/>
    <cellStyle name="Normal 109" xfId="9732" xr:uid="{00000000-0005-0000-0000-0000FA250000}"/>
    <cellStyle name="Normal 109 2" xfId="9733" xr:uid="{00000000-0005-0000-0000-0000FB250000}"/>
    <cellStyle name="Normal 109 3" xfId="9734" xr:uid="{00000000-0005-0000-0000-0000FC250000}"/>
    <cellStyle name="Normal 109 4" xfId="9735" xr:uid="{00000000-0005-0000-0000-0000FD250000}"/>
    <cellStyle name="Normal 11" xfId="9736" xr:uid="{00000000-0005-0000-0000-0000FE250000}"/>
    <cellStyle name="Normal 11 10" xfId="9737" xr:uid="{00000000-0005-0000-0000-0000FF250000}"/>
    <cellStyle name="Normal 11 10 2" xfId="9738" xr:uid="{00000000-0005-0000-0000-000000260000}"/>
    <cellStyle name="Normal 11 10 2 2" xfId="9739" xr:uid="{00000000-0005-0000-0000-000001260000}"/>
    <cellStyle name="Normal 11 10 2 2 2" xfId="9740" xr:uid="{00000000-0005-0000-0000-000002260000}"/>
    <cellStyle name="Normal 11 10 2 2 3" xfId="9741" xr:uid="{00000000-0005-0000-0000-000003260000}"/>
    <cellStyle name="Normal 11 10 2 2 4" xfId="9742" xr:uid="{00000000-0005-0000-0000-000004260000}"/>
    <cellStyle name="Normal 11 10 2 3" xfId="9743" xr:uid="{00000000-0005-0000-0000-000005260000}"/>
    <cellStyle name="Normal 11 10 2 4" xfId="9744" xr:uid="{00000000-0005-0000-0000-000006260000}"/>
    <cellStyle name="Normal 11 10 2 5" xfId="9745" xr:uid="{00000000-0005-0000-0000-000007260000}"/>
    <cellStyle name="Normal 11 10 3" xfId="9746" xr:uid="{00000000-0005-0000-0000-000008260000}"/>
    <cellStyle name="Normal 11 10 3 2" xfId="9747" xr:uid="{00000000-0005-0000-0000-000009260000}"/>
    <cellStyle name="Normal 11 10 3 3" xfId="9748" xr:uid="{00000000-0005-0000-0000-00000A260000}"/>
    <cellStyle name="Normal 11 10 3 4" xfId="9749" xr:uid="{00000000-0005-0000-0000-00000B260000}"/>
    <cellStyle name="Normal 11 10 4" xfId="9750" xr:uid="{00000000-0005-0000-0000-00000C260000}"/>
    <cellStyle name="Normal 11 10 5" xfId="9751" xr:uid="{00000000-0005-0000-0000-00000D260000}"/>
    <cellStyle name="Normal 11 10 6" xfId="9752" xr:uid="{00000000-0005-0000-0000-00000E260000}"/>
    <cellStyle name="Normal 11 11" xfId="9753" xr:uid="{00000000-0005-0000-0000-00000F260000}"/>
    <cellStyle name="Normal 11 11 2" xfId="9754" xr:uid="{00000000-0005-0000-0000-000010260000}"/>
    <cellStyle name="Normal 11 11 3" xfId="9755" xr:uid="{00000000-0005-0000-0000-000011260000}"/>
    <cellStyle name="Normal 11 11 4" xfId="9756" xr:uid="{00000000-0005-0000-0000-000012260000}"/>
    <cellStyle name="Normal 11 2" xfId="9757" xr:uid="{00000000-0005-0000-0000-000013260000}"/>
    <cellStyle name="Normal 11 2 2" xfId="9758" xr:uid="{00000000-0005-0000-0000-000014260000}"/>
    <cellStyle name="Normal 11 2 2 2" xfId="9759" xr:uid="{00000000-0005-0000-0000-000015260000}"/>
    <cellStyle name="Normal 11 2 2 2 2" xfId="9760" xr:uid="{00000000-0005-0000-0000-000016260000}"/>
    <cellStyle name="Normal 11 2 2 2 2 2" xfId="9761" xr:uid="{00000000-0005-0000-0000-000017260000}"/>
    <cellStyle name="Normal 11 2 2 2 2 2 2" xfId="9762" xr:uid="{00000000-0005-0000-0000-000018260000}"/>
    <cellStyle name="Normal 11 2 2 2 2 2 3" xfId="9763" xr:uid="{00000000-0005-0000-0000-000019260000}"/>
    <cellStyle name="Normal 11 2 2 2 2 2 4" xfId="9764" xr:uid="{00000000-0005-0000-0000-00001A260000}"/>
    <cellStyle name="Normal 11 2 2 2 2 3" xfId="9765" xr:uid="{00000000-0005-0000-0000-00001B260000}"/>
    <cellStyle name="Normal 11 2 2 2 2 4" xfId="9766" xr:uid="{00000000-0005-0000-0000-00001C260000}"/>
    <cellStyle name="Normal 11 2 2 2 2 5" xfId="9767" xr:uid="{00000000-0005-0000-0000-00001D260000}"/>
    <cellStyle name="Normal 11 2 2 2 3" xfId="9768" xr:uid="{00000000-0005-0000-0000-00001E260000}"/>
    <cellStyle name="Normal 11 2 2 2 3 2" xfId="9769" xr:uid="{00000000-0005-0000-0000-00001F260000}"/>
    <cellStyle name="Normal 11 2 2 2 3 3" xfId="9770" xr:uid="{00000000-0005-0000-0000-000020260000}"/>
    <cellStyle name="Normal 11 2 2 2 3 4" xfId="9771" xr:uid="{00000000-0005-0000-0000-000021260000}"/>
    <cellStyle name="Normal 11 2 2 2 4" xfId="9772" xr:uid="{00000000-0005-0000-0000-000022260000}"/>
    <cellStyle name="Normal 11 2 2 2 5" xfId="9773" xr:uid="{00000000-0005-0000-0000-000023260000}"/>
    <cellStyle name="Normal 11 2 2 2 6" xfId="9774" xr:uid="{00000000-0005-0000-0000-000024260000}"/>
    <cellStyle name="Normal 11 2 2 3" xfId="9775" xr:uid="{00000000-0005-0000-0000-000025260000}"/>
    <cellStyle name="Normal 11 2 2 3 2" xfId="9776" xr:uid="{00000000-0005-0000-0000-000026260000}"/>
    <cellStyle name="Normal 11 2 2 3 2 2" xfId="9777" xr:uid="{00000000-0005-0000-0000-000027260000}"/>
    <cellStyle name="Normal 11 2 2 3 2 3" xfId="9778" xr:uid="{00000000-0005-0000-0000-000028260000}"/>
    <cellStyle name="Normal 11 2 2 3 2 4" xfId="9779" xr:uid="{00000000-0005-0000-0000-000029260000}"/>
    <cellStyle name="Normal 11 2 2 3 3" xfId="9780" xr:uid="{00000000-0005-0000-0000-00002A260000}"/>
    <cellStyle name="Normal 11 2 2 3 4" xfId="9781" xr:uid="{00000000-0005-0000-0000-00002B260000}"/>
    <cellStyle name="Normal 11 2 2 3 5" xfId="9782" xr:uid="{00000000-0005-0000-0000-00002C260000}"/>
    <cellStyle name="Normal 11 2 2 4" xfId="9783" xr:uid="{00000000-0005-0000-0000-00002D260000}"/>
    <cellStyle name="Normal 11 2 2 5" xfId="9784" xr:uid="{00000000-0005-0000-0000-00002E260000}"/>
    <cellStyle name="Normal 11 2 2 5 2" xfId="9785" xr:uid="{00000000-0005-0000-0000-00002F260000}"/>
    <cellStyle name="Normal 11 2 2 5 3" xfId="9786" xr:uid="{00000000-0005-0000-0000-000030260000}"/>
    <cellStyle name="Normal 11 2 2 5 4" xfId="9787" xr:uid="{00000000-0005-0000-0000-000031260000}"/>
    <cellStyle name="Normal 11 2 2 6" xfId="9788" xr:uid="{00000000-0005-0000-0000-000032260000}"/>
    <cellStyle name="Normal 11 2 2 7" xfId="9789" xr:uid="{00000000-0005-0000-0000-000033260000}"/>
    <cellStyle name="Normal 11 2 2 8" xfId="9790" xr:uid="{00000000-0005-0000-0000-000034260000}"/>
    <cellStyle name="Normal 11 2 3" xfId="9791" xr:uid="{00000000-0005-0000-0000-000035260000}"/>
    <cellStyle name="Normal 11 2 4" xfId="9792" xr:uid="{00000000-0005-0000-0000-000036260000}"/>
    <cellStyle name="Normal 11 2 4 2" xfId="9793" xr:uid="{00000000-0005-0000-0000-000037260000}"/>
    <cellStyle name="Normal 11 2 4 2 2" xfId="9794" xr:uid="{00000000-0005-0000-0000-000038260000}"/>
    <cellStyle name="Normal 11 2 4 2 2 2" xfId="9795" xr:uid="{00000000-0005-0000-0000-000039260000}"/>
    <cellStyle name="Normal 11 2 4 2 2 3" xfId="9796" xr:uid="{00000000-0005-0000-0000-00003A260000}"/>
    <cellStyle name="Normal 11 2 4 2 2 4" xfId="9797" xr:uid="{00000000-0005-0000-0000-00003B260000}"/>
    <cellStyle name="Normal 11 2 4 2 3" xfId="9798" xr:uid="{00000000-0005-0000-0000-00003C260000}"/>
    <cellStyle name="Normal 11 2 4 2 4" xfId="9799" xr:uid="{00000000-0005-0000-0000-00003D260000}"/>
    <cellStyle name="Normal 11 2 4 2 5" xfId="9800" xr:uid="{00000000-0005-0000-0000-00003E260000}"/>
    <cellStyle name="Normal 11 2 4 3" xfId="9801" xr:uid="{00000000-0005-0000-0000-00003F260000}"/>
    <cellStyle name="Normal 11 2 4 3 2" xfId="9802" xr:uid="{00000000-0005-0000-0000-000040260000}"/>
    <cellStyle name="Normal 11 2 4 3 3" xfId="9803" xr:uid="{00000000-0005-0000-0000-000041260000}"/>
    <cellStyle name="Normal 11 2 4 3 4" xfId="9804" xr:uid="{00000000-0005-0000-0000-000042260000}"/>
    <cellStyle name="Normal 11 2 4 4" xfId="9805" xr:uid="{00000000-0005-0000-0000-000043260000}"/>
    <cellStyle name="Normal 11 2 4 5" xfId="9806" xr:uid="{00000000-0005-0000-0000-000044260000}"/>
    <cellStyle name="Normal 11 2 4 6" xfId="9807" xr:uid="{00000000-0005-0000-0000-000045260000}"/>
    <cellStyle name="Normal 11 3" xfId="9808" xr:uid="{00000000-0005-0000-0000-000046260000}"/>
    <cellStyle name="Normal 11 3 2" xfId="9809" xr:uid="{00000000-0005-0000-0000-000047260000}"/>
    <cellStyle name="Normal 11 3 2 2" xfId="9810" xr:uid="{00000000-0005-0000-0000-000048260000}"/>
    <cellStyle name="Normal 11 3 2 2 2" xfId="9811" xr:uid="{00000000-0005-0000-0000-000049260000}"/>
    <cellStyle name="Normal 11 3 2 2 2 2" xfId="9812" xr:uid="{00000000-0005-0000-0000-00004A260000}"/>
    <cellStyle name="Normal 11 3 2 2 2 3" xfId="9813" xr:uid="{00000000-0005-0000-0000-00004B260000}"/>
    <cellStyle name="Normal 11 3 2 2 2 4" xfId="9814" xr:uid="{00000000-0005-0000-0000-00004C260000}"/>
    <cellStyle name="Normal 11 3 2 2 3" xfId="9815" xr:uid="{00000000-0005-0000-0000-00004D260000}"/>
    <cellStyle name="Normal 11 3 2 2 4" xfId="9816" xr:uid="{00000000-0005-0000-0000-00004E260000}"/>
    <cellStyle name="Normal 11 3 2 2 5" xfId="9817" xr:uid="{00000000-0005-0000-0000-00004F260000}"/>
    <cellStyle name="Normal 11 3 2 3" xfId="9818" xr:uid="{00000000-0005-0000-0000-000050260000}"/>
    <cellStyle name="Normal 11 3 2 4" xfId="9819" xr:uid="{00000000-0005-0000-0000-000051260000}"/>
    <cellStyle name="Normal 11 3 2 4 2" xfId="9820" xr:uid="{00000000-0005-0000-0000-000052260000}"/>
    <cellStyle name="Normal 11 3 2 4 3" xfId="9821" xr:uid="{00000000-0005-0000-0000-000053260000}"/>
    <cellStyle name="Normal 11 3 2 4 4" xfId="9822" xr:uid="{00000000-0005-0000-0000-000054260000}"/>
    <cellStyle name="Normal 11 3 2 5" xfId="9823" xr:uid="{00000000-0005-0000-0000-000055260000}"/>
    <cellStyle name="Normal 11 3 2 6" xfId="9824" xr:uid="{00000000-0005-0000-0000-000056260000}"/>
    <cellStyle name="Normal 11 3 2 7" xfId="9825" xr:uid="{00000000-0005-0000-0000-000057260000}"/>
    <cellStyle name="Normal 11 4" xfId="9826" xr:uid="{00000000-0005-0000-0000-000058260000}"/>
    <cellStyle name="Normal 11 4 2" xfId="9827" xr:uid="{00000000-0005-0000-0000-000059260000}"/>
    <cellStyle name="Normal 11 4 2 2" xfId="9828" xr:uid="{00000000-0005-0000-0000-00005A260000}"/>
    <cellStyle name="Normal 11 4 2 2 2" xfId="9829" xr:uid="{00000000-0005-0000-0000-00005B260000}"/>
    <cellStyle name="Normal 11 4 2 2 3" xfId="9830" xr:uid="{00000000-0005-0000-0000-00005C260000}"/>
    <cellStyle name="Normal 11 4 2 2 4" xfId="9831" xr:uid="{00000000-0005-0000-0000-00005D260000}"/>
    <cellStyle name="Normal 11 4 2 3" xfId="9832" xr:uid="{00000000-0005-0000-0000-00005E260000}"/>
    <cellStyle name="Normal 11 4 2 4" xfId="9833" xr:uid="{00000000-0005-0000-0000-00005F260000}"/>
    <cellStyle name="Normal 11 4 2 5" xfId="9834" xr:uid="{00000000-0005-0000-0000-000060260000}"/>
    <cellStyle name="Normal 11 4 3" xfId="9835" xr:uid="{00000000-0005-0000-0000-000061260000}"/>
    <cellStyle name="Normal 11 4 4" xfId="9836" xr:uid="{00000000-0005-0000-0000-000062260000}"/>
    <cellStyle name="Normal 11 4 4 2" xfId="9837" xr:uid="{00000000-0005-0000-0000-000063260000}"/>
    <cellStyle name="Normal 11 4 4 3" xfId="9838" xr:uid="{00000000-0005-0000-0000-000064260000}"/>
    <cellStyle name="Normal 11 4 4 4" xfId="9839" xr:uid="{00000000-0005-0000-0000-000065260000}"/>
    <cellStyle name="Normal 11 4 5" xfId="9840" xr:uid="{00000000-0005-0000-0000-000066260000}"/>
    <cellStyle name="Normal 11 4 6" xfId="9841" xr:uid="{00000000-0005-0000-0000-000067260000}"/>
    <cellStyle name="Normal 11 4 7" xfId="9842" xr:uid="{00000000-0005-0000-0000-000068260000}"/>
    <cellStyle name="Normal 11 5" xfId="9843" xr:uid="{00000000-0005-0000-0000-000069260000}"/>
    <cellStyle name="Normal 11 5 2" xfId="9844" xr:uid="{00000000-0005-0000-0000-00006A260000}"/>
    <cellStyle name="Normal 11 5 2 2" xfId="9845" xr:uid="{00000000-0005-0000-0000-00006B260000}"/>
    <cellStyle name="Normal 11 5 2 2 2" xfId="9846" xr:uid="{00000000-0005-0000-0000-00006C260000}"/>
    <cellStyle name="Normal 11 5 2 2 3" xfId="9847" xr:uid="{00000000-0005-0000-0000-00006D260000}"/>
    <cellStyle name="Normal 11 5 2 2 4" xfId="9848" xr:uid="{00000000-0005-0000-0000-00006E260000}"/>
    <cellStyle name="Normal 11 5 2 3" xfId="9849" xr:uid="{00000000-0005-0000-0000-00006F260000}"/>
    <cellStyle name="Normal 11 5 2 4" xfId="9850" xr:uid="{00000000-0005-0000-0000-000070260000}"/>
    <cellStyle name="Normal 11 5 2 5" xfId="9851" xr:uid="{00000000-0005-0000-0000-000071260000}"/>
    <cellStyle name="Normal 11 5 3" xfId="9852" xr:uid="{00000000-0005-0000-0000-000072260000}"/>
    <cellStyle name="Normal 11 5 3 2" xfId="9853" xr:uid="{00000000-0005-0000-0000-000073260000}"/>
    <cellStyle name="Normal 11 5 3 3" xfId="9854" xr:uid="{00000000-0005-0000-0000-000074260000}"/>
    <cellStyle name="Normal 11 5 3 4" xfId="9855" xr:uid="{00000000-0005-0000-0000-000075260000}"/>
    <cellStyle name="Normal 11 5 4" xfId="9856" xr:uid="{00000000-0005-0000-0000-000076260000}"/>
    <cellStyle name="Normal 11 5 5" xfId="9857" xr:uid="{00000000-0005-0000-0000-000077260000}"/>
    <cellStyle name="Normal 11 5 6" xfId="9858" xr:uid="{00000000-0005-0000-0000-000078260000}"/>
    <cellStyle name="Normal 11 6" xfId="9859" xr:uid="{00000000-0005-0000-0000-000079260000}"/>
    <cellStyle name="Normal 11 6 2" xfId="9860" xr:uid="{00000000-0005-0000-0000-00007A260000}"/>
    <cellStyle name="Normal 11 6 2 2" xfId="9861" xr:uid="{00000000-0005-0000-0000-00007B260000}"/>
    <cellStyle name="Normal 11 6 2 2 2" xfId="9862" xr:uid="{00000000-0005-0000-0000-00007C260000}"/>
    <cellStyle name="Normal 11 6 2 2 3" xfId="9863" xr:uid="{00000000-0005-0000-0000-00007D260000}"/>
    <cellStyle name="Normal 11 6 2 2 4" xfId="9864" xr:uid="{00000000-0005-0000-0000-00007E260000}"/>
    <cellStyle name="Normal 11 6 2 3" xfId="9865" xr:uid="{00000000-0005-0000-0000-00007F260000}"/>
    <cellStyle name="Normal 11 6 2 4" xfId="9866" xr:uid="{00000000-0005-0000-0000-000080260000}"/>
    <cellStyle name="Normal 11 6 2 5" xfId="9867" xr:uid="{00000000-0005-0000-0000-000081260000}"/>
    <cellStyle name="Normal 11 6 3" xfId="9868" xr:uid="{00000000-0005-0000-0000-000082260000}"/>
    <cellStyle name="Normal 11 6 3 2" xfId="9869" xr:uid="{00000000-0005-0000-0000-000083260000}"/>
    <cellStyle name="Normal 11 6 3 3" xfId="9870" xr:uid="{00000000-0005-0000-0000-000084260000}"/>
    <cellStyle name="Normal 11 6 3 4" xfId="9871" xr:uid="{00000000-0005-0000-0000-000085260000}"/>
    <cellStyle name="Normal 11 6 4" xfId="9872" xr:uid="{00000000-0005-0000-0000-000086260000}"/>
    <cellStyle name="Normal 11 6 5" xfId="9873" xr:uid="{00000000-0005-0000-0000-000087260000}"/>
    <cellStyle name="Normal 11 6 6" xfId="9874" xr:uid="{00000000-0005-0000-0000-000088260000}"/>
    <cellStyle name="Normal 11 7" xfId="9875" xr:uid="{00000000-0005-0000-0000-000089260000}"/>
    <cellStyle name="Normal 11 7 2" xfId="9876" xr:uid="{00000000-0005-0000-0000-00008A260000}"/>
    <cellStyle name="Normal 11 7 2 2" xfId="9877" xr:uid="{00000000-0005-0000-0000-00008B260000}"/>
    <cellStyle name="Normal 11 7 2 2 2" xfId="9878" xr:uid="{00000000-0005-0000-0000-00008C260000}"/>
    <cellStyle name="Normal 11 7 2 2 3" xfId="9879" xr:uid="{00000000-0005-0000-0000-00008D260000}"/>
    <cellStyle name="Normal 11 7 2 2 4" xfId="9880" xr:uid="{00000000-0005-0000-0000-00008E260000}"/>
    <cellStyle name="Normal 11 7 2 3" xfId="9881" xr:uid="{00000000-0005-0000-0000-00008F260000}"/>
    <cellStyle name="Normal 11 7 2 4" xfId="9882" xr:uid="{00000000-0005-0000-0000-000090260000}"/>
    <cellStyle name="Normal 11 7 2 5" xfId="9883" xr:uid="{00000000-0005-0000-0000-000091260000}"/>
    <cellStyle name="Normal 11 7 3" xfId="9884" xr:uid="{00000000-0005-0000-0000-000092260000}"/>
    <cellStyle name="Normal 11 7 3 2" xfId="9885" xr:uid="{00000000-0005-0000-0000-000093260000}"/>
    <cellStyle name="Normal 11 7 3 3" xfId="9886" xr:uid="{00000000-0005-0000-0000-000094260000}"/>
    <cellStyle name="Normal 11 7 3 4" xfId="9887" xr:uid="{00000000-0005-0000-0000-000095260000}"/>
    <cellStyle name="Normal 11 7 4" xfId="9888" xr:uid="{00000000-0005-0000-0000-000096260000}"/>
    <cellStyle name="Normal 11 7 5" xfId="9889" xr:uid="{00000000-0005-0000-0000-000097260000}"/>
    <cellStyle name="Normal 11 7 6" xfId="9890" xr:uid="{00000000-0005-0000-0000-000098260000}"/>
    <cellStyle name="Normal 11 8" xfId="9891" xr:uid="{00000000-0005-0000-0000-000099260000}"/>
    <cellStyle name="Normal 11 8 2" xfId="9892" xr:uid="{00000000-0005-0000-0000-00009A260000}"/>
    <cellStyle name="Normal 11 8 2 2" xfId="9893" xr:uid="{00000000-0005-0000-0000-00009B260000}"/>
    <cellStyle name="Normal 11 8 2 2 2" xfId="9894" xr:uid="{00000000-0005-0000-0000-00009C260000}"/>
    <cellStyle name="Normal 11 8 2 2 3" xfId="9895" xr:uid="{00000000-0005-0000-0000-00009D260000}"/>
    <cellStyle name="Normal 11 8 2 2 4" xfId="9896" xr:uid="{00000000-0005-0000-0000-00009E260000}"/>
    <cellStyle name="Normal 11 8 2 3" xfId="9897" xr:uid="{00000000-0005-0000-0000-00009F260000}"/>
    <cellStyle name="Normal 11 8 2 4" xfId="9898" xr:uid="{00000000-0005-0000-0000-0000A0260000}"/>
    <cellStyle name="Normal 11 8 2 5" xfId="9899" xr:uid="{00000000-0005-0000-0000-0000A1260000}"/>
    <cellStyle name="Normal 11 8 3" xfId="9900" xr:uid="{00000000-0005-0000-0000-0000A2260000}"/>
    <cellStyle name="Normal 11 8 3 2" xfId="9901" xr:uid="{00000000-0005-0000-0000-0000A3260000}"/>
    <cellStyle name="Normal 11 8 3 3" xfId="9902" xr:uid="{00000000-0005-0000-0000-0000A4260000}"/>
    <cellStyle name="Normal 11 8 3 4" xfId="9903" xr:uid="{00000000-0005-0000-0000-0000A5260000}"/>
    <cellStyle name="Normal 11 8 4" xfId="9904" xr:uid="{00000000-0005-0000-0000-0000A6260000}"/>
    <cellStyle name="Normal 11 8 5" xfId="9905" xr:uid="{00000000-0005-0000-0000-0000A7260000}"/>
    <cellStyle name="Normal 11 8 6" xfId="9906" xr:uid="{00000000-0005-0000-0000-0000A8260000}"/>
    <cellStyle name="Normal 11 9" xfId="9907" xr:uid="{00000000-0005-0000-0000-0000A9260000}"/>
    <cellStyle name="Normal 11 9 2" xfId="9908" xr:uid="{00000000-0005-0000-0000-0000AA260000}"/>
    <cellStyle name="Normal 11 9 2 2" xfId="9909" xr:uid="{00000000-0005-0000-0000-0000AB260000}"/>
    <cellStyle name="Normal 11 9 2 2 2" xfId="9910" xr:uid="{00000000-0005-0000-0000-0000AC260000}"/>
    <cellStyle name="Normal 11 9 2 2 3" xfId="9911" xr:uid="{00000000-0005-0000-0000-0000AD260000}"/>
    <cellStyle name="Normal 11 9 2 2 4" xfId="9912" xr:uid="{00000000-0005-0000-0000-0000AE260000}"/>
    <cellStyle name="Normal 11 9 2 3" xfId="9913" xr:uid="{00000000-0005-0000-0000-0000AF260000}"/>
    <cellStyle name="Normal 11 9 2 4" xfId="9914" xr:uid="{00000000-0005-0000-0000-0000B0260000}"/>
    <cellStyle name="Normal 11 9 2 5" xfId="9915" xr:uid="{00000000-0005-0000-0000-0000B1260000}"/>
    <cellStyle name="Normal 11 9 3" xfId="9916" xr:uid="{00000000-0005-0000-0000-0000B2260000}"/>
    <cellStyle name="Normal 11 9 3 2" xfId="9917" xr:uid="{00000000-0005-0000-0000-0000B3260000}"/>
    <cellStyle name="Normal 11 9 3 3" xfId="9918" xr:uid="{00000000-0005-0000-0000-0000B4260000}"/>
    <cellStyle name="Normal 11 9 3 4" xfId="9919" xr:uid="{00000000-0005-0000-0000-0000B5260000}"/>
    <cellStyle name="Normal 11 9 4" xfId="9920" xr:uid="{00000000-0005-0000-0000-0000B6260000}"/>
    <cellStyle name="Normal 11 9 5" xfId="9921" xr:uid="{00000000-0005-0000-0000-0000B7260000}"/>
    <cellStyle name="Normal 11 9 6" xfId="9922" xr:uid="{00000000-0005-0000-0000-0000B8260000}"/>
    <cellStyle name="Normal 110" xfId="9923" xr:uid="{00000000-0005-0000-0000-0000B9260000}"/>
    <cellStyle name="Normal 110 2" xfId="9924" xr:uid="{00000000-0005-0000-0000-0000BA260000}"/>
    <cellStyle name="Normal 110 3" xfId="9925" xr:uid="{00000000-0005-0000-0000-0000BB260000}"/>
    <cellStyle name="Normal 110 4" xfId="9926" xr:uid="{00000000-0005-0000-0000-0000BC260000}"/>
    <cellStyle name="Normal 111" xfId="9927" xr:uid="{00000000-0005-0000-0000-0000BD260000}"/>
    <cellStyle name="Normal 111 2" xfId="9928" xr:uid="{00000000-0005-0000-0000-0000BE260000}"/>
    <cellStyle name="Normal 111 3" xfId="9929" xr:uid="{00000000-0005-0000-0000-0000BF260000}"/>
    <cellStyle name="Normal 111 4" xfId="9930" xr:uid="{00000000-0005-0000-0000-0000C0260000}"/>
    <cellStyle name="Normal 112" xfId="9931" xr:uid="{00000000-0005-0000-0000-0000C1260000}"/>
    <cellStyle name="Normal 112 2" xfId="9932" xr:uid="{00000000-0005-0000-0000-0000C2260000}"/>
    <cellStyle name="Normal 112 3" xfId="9933" xr:uid="{00000000-0005-0000-0000-0000C3260000}"/>
    <cellStyle name="Normal 112 4" xfId="9934" xr:uid="{00000000-0005-0000-0000-0000C4260000}"/>
    <cellStyle name="Normal 113" xfId="9935" xr:uid="{00000000-0005-0000-0000-0000C5260000}"/>
    <cellStyle name="Normal 113 2" xfId="9936" xr:uid="{00000000-0005-0000-0000-0000C6260000}"/>
    <cellStyle name="Normal 113 3" xfId="9937" xr:uid="{00000000-0005-0000-0000-0000C7260000}"/>
    <cellStyle name="Normal 113 4" xfId="9938" xr:uid="{00000000-0005-0000-0000-0000C8260000}"/>
    <cellStyle name="Normal 114" xfId="9939" xr:uid="{00000000-0005-0000-0000-0000C9260000}"/>
    <cellStyle name="Normal 114 2" xfId="9940" xr:uid="{00000000-0005-0000-0000-0000CA260000}"/>
    <cellStyle name="Normal 114 3" xfId="9941" xr:uid="{00000000-0005-0000-0000-0000CB260000}"/>
    <cellStyle name="Normal 114 4" xfId="9942" xr:uid="{00000000-0005-0000-0000-0000CC260000}"/>
    <cellStyle name="Normal 115" xfId="9943" xr:uid="{00000000-0005-0000-0000-0000CD260000}"/>
    <cellStyle name="Normal 115 2" xfId="9944" xr:uid="{00000000-0005-0000-0000-0000CE260000}"/>
    <cellStyle name="Normal 115 3" xfId="9945" xr:uid="{00000000-0005-0000-0000-0000CF260000}"/>
    <cellStyle name="Normal 115 4" xfId="9946" xr:uid="{00000000-0005-0000-0000-0000D0260000}"/>
    <cellStyle name="Normal 116" xfId="9947" xr:uid="{00000000-0005-0000-0000-0000D1260000}"/>
    <cellStyle name="Normal 116 2" xfId="9948" xr:uid="{00000000-0005-0000-0000-0000D2260000}"/>
    <cellStyle name="Normal 116 3" xfId="9949" xr:uid="{00000000-0005-0000-0000-0000D3260000}"/>
    <cellStyle name="Normal 116 4" xfId="9950" xr:uid="{00000000-0005-0000-0000-0000D4260000}"/>
    <cellStyle name="Normal 117" xfId="9951" xr:uid="{00000000-0005-0000-0000-0000D5260000}"/>
    <cellStyle name="Normal 117 2" xfId="9952" xr:uid="{00000000-0005-0000-0000-0000D6260000}"/>
    <cellStyle name="Normal 117 3" xfId="9953" xr:uid="{00000000-0005-0000-0000-0000D7260000}"/>
    <cellStyle name="Normal 117 4" xfId="9954" xr:uid="{00000000-0005-0000-0000-0000D8260000}"/>
    <cellStyle name="Normal 118" xfId="9955" xr:uid="{00000000-0005-0000-0000-0000D9260000}"/>
    <cellStyle name="Normal 118 2" xfId="9956" xr:uid="{00000000-0005-0000-0000-0000DA260000}"/>
    <cellStyle name="Normal 118 3" xfId="9957" xr:uid="{00000000-0005-0000-0000-0000DB260000}"/>
    <cellStyle name="Normal 118 4" xfId="9958" xr:uid="{00000000-0005-0000-0000-0000DC260000}"/>
    <cellStyle name="Normal 119" xfId="9959" xr:uid="{00000000-0005-0000-0000-0000DD260000}"/>
    <cellStyle name="Normal 12" xfId="9960" xr:uid="{00000000-0005-0000-0000-0000DE260000}"/>
    <cellStyle name="Normal 12 10" xfId="9961" xr:uid="{00000000-0005-0000-0000-0000DF260000}"/>
    <cellStyle name="Normal 12 10 2" xfId="9962" xr:uid="{00000000-0005-0000-0000-0000E0260000}"/>
    <cellStyle name="Normal 12 10 2 2" xfId="9963" xr:uid="{00000000-0005-0000-0000-0000E1260000}"/>
    <cellStyle name="Normal 12 10 2 2 2" xfId="9964" xr:uid="{00000000-0005-0000-0000-0000E2260000}"/>
    <cellStyle name="Normal 12 10 2 2 3" xfId="9965" xr:uid="{00000000-0005-0000-0000-0000E3260000}"/>
    <cellStyle name="Normal 12 10 2 2 4" xfId="9966" xr:uid="{00000000-0005-0000-0000-0000E4260000}"/>
    <cellStyle name="Normal 12 10 2 3" xfId="9967" xr:uid="{00000000-0005-0000-0000-0000E5260000}"/>
    <cellStyle name="Normal 12 10 2 4" xfId="9968" xr:uid="{00000000-0005-0000-0000-0000E6260000}"/>
    <cellStyle name="Normal 12 10 2 5" xfId="9969" xr:uid="{00000000-0005-0000-0000-0000E7260000}"/>
    <cellStyle name="Normal 12 10 3" xfId="9970" xr:uid="{00000000-0005-0000-0000-0000E8260000}"/>
    <cellStyle name="Normal 12 10 3 2" xfId="9971" xr:uid="{00000000-0005-0000-0000-0000E9260000}"/>
    <cellStyle name="Normal 12 10 3 3" xfId="9972" xr:uid="{00000000-0005-0000-0000-0000EA260000}"/>
    <cellStyle name="Normal 12 10 3 4" xfId="9973" xr:uid="{00000000-0005-0000-0000-0000EB260000}"/>
    <cellStyle name="Normal 12 10 4" xfId="9974" xr:uid="{00000000-0005-0000-0000-0000EC260000}"/>
    <cellStyle name="Normal 12 10 5" xfId="9975" xr:uid="{00000000-0005-0000-0000-0000ED260000}"/>
    <cellStyle name="Normal 12 10 6" xfId="9976" xr:uid="{00000000-0005-0000-0000-0000EE260000}"/>
    <cellStyle name="Normal 12 11" xfId="9977" xr:uid="{00000000-0005-0000-0000-0000EF260000}"/>
    <cellStyle name="Normal 12 11 2" xfId="9978" xr:uid="{00000000-0005-0000-0000-0000F0260000}"/>
    <cellStyle name="Normal 12 11 2 2" xfId="9979" xr:uid="{00000000-0005-0000-0000-0000F1260000}"/>
    <cellStyle name="Normal 12 11 2 2 2" xfId="9980" xr:uid="{00000000-0005-0000-0000-0000F2260000}"/>
    <cellStyle name="Normal 12 11 2 2 3" xfId="9981" xr:uid="{00000000-0005-0000-0000-0000F3260000}"/>
    <cellStyle name="Normal 12 11 2 2 4" xfId="9982" xr:uid="{00000000-0005-0000-0000-0000F4260000}"/>
    <cellStyle name="Normal 12 11 2 3" xfId="9983" xr:uid="{00000000-0005-0000-0000-0000F5260000}"/>
    <cellStyle name="Normal 12 11 2 4" xfId="9984" xr:uid="{00000000-0005-0000-0000-0000F6260000}"/>
    <cellStyle name="Normal 12 11 2 5" xfId="9985" xr:uid="{00000000-0005-0000-0000-0000F7260000}"/>
    <cellStyle name="Normal 12 11 3" xfId="9986" xr:uid="{00000000-0005-0000-0000-0000F8260000}"/>
    <cellStyle name="Normal 12 11 3 2" xfId="9987" xr:uid="{00000000-0005-0000-0000-0000F9260000}"/>
    <cellStyle name="Normal 12 11 3 3" xfId="9988" xr:uid="{00000000-0005-0000-0000-0000FA260000}"/>
    <cellStyle name="Normal 12 11 3 4" xfId="9989" xr:uid="{00000000-0005-0000-0000-0000FB260000}"/>
    <cellStyle name="Normal 12 11 4" xfId="9990" xr:uid="{00000000-0005-0000-0000-0000FC260000}"/>
    <cellStyle name="Normal 12 11 5" xfId="9991" xr:uid="{00000000-0005-0000-0000-0000FD260000}"/>
    <cellStyle name="Normal 12 11 6" xfId="9992" xr:uid="{00000000-0005-0000-0000-0000FE260000}"/>
    <cellStyle name="Normal 12 12" xfId="9993" xr:uid="{00000000-0005-0000-0000-0000FF260000}"/>
    <cellStyle name="Normal 12 12 2" xfId="9994" xr:uid="{00000000-0005-0000-0000-000000270000}"/>
    <cellStyle name="Normal 12 12 2 2" xfId="9995" xr:uid="{00000000-0005-0000-0000-000001270000}"/>
    <cellStyle name="Normal 12 12 2 2 2" xfId="9996" xr:uid="{00000000-0005-0000-0000-000002270000}"/>
    <cellStyle name="Normal 12 12 2 2 3" xfId="9997" xr:uid="{00000000-0005-0000-0000-000003270000}"/>
    <cellStyle name="Normal 12 12 2 2 4" xfId="9998" xr:uid="{00000000-0005-0000-0000-000004270000}"/>
    <cellStyle name="Normal 12 12 2 3" xfId="9999" xr:uid="{00000000-0005-0000-0000-000005270000}"/>
    <cellStyle name="Normal 12 12 2 4" xfId="10000" xr:uid="{00000000-0005-0000-0000-000006270000}"/>
    <cellStyle name="Normal 12 12 2 5" xfId="10001" xr:uid="{00000000-0005-0000-0000-000007270000}"/>
    <cellStyle name="Normal 12 12 3" xfId="10002" xr:uid="{00000000-0005-0000-0000-000008270000}"/>
    <cellStyle name="Normal 12 12 3 2" xfId="10003" xr:uid="{00000000-0005-0000-0000-000009270000}"/>
    <cellStyle name="Normal 12 12 3 3" xfId="10004" xr:uid="{00000000-0005-0000-0000-00000A270000}"/>
    <cellStyle name="Normal 12 12 3 4" xfId="10005" xr:uid="{00000000-0005-0000-0000-00000B270000}"/>
    <cellStyle name="Normal 12 12 4" xfId="10006" xr:uid="{00000000-0005-0000-0000-00000C270000}"/>
    <cellStyle name="Normal 12 12 5" xfId="10007" xr:uid="{00000000-0005-0000-0000-00000D270000}"/>
    <cellStyle name="Normal 12 12 6" xfId="10008" xr:uid="{00000000-0005-0000-0000-00000E270000}"/>
    <cellStyle name="Normal 12 13" xfId="10009" xr:uid="{00000000-0005-0000-0000-00000F270000}"/>
    <cellStyle name="Normal 12 13 2" xfId="10010" xr:uid="{00000000-0005-0000-0000-000010270000}"/>
    <cellStyle name="Normal 12 13 2 2" xfId="10011" xr:uid="{00000000-0005-0000-0000-000011270000}"/>
    <cellStyle name="Normal 12 13 2 2 2" xfId="10012" xr:uid="{00000000-0005-0000-0000-000012270000}"/>
    <cellStyle name="Normal 12 13 2 2 3" xfId="10013" xr:uid="{00000000-0005-0000-0000-000013270000}"/>
    <cellStyle name="Normal 12 13 2 2 4" xfId="10014" xr:uid="{00000000-0005-0000-0000-000014270000}"/>
    <cellStyle name="Normal 12 13 2 3" xfId="10015" xr:uid="{00000000-0005-0000-0000-000015270000}"/>
    <cellStyle name="Normal 12 13 2 4" xfId="10016" xr:uid="{00000000-0005-0000-0000-000016270000}"/>
    <cellStyle name="Normal 12 13 2 5" xfId="10017" xr:uid="{00000000-0005-0000-0000-000017270000}"/>
    <cellStyle name="Normal 12 13 3" xfId="10018" xr:uid="{00000000-0005-0000-0000-000018270000}"/>
    <cellStyle name="Normal 12 13 3 2" xfId="10019" xr:uid="{00000000-0005-0000-0000-000019270000}"/>
    <cellStyle name="Normal 12 13 3 3" xfId="10020" xr:uid="{00000000-0005-0000-0000-00001A270000}"/>
    <cellStyle name="Normal 12 13 3 4" xfId="10021" xr:uid="{00000000-0005-0000-0000-00001B270000}"/>
    <cellStyle name="Normal 12 13 4" xfId="10022" xr:uid="{00000000-0005-0000-0000-00001C270000}"/>
    <cellStyle name="Normal 12 13 5" xfId="10023" xr:uid="{00000000-0005-0000-0000-00001D270000}"/>
    <cellStyle name="Normal 12 13 6" xfId="10024" xr:uid="{00000000-0005-0000-0000-00001E270000}"/>
    <cellStyle name="Normal 12 14" xfId="10025" xr:uid="{00000000-0005-0000-0000-00001F270000}"/>
    <cellStyle name="Normal 12 14 2" xfId="10026" xr:uid="{00000000-0005-0000-0000-000020270000}"/>
    <cellStyle name="Normal 12 14 3" xfId="10027" xr:uid="{00000000-0005-0000-0000-000021270000}"/>
    <cellStyle name="Normal 12 14 4" xfId="10028" xr:uid="{00000000-0005-0000-0000-000022270000}"/>
    <cellStyle name="Normal 12 2" xfId="10029" xr:uid="{00000000-0005-0000-0000-000023270000}"/>
    <cellStyle name="Normal 12 2 2" xfId="10030" xr:uid="{00000000-0005-0000-0000-000024270000}"/>
    <cellStyle name="Normal 12 2 3" xfId="10031" xr:uid="{00000000-0005-0000-0000-000025270000}"/>
    <cellStyle name="Normal 12 2 3 2" xfId="10032" xr:uid="{00000000-0005-0000-0000-000026270000}"/>
    <cellStyle name="Normal 12 2 3 2 2" xfId="10033" xr:uid="{00000000-0005-0000-0000-000027270000}"/>
    <cellStyle name="Normal 12 2 3 2 2 2" xfId="10034" xr:uid="{00000000-0005-0000-0000-000028270000}"/>
    <cellStyle name="Normal 12 2 3 2 2 3" xfId="10035" xr:uid="{00000000-0005-0000-0000-000029270000}"/>
    <cellStyle name="Normal 12 2 3 2 2 4" xfId="10036" xr:uid="{00000000-0005-0000-0000-00002A270000}"/>
    <cellStyle name="Normal 12 2 3 2 3" xfId="10037" xr:uid="{00000000-0005-0000-0000-00002B270000}"/>
    <cellStyle name="Normal 12 2 3 2 4" xfId="10038" xr:uid="{00000000-0005-0000-0000-00002C270000}"/>
    <cellStyle name="Normal 12 2 3 2 5" xfId="10039" xr:uid="{00000000-0005-0000-0000-00002D270000}"/>
    <cellStyle name="Normal 12 2 3 3" xfId="10040" xr:uid="{00000000-0005-0000-0000-00002E270000}"/>
    <cellStyle name="Normal 12 2 3 3 2" xfId="10041" xr:uid="{00000000-0005-0000-0000-00002F270000}"/>
    <cellStyle name="Normal 12 2 3 3 3" xfId="10042" xr:uid="{00000000-0005-0000-0000-000030270000}"/>
    <cellStyle name="Normal 12 2 3 3 4" xfId="10043" xr:uid="{00000000-0005-0000-0000-000031270000}"/>
    <cellStyle name="Normal 12 2 3 4" xfId="10044" xr:uid="{00000000-0005-0000-0000-000032270000}"/>
    <cellStyle name="Normal 12 2 3 5" xfId="10045" xr:uid="{00000000-0005-0000-0000-000033270000}"/>
    <cellStyle name="Normal 12 2 3 6" xfId="10046" xr:uid="{00000000-0005-0000-0000-000034270000}"/>
    <cellStyle name="Normal 12 3" xfId="10047" xr:uid="{00000000-0005-0000-0000-000035270000}"/>
    <cellStyle name="Normal 12 3 2" xfId="10048" xr:uid="{00000000-0005-0000-0000-000036270000}"/>
    <cellStyle name="Normal 12 3 2 2" xfId="10049" xr:uid="{00000000-0005-0000-0000-000037270000}"/>
    <cellStyle name="Normal 12 3 2 2 2" xfId="10050" xr:uid="{00000000-0005-0000-0000-000038270000}"/>
    <cellStyle name="Normal 12 3 2 2 2 2" xfId="10051" xr:uid="{00000000-0005-0000-0000-000039270000}"/>
    <cellStyle name="Normal 12 3 2 2 2 3" xfId="10052" xr:uid="{00000000-0005-0000-0000-00003A270000}"/>
    <cellStyle name="Normal 12 3 2 2 2 4" xfId="10053" xr:uid="{00000000-0005-0000-0000-00003B270000}"/>
    <cellStyle name="Normal 12 3 2 2 3" xfId="10054" xr:uid="{00000000-0005-0000-0000-00003C270000}"/>
    <cellStyle name="Normal 12 3 2 2 4" xfId="10055" xr:uid="{00000000-0005-0000-0000-00003D270000}"/>
    <cellStyle name="Normal 12 3 2 2 5" xfId="10056" xr:uid="{00000000-0005-0000-0000-00003E270000}"/>
    <cellStyle name="Normal 12 3 2 3" xfId="10057" xr:uid="{00000000-0005-0000-0000-00003F270000}"/>
    <cellStyle name="Normal 12 3 2 4" xfId="10058" xr:uid="{00000000-0005-0000-0000-000040270000}"/>
    <cellStyle name="Normal 12 3 2 4 2" xfId="10059" xr:uid="{00000000-0005-0000-0000-000041270000}"/>
    <cellStyle name="Normal 12 3 2 4 3" xfId="10060" xr:uid="{00000000-0005-0000-0000-000042270000}"/>
    <cellStyle name="Normal 12 3 2 4 4" xfId="10061" xr:uid="{00000000-0005-0000-0000-000043270000}"/>
    <cellStyle name="Normal 12 3 2 5" xfId="10062" xr:uid="{00000000-0005-0000-0000-000044270000}"/>
    <cellStyle name="Normal 12 3 2 6" xfId="10063" xr:uid="{00000000-0005-0000-0000-000045270000}"/>
    <cellStyle name="Normal 12 3 2 7" xfId="10064" xr:uid="{00000000-0005-0000-0000-000046270000}"/>
    <cellStyle name="Normal 12 4" xfId="10065" xr:uid="{00000000-0005-0000-0000-000047270000}"/>
    <cellStyle name="Normal 12 4 2" xfId="10066" xr:uid="{00000000-0005-0000-0000-000048270000}"/>
    <cellStyle name="Normal 12 4 2 2" xfId="10067" xr:uid="{00000000-0005-0000-0000-000049270000}"/>
    <cellStyle name="Normal 12 4 2 2 2" xfId="10068" xr:uid="{00000000-0005-0000-0000-00004A270000}"/>
    <cellStyle name="Normal 12 4 2 2 3" xfId="10069" xr:uid="{00000000-0005-0000-0000-00004B270000}"/>
    <cellStyle name="Normal 12 4 2 2 4" xfId="10070" xr:uid="{00000000-0005-0000-0000-00004C270000}"/>
    <cellStyle name="Normal 12 4 2 3" xfId="10071" xr:uid="{00000000-0005-0000-0000-00004D270000}"/>
    <cellStyle name="Normal 12 4 2 4" xfId="10072" xr:uid="{00000000-0005-0000-0000-00004E270000}"/>
    <cellStyle name="Normal 12 4 2 5" xfId="10073" xr:uid="{00000000-0005-0000-0000-00004F270000}"/>
    <cellStyle name="Normal 12 4 3" xfId="10074" xr:uid="{00000000-0005-0000-0000-000050270000}"/>
    <cellStyle name="Normal 12 4 4" xfId="10075" xr:uid="{00000000-0005-0000-0000-000051270000}"/>
    <cellStyle name="Normal 12 4 4 2" xfId="10076" xr:uid="{00000000-0005-0000-0000-000052270000}"/>
    <cellStyle name="Normal 12 4 4 3" xfId="10077" xr:uid="{00000000-0005-0000-0000-000053270000}"/>
    <cellStyle name="Normal 12 4 4 4" xfId="10078" xr:uid="{00000000-0005-0000-0000-000054270000}"/>
    <cellStyle name="Normal 12 4 5" xfId="10079" xr:uid="{00000000-0005-0000-0000-000055270000}"/>
    <cellStyle name="Normal 12 4 6" xfId="10080" xr:uid="{00000000-0005-0000-0000-000056270000}"/>
    <cellStyle name="Normal 12 4 7" xfId="10081" xr:uid="{00000000-0005-0000-0000-000057270000}"/>
    <cellStyle name="Normal 12 5" xfId="10082" xr:uid="{00000000-0005-0000-0000-000058270000}"/>
    <cellStyle name="Normal 12 5 2" xfId="10083" xr:uid="{00000000-0005-0000-0000-000059270000}"/>
    <cellStyle name="Normal 12 5 2 2" xfId="10084" xr:uid="{00000000-0005-0000-0000-00005A270000}"/>
    <cellStyle name="Normal 12 5 2 2 2" xfId="10085" xr:uid="{00000000-0005-0000-0000-00005B270000}"/>
    <cellStyle name="Normal 12 5 2 2 3" xfId="10086" xr:uid="{00000000-0005-0000-0000-00005C270000}"/>
    <cellStyle name="Normal 12 5 2 2 4" xfId="10087" xr:uid="{00000000-0005-0000-0000-00005D270000}"/>
    <cellStyle name="Normal 12 5 2 3" xfId="10088" xr:uid="{00000000-0005-0000-0000-00005E270000}"/>
    <cellStyle name="Normal 12 5 2 4" xfId="10089" xr:uid="{00000000-0005-0000-0000-00005F270000}"/>
    <cellStyle name="Normal 12 5 2 5" xfId="10090" xr:uid="{00000000-0005-0000-0000-000060270000}"/>
    <cellStyle name="Normal 12 5 3" xfId="10091" xr:uid="{00000000-0005-0000-0000-000061270000}"/>
    <cellStyle name="Normal 12 5 4" xfId="10092" xr:uid="{00000000-0005-0000-0000-000062270000}"/>
    <cellStyle name="Normal 12 5 4 2" xfId="10093" xr:uid="{00000000-0005-0000-0000-000063270000}"/>
    <cellStyle name="Normal 12 5 4 3" xfId="10094" xr:uid="{00000000-0005-0000-0000-000064270000}"/>
    <cellStyle name="Normal 12 5 4 4" xfId="10095" xr:uid="{00000000-0005-0000-0000-000065270000}"/>
    <cellStyle name="Normal 12 5 5" xfId="10096" xr:uid="{00000000-0005-0000-0000-000066270000}"/>
    <cellStyle name="Normal 12 5 6" xfId="10097" xr:uid="{00000000-0005-0000-0000-000067270000}"/>
    <cellStyle name="Normal 12 5 7" xfId="10098" xr:uid="{00000000-0005-0000-0000-000068270000}"/>
    <cellStyle name="Normal 12 6" xfId="10099" xr:uid="{00000000-0005-0000-0000-000069270000}"/>
    <cellStyle name="Normal 12 6 2" xfId="10100" xr:uid="{00000000-0005-0000-0000-00006A270000}"/>
    <cellStyle name="Normal 12 6 2 2" xfId="10101" xr:uid="{00000000-0005-0000-0000-00006B270000}"/>
    <cellStyle name="Normal 12 6 2 2 2" xfId="10102" xr:uid="{00000000-0005-0000-0000-00006C270000}"/>
    <cellStyle name="Normal 12 6 2 2 3" xfId="10103" xr:uid="{00000000-0005-0000-0000-00006D270000}"/>
    <cellStyle name="Normal 12 6 2 2 4" xfId="10104" xr:uid="{00000000-0005-0000-0000-00006E270000}"/>
    <cellStyle name="Normal 12 6 2 3" xfId="10105" xr:uid="{00000000-0005-0000-0000-00006F270000}"/>
    <cellStyle name="Normal 12 6 2 4" xfId="10106" xr:uid="{00000000-0005-0000-0000-000070270000}"/>
    <cellStyle name="Normal 12 6 2 5" xfId="10107" xr:uid="{00000000-0005-0000-0000-000071270000}"/>
    <cellStyle name="Normal 12 6 3" xfId="10108" xr:uid="{00000000-0005-0000-0000-000072270000}"/>
    <cellStyle name="Normal 12 6 4" xfId="10109" xr:uid="{00000000-0005-0000-0000-000073270000}"/>
    <cellStyle name="Normal 12 6 4 2" xfId="10110" xr:uid="{00000000-0005-0000-0000-000074270000}"/>
    <cellStyle name="Normal 12 6 4 3" xfId="10111" xr:uid="{00000000-0005-0000-0000-000075270000}"/>
    <cellStyle name="Normal 12 6 4 4" xfId="10112" xr:uid="{00000000-0005-0000-0000-000076270000}"/>
    <cellStyle name="Normal 12 6 5" xfId="10113" xr:uid="{00000000-0005-0000-0000-000077270000}"/>
    <cellStyle name="Normal 12 6 6" xfId="10114" xr:uid="{00000000-0005-0000-0000-000078270000}"/>
    <cellStyle name="Normal 12 6 7" xfId="10115" xr:uid="{00000000-0005-0000-0000-000079270000}"/>
    <cellStyle name="Normal 12 7" xfId="10116" xr:uid="{00000000-0005-0000-0000-00007A270000}"/>
    <cellStyle name="Normal 12 7 2" xfId="10117" xr:uid="{00000000-0005-0000-0000-00007B270000}"/>
    <cellStyle name="Normal 12 7 2 2" xfId="10118" xr:uid="{00000000-0005-0000-0000-00007C270000}"/>
    <cellStyle name="Normal 12 7 2 2 2" xfId="10119" xr:uid="{00000000-0005-0000-0000-00007D270000}"/>
    <cellStyle name="Normal 12 7 2 2 3" xfId="10120" xr:uid="{00000000-0005-0000-0000-00007E270000}"/>
    <cellStyle name="Normal 12 7 2 2 4" xfId="10121" xr:uid="{00000000-0005-0000-0000-00007F270000}"/>
    <cellStyle name="Normal 12 7 2 3" xfId="10122" xr:uid="{00000000-0005-0000-0000-000080270000}"/>
    <cellStyle name="Normal 12 7 2 4" xfId="10123" xr:uid="{00000000-0005-0000-0000-000081270000}"/>
    <cellStyle name="Normal 12 7 2 5" xfId="10124" xr:uid="{00000000-0005-0000-0000-000082270000}"/>
    <cellStyle name="Normal 12 7 3" xfId="10125" xr:uid="{00000000-0005-0000-0000-000083270000}"/>
    <cellStyle name="Normal 12 7 4" xfId="10126" xr:uid="{00000000-0005-0000-0000-000084270000}"/>
    <cellStyle name="Normal 12 7 4 2" xfId="10127" xr:uid="{00000000-0005-0000-0000-000085270000}"/>
    <cellStyle name="Normal 12 7 4 3" xfId="10128" xr:uid="{00000000-0005-0000-0000-000086270000}"/>
    <cellStyle name="Normal 12 7 4 4" xfId="10129" xr:uid="{00000000-0005-0000-0000-000087270000}"/>
    <cellStyle name="Normal 12 7 5" xfId="10130" xr:uid="{00000000-0005-0000-0000-000088270000}"/>
    <cellStyle name="Normal 12 7 6" xfId="10131" xr:uid="{00000000-0005-0000-0000-000089270000}"/>
    <cellStyle name="Normal 12 7 7" xfId="10132" xr:uid="{00000000-0005-0000-0000-00008A270000}"/>
    <cellStyle name="Normal 12 8" xfId="10133" xr:uid="{00000000-0005-0000-0000-00008B270000}"/>
    <cellStyle name="Normal 12 8 2" xfId="10134" xr:uid="{00000000-0005-0000-0000-00008C270000}"/>
    <cellStyle name="Normal 12 8 2 2" xfId="10135" xr:uid="{00000000-0005-0000-0000-00008D270000}"/>
    <cellStyle name="Normal 12 8 2 2 2" xfId="10136" xr:uid="{00000000-0005-0000-0000-00008E270000}"/>
    <cellStyle name="Normal 12 8 2 2 3" xfId="10137" xr:uid="{00000000-0005-0000-0000-00008F270000}"/>
    <cellStyle name="Normal 12 8 2 2 4" xfId="10138" xr:uid="{00000000-0005-0000-0000-000090270000}"/>
    <cellStyle name="Normal 12 8 2 3" xfId="10139" xr:uid="{00000000-0005-0000-0000-000091270000}"/>
    <cellStyle name="Normal 12 8 2 4" xfId="10140" xr:uid="{00000000-0005-0000-0000-000092270000}"/>
    <cellStyle name="Normal 12 8 2 5" xfId="10141" xr:uid="{00000000-0005-0000-0000-000093270000}"/>
    <cellStyle name="Normal 12 8 3" xfId="10142" xr:uid="{00000000-0005-0000-0000-000094270000}"/>
    <cellStyle name="Normal 12 8 3 2" xfId="10143" xr:uid="{00000000-0005-0000-0000-000095270000}"/>
    <cellStyle name="Normal 12 8 3 3" xfId="10144" xr:uid="{00000000-0005-0000-0000-000096270000}"/>
    <cellStyle name="Normal 12 8 3 4" xfId="10145" xr:uid="{00000000-0005-0000-0000-000097270000}"/>
    <cellStyle name="Normal 12 8 4" xfId="10146" xr:uid="{00000000-0005-0000-0000-000098270000}"/>
    <cellStyle name="Normal 12 8 5" xfId="10147" xr:uid="{00000000-0005-0000-0000-000099270000}"/>
    <cellStyle name="Normal 12 8 6" xfId="10148" xr:uid="{00000000-0005-0000-0000-00009A270000}"/>
    <cellStyle name="Normal 12 9" xfId="10149" xr:uid="{00000000-0005-0000-0000-00009B270000}"/>
    <cellStyle name="Normal 12 9 2" xfId="10150" xr:uid="{00000000-0005-0000-0000-00009C270000}"/>
    <cellStyle name="Normal 12 9 2 2" xfId="10151" xr:uid="{00000000-0005-0000-0000-00009D270000}"/>
    <cellStyle name="Normal 12 9 2 2 2" xfId="10152" xr:uid="{00000000-0005-0000-0000-00009E270000}"/>
    <cellStyle name="Normal 12 9 2 2 3" xfId="10153" xr:uid="{00000000-0005-0000-0000-00009F270000}"/>
    <cellStyle name="Normal 12 9 2 2 4" xfId="10154" xr:uid="{00000000-0005-0000-0000-0000A0270000}"/>
    <cellStyle name="Normal 12 9 2 3" xfId="10155" xr:uid="{00000000-0005-0000-0000-0000A1270000}"/>
    <cellStyle name="Normal 12 9 2 4" xfId="10156" xr:uid="{00000000-0005-0000-0000-0000A2270000}"/>
    <cellStyle name="Normal 12 9 2 5" xfId="10157" xr:uid="{00000000-0005-0000-0000-0000A3270000}"/>
    <cellStyle name="Normal 12 9 3" xfId="10158" xr:uid="{00000000-0005-0000-0000-0000A4270000}"/>
    <cellStyle name="Normal 12 9 3 2" xfId="10159" xr:uid="{00000000-0005-0000-0000-0000A5270000}"/>
    <cellStyle name="Normal 12 9 3 3" xfId="10160" xr:uid="{00000000-0005-0000-0000-0000A6270000}"/>
    <cellStyle name="Normal 12 9 3 4" xfId="10161" xr:uid="{00000000-0005-0000-0000-0000A7270000}"/>
    <cellStyle name="Normal 12 9 4" xfId="10162" xr:uid="{00000000-0005-0000-0000-0000A8270000}"/>
    <cellStyle name="Normal 12 9 5" xfId="10163" xr:uid="{00000000-0005-0000-0000-0000A9270000}"/>
    <cellStyle name="Normal 12 9 6" xfId="10164" xr:uid="{00000000-0005-0000-0000-0000AA270000}"/>
    <cellStyle name="Normal 120" xfId="10165" xr:uid="{00000000-0005-0000-0000-0000AB270000}"/>
    <cellStyle name="Normal 121" xfId="3" xr:uid="{00000000-0005-0000-0000-0000AC270000}"/>
    <cellStyle name="Normal 121 2" xfId="20962" xr:uid="{00000000-0005-0000-0000-0000AD270000}"/>
    <cellStyle name="Normal 122" xfId="20960" xr:uid="{00000000-0005-0000-0000-0000AE270000}"/>
    <cellStyle name="Normal 123" xfId="20965" xr:uid="{00000000-0005-0000-0000-0000AF270000}"/>
    <cellStyle name="Normal 13" xfId="10166" xr:uid="{00000000-0005-0000-0000-0000B0270000}"/>
    <cellStyle name="Normal 13 10" xfId="10167" xr:uid="{00000000-0005-0000-0000-0000B1270000}"/>
    <cellStyle name="Normal 13 11" xfId="10168" xr:uid="{00000000-0005-0000-0000-0000B2270000}"/>
    <cellStyle name="Normal 13 11 2" xfId="10169" xr:uid="{00000000-0005-0000-0000-0000B3270000}"/>
    <cellStyle name="Normal 13 11 2 2" xfId="10170" xr:uid="{00000000-0005-0000-0000-0000B4270000}"/>
    <cellStyle name="Normal 13 11 2 2 2" xfId="10171" xr:uid="{00000000-0005-0000-0000-0000B5270000}"/>
    <cellStyle name="Normal 13 11 2 2 3" xfId="10172" xr:uid="{00000000-0005-0000-0000-0000B6270000}"/>
    <cellStyle name="Normal 13 11 2 2 4" xfId="10173" xr:uid="{00000000-0005-0000-0000-0000B7270000}"/>
    <cellStyle name="Normal 13 11 2 3" xfId="10174" xr:uid="{00000000-0005-0000-0000-0000B8270000}"/>
    <cellStyle name="Normal 13 11 2 4" xfId="10175" xr:uid="{00000000-0005-0000-0000-0000B9270000}"/>
    <cellStyle name="Normal 13 11 2 5" xfId="10176" xr:uid="{00000000-0005-0000-0000-0000BA270000}"/>
    <cellStyle name="Normal 13 11 3" xfId="10177" xr:uid="{00000000-0005-0000-0000-0000BB270000}"/>
    <cellStyle name="Normal 13 11 3 2" xfId="10178" xr:uid="{00000000-0005-0000-0000-0000BC270000}"/>
    <cellStyle name="Normal 13 11 3 3" xfId="10179" xr:uid="{00000000-0005-0000-0000-0000BD270000}"/>
    <cellStyle name="Normal 13 11 3 4" xfId="10180" xr:uid="{00000000-0005-0000-0000-0000BE270000}"/>
    <cellStyle name="Normal 13 11 4" xfId="10181" xr:uid="{00000000-0005-0000-0000-0000BF270000}"/>
    <cellStyle name="Normal 13 11 5" xfId="10182" xr:uid="{00000000-0005-0000-0000-0000C0270000}"/>
    <cellStyle name="Normal 13 11 6" xfId="10183" xr:uid="{00000000-0005-0000-0000-0000C1270000}"/>
    <cellStyle name="Normal 13 12" xfId="10184" xr:uid="{00000000-0005-0000-0000-0000C2270000}"/>
    <cellStyle name="Normal 13 12 2" xfId="10185" xr:uid="{00000000-0005-0000-0000-0000C3270000}"/>
    <cellStyle name="Normal 13 12 2 2" xfId="10186" xr:uid="{00000000-0005-0000-0000-0000C4270000}"/>
    <cellStyle name="Normal 13 12 2 2 2" xfId="10187" xr:uid="{00000000-0005-0000-0000-0000C5270000}"/>
    <cellStyle name="Normal 13 12 2 2 3" xfId="10188" xr:uid="{00000000-0005-0000-0000-0000C6270000}"/>
    <cellStyle name="Normal 13 12 2 2 4" xfId="10189" xr:uid="{00000000-0005-0000-0000-0000C7270000}"/>
    <cellStyle name="Normal 13 12 2 3" xfId="10190" xr:uid="{00000000-0005-0000-0000-0000C8270000}"/>
    <cellStyle name="Normal 13 12 2 4" xfId="10191" xr:uid="{00000000-0005-0000-0000-0000C9270000}"/>
    <cellStyle name="Normal 13 12 2 5" xfId="10192" xr:uid="{00000000-0005-0000-0000-0000CA270000}"/>
    <cellStyle name="Normal 13 12 3" xfId="10193" xr:uid="{00000000-0005-0000-0000-0000CB270000}"/>
    <cellStyle name="Normal 13 12 3 2" xfId="10194" xr:uid="{00000000-0005-0000-0000-0000CC270000}"/>
    <cellStyle name="Normal 13 12 3 3" xfId="10195" xr:uid="{00000000-0005-0000-0000-0000CD270000}"/>
    <cellStyle name="Normal 13 12 3 4" xfId="10196" xr:uid="{00000000-0005-0000-0000-0000CE270000}"/>
    <cellStyle name="Normal 13 12 4" xfId="10197" xr:uid="{00000000-0005-0000-0000-0000CF270000}"/>
    <cellStyle name="Normal 13 12 5" xfId="10198" xr:uid="{00000000-0005-0000-0000-0000D0270000}"/>
    <cellStyle name="Normal 13 12 6" xfId="10199" xr:uid="{00000000-0005-0000-0000-0000D1270000}"/>
    <cellStyle name="Normal 13 13" xfId="10200" xr:uid="{00000000-0005-0000-0000-0000D2270000}"/>
    <cellStyle name="Normal 13 13 2" xfId="10201" xr:uid="{00000000-0005-0000-0000-0000D3270000}"/>
    <cellStyle name="Normal 13 13 3" xfId="10202" xr:uid="{00000000-0005-0000-0000-0000D4270000}"/>
    <cellStyle name="Normal 13 13 4" xfId="10203" xr:uid="{00000000-0005-0000-0000-0000D5270000}"/>
    <cellStyle name="Normal 13 2" xfId="10204" xr:uid="{00000000-0005-0000-0000-0000D6270000}"/>
    <cellStyle name="Normal 13 2 2" xfId="10205" xr:uid="{00000000-0005-0000-0000-0000D7270000}"/>
    <cellStyle name="Normal 13 2 3" xfId="10206" xr:uid="{00000000-0005-0000-0000-0000D8270000}"/>
    <cellStyle name="Normal 13 2 3 2" xfId="10207" xr:uid="{00000000-0005-0000-0000-0000D9270000}"/>
    <cellStyle name="Normal 13 2 3 2 2" xfId="10208" xr:uid="{00000000-0005-0000-0000-0000DA270000}"/>
    <cellStyle name="Normal 13 2 3 2 2 2" xfId="10209" xr:uid="{00000000-0005-0000-0000-0000DB270000}"/>
    <cellStyle name="Normal 13 2 3 2 2 3" xfId="10210" xr:uid="{00000000-0005-0000-0000-0000DC270000}"/>
    <cellStyle name="Normal 13 2 3 2 2 4" xfId="10211" xr:uid="{00000000-0005-0000-0000-0000DD270000}"/>
    <cellStyle name="Normal 13 2 3 2 3" xfId="10212" xr:uid="{00000000-0005-0000-0000-0000DE270000}"/>
    <cellStyle name="Normal 13 2 3 2 4" xfId="10213" xr:uid="{00000000-0005-0000-0000-0000DF270000}"/>
    <cellStyle name="Normal 13 2 3 2 5" xfId="10214" xr:uid="{00000000-0005-0000-0000-0000E0270000}"/>
    <cellStyle name="Normal 13 2 3 3" xfId="10215" xr:uid="{00000000-0005-0000-0000-0000E1270000}"/>
    <cellStyle name="Normal 13 2 3 3 2" xfId="10216" xr:uid="{00000000-0005-0000-0000-0000E2270000}"/>
    <cellStyle name="Normal 13 2 3 3 3" xfId="10217" xr:uid="{00000000-0005-0000-0000-0000E3270000}"/>
    <cellStyle name="Normal 13 2 3 3 4" xfId="10218" xr:uid="{00000000-0005-0000-0000-0000E4270000}"/>
    <cellStyle name="Normal 13 2 3 4" xfId="10219" xr:uid="{00000000-0005-0000-0000-0000E5270000}"/>
    <cellStyle name="Normal 13 2 3 5" xfId="10220" xr:uid="{00000000-0005-0000-0000-0000E6270000}"/>
    <cellStyle name="Normal 13 2 3 6" xfId="10221" xr:uid="{00000000-0005-0000-0000-0000E7270000}"/>
    <cellStyle name="Normal 13 3" xfId="10222" xr:uid="{00000000-0005-0000-0000-0000E8270000}"/>
    <cellStyle name="Normal 13 3 2" xfId="10223" xr:uid="{00000000-0005-0000-0000-0000E9270000}"/>
    <cellStyle name="Normal 13 3 2 2" xfId="10224" xr:uid="{00000000-0005-0000-0000-0000EA270000}"/>
    <cellStyle name="Normal 13 4" xfId="10225" xr:uid="{00000000-0005-0000-0000-0000EB270000}"/>
    <cellStyle name="Normal 13 4 2" xfId="10226" xr:uid="{00000000-0005-0000-0000-0000EC270000}"/>
    <cellStyle name="Normal 13 5" xfId="10227" xr:uid="{00000000-0005-0000-0000-0000ED270000}"/>
    <cellStyle name="Normal 13 5 2" xfId="10228" xr:uid="{00000000-0005-0000-0000-0000EE270000}"/>
    <cellStyle name="Normal 13 6" xfId="10229" xr:uid="{00000000-0005-0000-0000-0000EF270000}"/>
    <cellStyle name="Normal 13 6 2" xfId="10230" xr:uid="{00000000-0005-0000-0000-0000F0270000}"/>
    <cellStyle name="Normal 13 7" xfId="10231" xr:uid="{00000000-0005-0000-0000-0000F1270000}"/>
    <cellStyle name="Normal 13 7 2" xfId="10232" xr:uid="{00000000-0005-0000-0000-0000F2270000}"/>
    <cellStyle name="Normal 13 8" xfId="10233" xr:uid="{00000000-0005-0000-0000-0000F3270000}"/>
    <cellStyle name="Normal 13 9" xfId="10234" xr:uid="{00000000-0005-0000-0000-0000F4270000}"/>
    <cellStyle name="Normal 14" xfId="10235" xr:uid="{00000000-0005-0000-0000-0000F5270000}"/>
    <cellStyle name="Normal 14 2" xfId="10236" xr:uid="{00000000-0005-0000-0000-0000F6270000}"/>
    <cellStyle name="Normal 14 2 2" xfId="10237" xr:uid="{00000000-0005-0000-0000-0000F7270000}"/>
    <cellStyle name="Normal 14 2 3" xfId="10238" xr:uid="{00000000-0005-0000-0000-0000F8270000}"/>
    <cellStyle name="Normal 14 2 3 2" xfId="10239" xr:uid="{00000000-0005-0000-0000-0000F9270000}"/>
    <cellStyle name="Normal 14 2 3 2 2" xfId="10240" xr:uid="{00000000-0005-0000-0000-0000FA270000}"/>
    <cellStyle name="Normal 14 2 3 2 2 2" xfId="10241" xr:uid="{00000000-0005-0000-0000-0000FB270000}"/>
    <cellStyle name="Normal 14 2 3 2 2 3" xfId="10242" xr:uid="{00000000-0005-0000-0000-0000FC270000}"/>
    <cellStyle name="Normal 14 2 3 2 2 4" xfId="10243" xr:uid="{00000000-0005-0000-0000-0000FD270000}"/>
    <cellStyle name="Normal 14 2 3 2 3" xfId="10244" xr:uid="{00000000-0005-0000-0000-0000FE270000}"/>
    <cellStyle name="Normal 14 2 3 2 4" xfId="10245" xr:uid="{00000000-0005-0000-0000-0000FF270000}"/>
    <cellStyle name="Normal 14 2 3 2 5" xfId="10246" xr:uid="{00000000-0005-0000-0000-000000280000}"/>
    <cellStyle name="Normal 14 2 3 3" xfId="10247" xr:uid="{00000000-0005-0000-0000-000001280000}"/>
    <cellStyle name="Normal 14 2 3 4" xfId="10248" xr:uid="{00000000-0005-0000-0000-000002280000}"/>
    <cellStyle name="Normal 14 2 3 4 2" xfId="10249" xr:uid="{00000000-0005-0000-0000-000003280000}"/>
    <cellStyle name="Normal 14 2 3 4 3" xfId="10250" xr:uid="{00000000-0005-0000-0000-000004280000}"/>
    <cellStyle name="Normal 14 2 3 4 4" xfId="10251" xr:uid="{00000000-0005-0000-0000-000005280000}"/>
    <cellStyle name="Normal 14 2 3 5" xfId="10252" xr:uid="{00000000-0005-0000-0000-000006280000}"/>
    <cellStyle name="Normal 14 2 3 6" xfId="10253" xr:uid="{00000000-0005-0000-0000-000007280000}"/>
    <cellStyle name="Normal 14 2 3 7" xfId="10254" xr:uid="{00000000-0005-0000-0000-000008280000}"/>
    <cellStyle name="Normal 14 2 4" xfId="10255" xr:uid="{00000000-0005-0000-0000-000009280000}"/>
    <cellStyle name="Normal 14 2 4 2" xfId="10256" xr:uid="{00000000-0005-0000-0000-00000A280000}"/>
    <cellStyle name="Normal 14 2 4 3" xfId="10257" xr:uid="{00000000-0005-0000-0000-00000B280000}"/>
    <cellStyle name="Normal 14 2 4 4" xfId="10258" xr:uid="{00000000-0005-0000-0000-00000C280000}"/>
    <cellStyle name="Normal 14 3" xfId="10259" xr:uid="{00000000-0005-0000-0000-00000D280000}"/>
    <cellStyle name="Normal 14 3 2" xfId="10260" xr:uid="{00000000-0005-0000-0000-00000E280000}"/>
    <cellStyle name="Normal 14 3 2 2" xfId="10261" xr:uid="{00000000-0005-0000-0000-00000F280000}"/>
    <cellStyle name="Normal 14 3 2 2 2" xfId="10262" xr:uid="{00000000-0005-0000-0000-000010280000}"/>
    <cellStyle name="Normal 14 3 2 2 2 2" xfId="10263" xr:uid="{00000000-0005-0000-0000-000011280000}"/>
    <cellStyle name="Normal 14 3 2 2 2 3" xfId="10264" xr:uid="{00000000-0005-0000-0000-000012280000}"/>
    <cellStyle name="Normal 14 3 2 2 2 4" xfId="10265" xr:uid="{00000000-0005-0000-0000-000013280000}"/>
    <cellStyle name="Normal 14 3 2 2 3" xfId="10266" xr:uid="{00000000-0005-0000-0000-000014280000}"/>
    <cellStyle name="Normal 14 3 2 2 4" xfId="10267" xr:uid="{00000000-0005-0000-0000-000015280000}"/>
    <cellStyle name="Normal 14 3 2 2 5" xfId="10268" xr:uid="{00000000-0005-0000-0000-000016280000}"/>
    <cellStyle name="Normal 14 3 2 3" xfId="10269" xr:uid="{00000000-0005-0000-0000-000017280000}"/>
    <cellStyle name="Normal 14 3 2 4" xfId="10270" xr:uid="{00000000-0005-0000-0000-000018280000}"/>
    <cellStyle name="Normal 14 3 2 4 2" xfId="10271" xr:uid="{00000000-0005-0000-0000-000019280000}"/>
    <cellStyle name="Normal 14 3 2 4 3" xfId="10272" xr:uid="{00000000-0005-0000-0000-00001A280000}"/>
    <cellStyle name="Normal 14 3 2 4 4" xfId="10273" xr:uid="{00000000-0005-0000-0000-00001B280000}"/>
    <cellStyle name="Normal 14 3 2 5" xfId="10274" xr:uid="{00000000-0005-0000-0000-00001C280000}"/>
    <cellStyle name="Normal 14 3 2 6" xfId="10275" xr:uid="{00000000-0005-0000-0000-00001D280000}"/>
    <cellStyle name="Normal 14 3 2 7" xfId="10276" xr:uid="{00000000-0005-0000-0000-00001E280000}"/>
    <cellStyle name="Normal 14 4" xfId="10277" xr:uid="{00000000-0005-0000-0000-00001F280000}"/>
    <cellStyle name="Normal 14 4 2" xfId="10278" xr:uid="{00000000-0005-0000-0000-000020280000}"/>
    <cellStyle name="Normal 14 4 2 2" xfId="10279" xr:uid="{00000000-0005-0000-0000-000021280000}"/>
    <cellStyle name="Normal 14 4 2 2 2" xfId="10280" xr:uid="{00000000-0005-0000-0000-000022280000}"/>
    <cellStyle name="Normal 14 4 2 2 3" xfId="10281" xr:uid="{00000000-0005-0000-0000-000023280000}"/>
    <cellStyle name="Normal 14 4 2 2 4" xfId="10282" xr:uid="{00000000-0005-0000-0000-000024280000}"/>
    <cellStyle name="Normal 14 4 2 3" xfId="10283" xr:uid="{00000000-0005-0000-0000-000025280000}"/>
    <cellStyle name="Normal 14 4 2 4" xfId="10284" xr:uid="{00000000-0005-0000-0000-000026280000}"/>
    <cellStyle name="Normal 14 4 2 5" xfId="10285" xr:uid="{00000000-0005-0000-0000-000027280000}"/>
    <cellStyle name="Normal 14 4 3" xfId="10286" xr:uid="{00000000-0005-0000-0000-000028280000}"/>
    <cellStyle name="Normal 14 4 4" xfId="10287" xr:uid="{00000000-0005-0000-0000-000029280000}"/>
    <cellStyle name="Normal 14 4 4 2" xfId="10288" xr:uid="{00000000-0005-0000-0000-00002A280000}"/>
    <cellStyle name="Normal 14 4 4 3" xfId="10289" xr:uid="{00000000-0005-0000-0000-00002B280000}"/>
    <cellStyle name="Normal 14 4 4 4" xfId="10290" xr:uid="{00000000-0005-0000-0000-00002C280000}"/>
    <cellStyle name="Normal 14 4 5" xfId="10291" xr:uid="{00000000-0005-0000-0000-00002D280000}"/>
    <cellStyle name="Normal 14 4 6" xfId="10292" xr:uid="{00000000-0005-0000-0000-00002E280000}"/>
    <cellStyle name="Normal 14 4 7" xfId="10293" xr:uid="{00000000-0005-0000-0000-00002F280000}"/>
    <cellStyle name="Normal 14 5" xfId="10294" xr:uid="{00000000-0005-0000-0000-000030280000}"/>
    <cellStyle name="Normal 14 5 2" xfId="10295" xr:uid="{00000000-0005-0000-0000-000031280000}"/>
    <cellStyle name="Normal 14 5 2 2" xfId="10296" xr:uid="{00000000-0005-0000-0000-000032280000}"/>
    <cellStyle name="Normal 14 5 2 2 2" xfId="10297" xr:uid="{00000000-0005-0000-0000-000033280000}"/>
    <cellStyle name="Normal 14 5 2 2 3" xfId="10298" xr:uid="{00000000-0005-0000-0000-000034280000}"/>
    <cellStyle name="Normal 14 5 2 2 4" xfId="10299" xr:uid="{00000000-0005-0000-0000-000035280000}"/>
    <cellStyle name="Normal 14 5 2 3" xfId="10300" xr:uid="{00000000-0005-0000-0000-000036280000}"/>
    <cellStyle name="Normal 14 5 2 4" xfId="10301" xr:uid="{00000000-0005-0000-0000-000037280000}"/>
    <cellStyle name="Normal 14 5 2 5" xfId="10302" xr:uid="{00000000-0005-0000-0000-000038280000}"/>
    <cellStyle name="Normal 14 5 3" xfId="10303" xr:uid="{00000000-0005-0000-0000-000039280000}"/>
    <cellStyle name="Normal 14 5 3 2" xfId="10304" xr:uid="{00000000-0005-0000-0000-00003A280000}"/>
    <cellStyle name="Normal 14 5 3 3" xfId="10305" xr:uid="{00000000-0005-0000-0000-00003B280000}"/>
    <cellStyle name="Normal 14 5 3 4" xfId="10306" xr:uid="{00000000-0005-0000-0000-00003C280000}"/>
    <cellStyle name="Normal 14 5 4" xfId="10307" xr:uid="{00000000-0005-0000-0000-00003D280000}"/>
    <cellStyle name="Normal 14 5 5" xfId="10308" xr:uid="{00000000-0005-0000-0000-00003E280000}"/>
    <cellStyle name="Normal 14 5 6" xfId="10309" xr:uid="{00000000-0005-0000-0000-00003F280000}"/>
    <cellStyle name="Normal 14 6" xfId="10310" xr:uid="{00000000-0005-0000-0000-000040280000}"/>
    <cellStyle name="Normal 14 6 2" xfId="10311" xr:uid="{00000000-0005-0000-0000-000041280000}"/>
    <cellStyle name="Normal 14 6 3" xfId="10312" xr:uid="{00000000-0005-0000-0000-000042280000}"/>
    <cellStyle name="Normal 14 6 4" xfId="10313" xr:uid="{00000000-0005-0000-0000-000043280000}"/>
    <cellStyle name="Normal 15" xfId="10314" xr:uid="{00000000-0005-0000-0000-000044280000}"/>
    <cellStyle name="Normal 15 10" xfId="10315" xr:uid="{00000000-0005-0000-0000-000045280000}"/>
    <cellStyle name="Normal 15 11" xfId="10316" xr:uid="{00000000-0005-0000-0000-000046280000}"/>
    <cellStyle name="Normal 15 11 2" xfId="10317" xr:uid="{00000000-0005-0000-0000-000047280000}"/>
    <cellStyle name="Normal 15 11 2 2" xfId="10318" xr:uid="{00000000-0005-0000-0000-000048280000}"/>
    <cellStyle name="Normal 15 11 2 2 2" xfId="10319" xr:uid="{00000000-0005-0000-0000-000049280000}"/>
    <cellStyle name="Normal 15 11 2 2 3" xfId="10320" xr:uid="{00000000-0005-0000-0000-00004A280000}"/>
    <cellStyle name="Normal 15 11 2 2 4" xfId="10321" xr:uid="{00000000-0005-0000-0000-00004B280000}"/>
    <cellStyle name="Normal 15 11 2 3" xfId="10322" xr:uid="{00000000-0005-0000-0000-00004C280000}"/>
    <cellStyle name="Normal 15 11 2 4" xfId="10323" xr:uid="{00000000-0005-0000-0000-00004D280000}"/>
    <cellStyle name="Normal 15 11 2 5" xfId="10324" xr:uid="{00000000-0005-0000-0000-00004E280000}"/>
    <cellStyle name="Normal 15 11 3" xfId="10325" xr:uid="{00000000-0005-0000-0000-00004F280000}"/>
    <cellStyle name="Normal 15 11 3 2" xfId="10326" xr:uid="{00000000-0005-0000-0000-000050280000}"/>
    <cellStyle name="Normal 15 11 3 3" xfId="10327" xr:uid="{00000000-0005-0000-0000-000051280000}"/>
    <cellStyle name="Normal 15 11 3 4" xfId="10328" xr:uid="{00000000-0005-0000-0000-000052280000}"/>
    <cellStyle name="Normal 15 11 4" xfId="10329" xr:uid="{00000000-0005-0000-0000-000053280000}"/>
    <cellStyle name="Normal 15 11 5" xfId="10330" xr:uid="{00000000-0005-0000-0000-000054280000}"/>
    <cellStyle name="Normal 15 11 6" xfId="10331" xr:uid="{00000000-0005-0000-0000-000055280000}"/>
    <cellStyle name="Normal 15 12" xfId="10332" xr:uid="{00000000-0005-0000-0000-000056280000}"/>
    <cellStyle name="Normal 15 12 2" xfId="10333" xr:uid="{00000000-0005-0000-0000-000057280000}"/>
    <cellStyle name="Normal 15 12 2 2" xfId="10334" xr:uid="{00000000-0005-0000-0000-000058280000}"/>
    <cellStyle name="Normal 15 12 2 2 2" xfId="10335" xr:uid="{00000000-0005-0000-0000-000059280000}"/>
    <cellStyle name="Normal 15 12 2 2 3" xfId="10336" xr:uid="{00000000-0005-0000-0000-00005A280000}"/>
    <cellStyle name="Normal 15 12 2 2 4" xfId="10337" xr:uid="{00000000-0005-0000-0000-00005B280000}"/>
    <cellStyle name="Normal 15 12 2 3" xfId="10338" xr:uid="{00000000-0005-0000-0000-00005C280000}"/>
    <cellStyle name="Normal 15 12 2 4" xfId="10339" xr:uid="{00000000-0005-0000-0000-00005D280000}"/>
    <cellStyle name="Normal 15 12 2 5" xfId="10340" xr:uid="{00000000-0005-0000-0000-00005E280000}"/>
    <cellStyle name="Normal 15 12 3" xfId="10341" xr:uid="{00000000-0005-0000-0000-00005F280000}"/>
    <cellStyle name="Normal 15 12 3 2" xfId="10342" xr:uid="{00000000-0005-0000-0000-000060280000}"/>
    <cellStyle name="Normal 15 12 3 3" xfId="10343" xr:uid="{00000000-0005-0000-0000-000061280000}"/>
    <cellStyle name="Normal 15 12 3 4" xfId="10344" xr:uid="{00000000-0005-0000-0000-000062280000}"/>
    <cellStyle name="Normal 15 12 4" xfId="10345" xr:uid="{00000000-0005-0000-0000-000063280000}"/>
    <cellStyle name="Normal 15 12 5" xfId="10346" xr:uid="{00000000-0005-0000-0000-000064280000}"/>
    <cellStyle name="Normal 15 12 6" xfId="10347" xr:uid="{00000000-0005-0000-0000-000065280000}"/>
    <cellStyle name="Normal 15 13" xfId="10348" xr:uid="{00000000-0005-0000-0000-000066280000}"/>
    <cellStyle name="Normal 15 13 2" xfId="10349" xr:uid="{00000000-0005-0000-0000-000067280000}"/>
    <cellStyle name="Normal 15 13 3" xfId="10350" xr:uid="{00000000-0005-0000-0000-000068280000}"/>
    <cellStyle name="Normal 15 13 4" xfId="10351" xr:uid="{00000000-0005-0000-0000-000069280000}"/>
    <cellStyle name="Normal 15 2" xfId="10352" xr:uid="{00000000-0005-0000-0000-00006A280000}"/>
    <cellStyle name="Normal 15 2 2" xfId="10353" xr:uid="{00000000-0005-0000-0000-00006B280000}"/>
    <cellStyle name="Normal 15 2 3" xfId="10354" xr:uid="{00000000-0005-0000-0000-00006C280000}"/>
    <cellStyle name="Normal 15 2 3 2" xfId="10355" xr:uid="{00000000-0005-0000-0000-00006D280000}"/>
    <cellStyle name="Normal 15 2 3 2 2" xfId="10356" xr:uid="{00000000-0005-0000-0000-00006E280000}"/>
    <cellStyle name="Normal 15 2 3 2 2 2" xfId="10357" xr:uid="{00000000-0005-0000-0000-00006F280000}"/>
    <cellStyle name="Normal 15 2 3 2 2 3" xfId="10358" xr:uid="{00000000-0005-0000-0000-000070280000}"/>
    <cellStyle name="Normal 15 2 3 2 2 4" xfId="10359" xr:uid="{00000000-0005-0000-0000-000071280000}"/>
    <cellStyle name="Normal 15 2 3 2 3" xfId="10360" xr:uid="{00000000-0005-0000-0000-000072280000}"/>
    <cellStyle name="Normal 15 2 3 2 4" xfId="10361" xr:uid="{00000000-0005-0000-0000-000073280000}"/>
    <cellStyle name="Normal 15 2 3 2 5" xfId="10362" xr:uid="{00000000-0005-0000-0000-000074280000}"/>
    <cellStyle name="Normal 15 2 3 3" xfId="10363" xr:uid="{00000000-0005-0000-0000-000075280000}"/>
    <cellStyle name="Normal 15 2 3 3 2" xfId="10364" xr:uid="{00000000-0005-0000-0000-000076280000}"/>
    <cellStyle name="Normal 15 2 3 3 3" xfId="10365" xr:uid="{00000000-0005-0000-0000-000077280000}"/>
    <cellStyle name="Normal 15 2 3 3 4" xfId="10366" xr:uid="{00000000-0005-0000-0000-000078280000}"/>
    <cellStyle name="Normal 15 2 3 4" xfId="10367" xr:uid="{00000000-0005-0000-0000-000079280000}"/>
    <cellStyle name="Normal 15 2 3 5" xfId="10368" xr:uid="{00000000-0005-0000-0000-00007A280000}"/>
    <cellStyle name="Normal 15 2 3 6" xfId="10369" xr:uid="{00000000-0005-0000-0000-00007B280000}"/>
    <cellStyle name="Normal 15 3" xfId="10370" xr:uid="{00000000-0005-0000-0000-00007C280000}"/>
    <cellStyle name="Normal 15 3 2" xfId="10371" xr:uid="{00000000-0005-0000-0000-00007D280000}"/>
    <cellStyle name="Normal 15 3 2 2" xfId="10372" xr:uid="{00000000-0005-0000-0000-00007E280000}"/>
    <cellStyle name="Normal 15 4" xfId="10373" xr:uid="{00000000-0005-0000-0000-00007F280000}"/>
    <cellStyle name="Normal 15 4 2" xfId="10374" xr:uid="{00000000-0005-0000-0000-000080280000}"/>
    <cellStyle name="Normal 15 5" xfId="10375" xr:uid="{00000000-0005-0000-0000-000081280000}"/>
    <cellStyle name="Normal 15 6" xfId="10376" xr:uid="{00000000-0005-0000-0000-000082280000}"/>
    <cellStyle name="Normal 15 7" xfId="10377" xr:uid="{00000000-0005-0000-0000-000083280000}"/>
    <cellStyle name="Normal 15 8" xfId="10378" xr:uid="{00000000-0005-0000-0000-000084280000}"/>
    <cellStyle name="Normal 15 9" xfId="10379" xr:uid="{00000000-0005-0000-0000-000085280000}"/>
    <cellStyle name="Normal 16" xfId="10380" xr:uid="{00000000-0005-0000-0000-000086280000}"/>
    <cellStyle name="Normal 16 10" xfId="10381" xr:uid="{00000000-0005-0000-0000-000087280000}"/>
    <cellStyle name="Normal 16 10 2" xfId="10382" xr:uid="{00000000-0005-0000-0000-000088280000}"/>
    <cellStyle name="Normal 16 10 2 2" xfId="10383" xr:uid="{00000000-0005-0000-0000-000089280000}"/>
    <cellStyle name="Normal 16 10 2 2 2" xfId="10384" xr:uid="{00000000-0005-0000-0000-00008A280000}"/>
    <cellStyle name="Normal 16 10 2 2 2 2" xfId="10385" xr:uid="{00000000-0005-0000-0000-00008B280000}"/>
    <cellStyle name="Normal 16 10 2 2 2 3" xfId="10386" xr:uid="{00000000-0005-0000-0000-00008C280000}"/>
    <cellStyle name="Normal 16 10 2 2 2 4" xfId="10387" xr:uid="{00000000-0005-0000-0000-00008D280000}"/>
    <cellStyle name="Normal 16 10 2 2 3" xfId="10388" xr:uid="{00000000-0005-0000-0000-00008E280000}"/>
    <cellStyle name="Normal 16 10 2 2 4" xfId="10389" xr:uid="{00000000-0005-0000-0000-00008F280000}"/>
    <cellStyle name="Normal 16 10 2 2 5" xfId="10390" xr:uid="{00000000-0005-0000-0000-000090280000}"/>
    <cellStyle name="Normal 16 10 2 3" xfId="10391" xr:uid="{00000000-0005-0000-0000-000091280000}"/>
    <cellStyle name="Normal 16 10 2 4" xfId="10392" xr:uid="{00000000-0005-0000-0000-000092280000}"/>
    <cellStyle name="Normal 16 10 2 4 2" xfId="10393" xr:uid="{00000000-0005-0000-0000-000093280000}"/>
    <cellStyle name="Normal 16 10 2 4 3" xfId="10394" xr:uid="{00000000-0005-0000-0000-000094280000}"/>
    <cellStyle name="Normal 16 10 2 4 4" xfId="10395" xr:uid="{00000000-0005-0000-0000-000095280000}"/>
    <cellStyle name="Normal 16 10 2 5" xfId="10396" xr:uid="{00000000-0005-0000-0000-000096280000}"/>
    <cellStyle name="Normal 16 10 2 6" xfId="10397" xr:uid="{00000000-0005-0000-0000-000097280000}"/>
    <cellStyle name="Normal 16 10 2 7" xfId="10398" xr:uid="{00000000-0005-0000-0000-000098280000}"/>
    <cellStyle name="Normal 16 11" xfId="10399" xr:uid="{00000000-0005-0000-0000-000099280000}"/>
    <cellStyle name="Normal 16 11 2" xfId="10400" xr:uid="{00000000-0005-0000-0000-00009A280000}"/>
    <cellStyle name="Normal 16 11 2 2" xfId="10401" xr:uid="{00000000-0005-0000-0000-00009B280000}"/>
    <cellStyle name="Normal 16 11 2 2 2" xfId="10402" xr:uid="{00000000-0005-0000-0000-00009C280000}"/>
    <cellStyle name="Normal 16 11 2 2 2 2" xfId="10403" xr:uid="{00000000-0005-0000-0000-00009D280000}"/>
    <cellStyle name="Normal 16 11 2 2 2 3" xfId="10404" xr:uid="{00000000-0005-0000-0000-00009E280000}"/>
    <cellStyle name="Normal 16 11 2 2 2 4" xfId="10405" xr:uid="{00000000-0005-0000-0000-00009F280000}"/>
    <cellStyle name="Normal 16 11 2 2 3" xfId="10406" xr:uid="{00000000-0005-0000-0000-0000A0280000}"/>
    <cellStyle name="Normal 16 11 2 2 4" xfId="10407" xr:uid="{00000000-0005-0000-0000-0000A1280000}"/>
    <cellStyle name="Normal 16 11 2 2 5" xfId="10408" xr:uid="{00000000-0005-0000-0000-0000A2280000}"/>
    <cellStyle name="Normal 16 11 2 3" xfId="10409" xr:uid="{00000000-0005-0000-0000-0000A3280000}"/>
    <cellStyle name="Normal 16 11 2 4" xfId="10410" xr:uid="{00000000-0005-0000-0000-0000A4280000}"/>
    <cellStyle name="Normal 16 11 2 4 2" xfId="10411" xr:uid="{00000000-0005-0000-0000-0000A5280000}"/>
    <cellStyle name="Normal 16 11 2 4 3" xfId="10412" xr:uid="{00000000-0005-0000-0000-0000A6280000}"/>
    <cellStyle name="Normal 16 11 2 4 4" xfId="10413" xr:uid="{00000000-0005-0000-0000-0000A7280000}"/>
    <cellStyle name="Normal 16 11 2 5" xfId="10414" xr:uid="{00000000-0005-0000-0000-0000A8280000}"/>
    <cellStyle name="Normal 16 11 2 6" xfId="10415" xr:uid="{00000000-0005-0000-0000-0000A9280000}"/>
    <cellStyle name="Normal 16 11 2 7" xfId="10416" xr:uid="{00000000-0005-0000-0000-0000AA280000}"/>
    <cellStyle name="Normal 16 12" xfId="10417" xr:uid="{00000000-0005-0000-0000-0000AB280000}"/>
    <cellStyle name="Normal 16 12 2" xfId="10418" xr:uid="{00000000-0005-0000-0000-0000AC280000}"/>
    <cellStyle name="Normal 16 13" xfId="10419" xr:uid="{00000000-0005-0000-0000-0000AD280000}"/>
    <cellStyle name="Normal 16 13 2" xfId="10420" xr:uid="{00000000-0005-0000-0000-0000AE280000}"/>
    <cellStyle name="Normal 16 14" xfId="10421" xr:uid="{00000000-0005-0000-0000-0000AF280000}"/>
    <cellStyle name="Normal 16 14 2" xfId="10422" xr:uid="{00000000-0005-0000-0000-0000B0280000}"/>
    <cellStyle name="Normal 16 15" xfId="10423" xr:uid="{00000000-0005-0000-0000-0000B1280000}"/>
    <cellStyle name="Normal 16 15 2" xfId="10424" xr:uid="{00000000-0005-0000-0000-0000B2280000}"/>
    <cellStyle name="Normal 16 16" xfId="10425" xr:uid="{00000000-0005-0000-0000-0000B3280000}"/>
    <cellStyle name="Normal 16 16 2" xfId="10426" xr:uid="{00000000-0005-0000-0000-0000B4280000}"/>
    <cellStyle name="Normal 16 17" xfId="10427" xr:uid="{00000000-0005-0000-0000-0000B5280000}"/>
    <cellStyle name="Normal 16 17 2" xfId="10428" xr:uid="{00000000-0005-0000-0000-0000B6280000}"/>
    <cellStyle name="Normal 16 18" xfId="10429" xr:uid="{00000000-0005-0000-0000-0000B7280000}"/>
    <cellStyle name="Normal 16 18 2" xfId="10430" xr:uid="{00000000-0005-0000-0000-0000B8280000}"/>
    <cellStyle name="Normal 16 19" xfId="10431" xr:uid="{00000000-0005-0000-0000-0000B9280000}"/>
    <cellStyle name="Normal 16 19 2" xfId="10432" xr:uid="{00000000-0005-0000-0000-0000BA280000}"/>
    <cellStyle name="Normal 16 2" xfId="10433" xr:uid="{00000000-0005-0000-0000-0000BB280000}"/>
    <cellStyle name="Normal 16 2 2" xfId="10434" xr:uid="{00000000-0005-0000-0000-0000BC280000}"/>
    <cellStyle name="Normal 16 2 3" xfId="10435" xr:uid="{00000000-0005-0000-0000-0000BD280000}"/>
    <cellStyle name="Normal 16 2 3 2" xfId="10436" xr:uid="{00000000-0005-0000-0000-0000BE280000}"/>
    <cellStyle name="Normal 16 2 3 2 2" xfId="10437" xr:uid="{00000000-0005-0000-0000-0000BF280000}"/>
    <cellStyle name="Normal 16 2 3 2 2 2" xfId="10438" xr:uid="{00000000-0005-0000-0000-0000C0280000}"/>
    <cellStyle name="Normal 16 2 3 2 2 3" xfId="10439" xr:uid="{00000000-0005-0000-0000-0000C1280000}"/>
    <cellStyle name="Normal 16 2 3 2 2 4" xfId="10440" xr:uid="{00000000-0005-0000-0000-0000C2280000}"/>
    <cellStyle name="Normal 16 2 3 2 3" xfId="10441" xr:uid="{00000000-0005-0000-0000-0000C3280000}"/>
    <cellStyle name="Normal 16 2 3 2 4" xfId="10442" xr:uid="{00000000-0005-0000-0000-0000C4280000}"/>
    <cellStyle name="Normal 16 2 3 2 5" xfId="10443" xr:uid="{00000000-0005-0000-0000-0000C5280000}"/>
    <cellStyle name="Normal 16 2 3 3" xfId="10444" xr:uid="{00000000-0005-0000-0000-0000C6280000}"/>
    <cellStyle name="Normal 16 2 3 3 2" xfId="10445" xr:uid="{00000000-0005-0000-0000-0000C7280000}"/>
    <cellStyle name="Normal 16 2 3 3 3" xfId="10446" xr:uid="{00000000-0005-0000-0000-0000C8280000}"/>
    <cellStyle name="Normal 16 2 3 3 4" xfId="10447" xr:uid="{00000000-0005-0000-0000-0000C9280000}"/>
    <cellStyle name="Normal 16 2 3 4" xfId="10448" xr:uid="{00000000-0005-0000-0000-0000CA280000}"/>
    <cellStyle name="Normal 16 2 3 5" xfId="10449" xr:uid="{00000000-0005-0000-0000-0000CB280000}"/>
    <cellStyle name="Normal 16 2 3 6" xfId="10450" xr:uid="{00000000-0005-0000-0000-0000CC280000}"/>
    <cellStyle name="Normal 16 2 4" xfId="10451" xr:uid="{00000000-0005-0000-0000-0000CD280000}"/>
    <cellStyle name="Normal 16 2 4 2" xfId="10452" xr:uid="{00000000-0005-0000-0000-0000CE280000}"/>
    <cellStyle name="Normal 16 2 4 3" xfId="10453" xr:uid="{00000000-0005-0000-0000-0000CF280000}"/>
    <cellStyle name="Normal 16 2 4 4" xfId="10454" xr:uid="{00000000-0005-0000-0000-0000D0280000}"/>
    <cellStyle name="Normal 16 20" xfId="10455" xr:uid="{00000000-0005-0000-0000-0000D1280000}"/>
    <cellStyle name="Normal 16 20 2" xfId="10456" xr:uid="{00000000-0005-0000-0000-0000D2280000}"/>
    <cellStyle name="Normal 16 20 2 2" xfId="10457" xr:uid="{00000000-0005-0000-0000-0000D3280000}"/>
    <cellStyle name="Normal 16 20 2 2 2" xfId="10458" xr:uid="{00000000-0005-0000-0000-0000D4280000}"/>
    <cellStyle name="Normal 16 20 2 2 3" xfId="10459" xr:uid="{00000000-0005-0000-0000-0000D5280000}"/>
    <cellStyle name="Normal 16 20 2 2 4" xfId="10460" xr:uid="{00000000-0005-0000-0000-0000D6280000}"/>
    <cellStyle name="Normal 16 20 2 3" xfId="10461" xr:uid="{00000000-0005-0000-0000-0000D7280000}"/>
    <cellStyle name="Normal 16 20 2 4" xfId="10462" xr:uid="{00000000-0005-0000-0000-0000D8280000}"/>
    <cellStyle name="Normal 16 20 2 5" xfId="10463" xr:uid="{00000000-0005-0000-0000-0000D9280000}"/>
    <cellStyle name="Normal 16 20 3" xfId="10464" xr:uid="{00000000-0005-0000-0000-0000DA280000}"/>
    <cellStyle name="Normal 16 20 3 2" xfId="10465" xr:uid="{00000000-0005-0000-0000-0000DB280000}"/>
    <cellStyle name="Normal 16 20 3 3" xfId="10466" xr:uid="{00000000-0005-0000-0000-0000DC280000}"/>
    <cellStyle name="Normal 16 20 3 4" xfId="10467" xr:uid="{00000000-0005-0000-0000-0000DD280000}"/>
    <cellStyle name="Normal 16 20 4" xfId="10468" xr:uid="{00000000-0005-0000-0000-0000DE280000}"/>
    <cellStyle name="Normal 16 20 5" xfId="10469" xr:uid="{00000000-0005-0000-0000-0000DF280000}"/>
    <cellStyle name="Normal 16 20 6" xfId="10470" xr:uid="{00000000-0005-0000-0000-0000E0280000}"/>
    <cellStyle name="Normal 16 21" xfId="10471" xr:uid="{00000000-0005-0000-0000-0000E1280000}"/>
    <cellStyle name="Normal 16 21 2" xfId="10472" xr:uid="{00000000-0005-0000-0000-0000E2280000}"/>
    <cellStyle name="Normal 16 21 3" xfId="10473" xr:uid="{00000000-0005-0000-0000-0000E3280000}"/>
    <cellStyle name="Normal 16 21 4" xfId="10474" xr:uid="{00000000-0005-0000-0000-0000E4280000}"/>
    <cellStyle name="Normal 16 3" xfId="10475" xr:uid="{00000000-0005-0000-0000-0000E5280000}"/>
    <cellStyle name="Normal 16 3 2" xfId="10476" xr:uid="{00000000-0005-0000-0000-0000E6280000}"/>
    <cellStyle name="Normal 16 3 2 2" xfId="10477" xr:uid="{00000000-0005-0000-0000-0000E7280000}"/>
    <cellStyle name="Normal 16 3 2 2 2" xfId="10478" xr:uid="{00000000-0005-0000-0000-0000E8280000}"/>
    <cellStyle name="Normal 16 3 2 2 2 2" xfId="10479" xr:uid="{00000000-0005-0000-0000-0000E9280000}"/>
    <cellStyle name="Normal 16 3 2 2 2 3" xfId="10480" xr:uid="{00000000-0005-0000-0000-0000EA280000}"/>
    <cellStyle name="Normal 16 3 2 2 2 4" xfId="10481" xr:uid="{00000000-0005-0000-0000-0000EB280000}"/>
    <cellStyle name="Normal 16 3 2 2 3" xfId="10482" xr:uid="{00000000-0005-0000-0000-0000EC280000}"/>
    <cellStyle name="Normal 16 3 2 2 4" xfId="10483" xr:uid="{00000000-0005-0000-0000-0000ED280000}"/>
    <cellStyle name="Normal 16 3 2 2 5" xfId="10484" xr:uid="{00000000-0005-0000-0000-0000EE280000}"/>
    <cellStyle name="Normal 16 3 2 3" xfId="10485" xr:uid="{00000000-0005-0000-0000-0000EF280000}"/>
    <cellStyle name="Normal 16 3 2 4" xfId="10486" xr:uid="{00000000-0005-0000-0000-0000F0280000}"/>
    <cellStyle name="Normal 16 3 2 4 2" xfId="10487" xr:uid="{00000000-0005-0000-0000-0000F1280000}"/>
    <cellStyle name="Normal 16 3 2 4 3" xfId="10488" xr:uid="{00000000-0005-0000-0000-0000F2280000}"/>
    <cellStyle name="Normal 16 3 2 4 4" xfId="10489" xr:uid="{00000000-0005-0000-0000-0000F3280000}"/>
    <cellStyle name="Normal 16 3 2 5" xfId="10490" xr:uid="{00000000-0005-0000-0000-0000F4280000}"/>
    <cellStyle name="Normal 16 3 2 6" xfId="10491" xr:uid="{00000000-0005-0000-0000-0000F5280000}"/>
    <cellStyle name="Normal 16 3 2 7" xfId="10492" xr:uid="{00000000-0005-0000-0000-0000F6280000}"/>
    <cellStyle name="Normal 16 4" xfId="10493" xr:uid="{00000000-0005-0000-0000-0000F7280000}"/>
    <cellStyle name="Normal 16 4 2" xfId="10494" xr:uid="{00000000-0005-0000-0000-0000F8280000}"/>
    <cellStyle name="Normal 16 4 2 2" xfId="10495" xr:uid="{00000000-0005-0000-0000-0000F9280000}"/>
    <cellStyle name="Normal 16 4 2 2 2" xfId="10496" xr:uid="{00000000-0005-0000-0000-0000FA280000}"/>
    <cellStyle name="Normal 16 4 2 2 2 2" xfId="10497" xr:uid="{00000000-0005-0000-0000-0000FB280000}"/>
    <cellStyle name="Normal 16 4 2 2 2 3" xfId="10498" xr:uid="{00000000-0005-0000-0000-0000FC280000}"/>
    <cellStyle name="Normal 16 4 2 2 2 4" xfId="10499" xr:uid="{00000000-0005-0000-0000-0000FD280000}"/>
    <cellStyle name="Normal 16 4 2 2 3" xfId="10500" xr:uid="{00000000-0005-0000-0000-0000FE280000}"/>
    <cellStyle name="Normal 16 4 2 2 4" xfId="10501" xr:uid="{00000000-0005-0000-0000-0000FF280000}"/>
    <cellStyle name="Normal 16 4 2 2 5" xfId="10502" xr:uid="{00000000-0005-0000-0000-000000290000}"/>
    <cellStyle name="Normal 16 4 2 3" xfId="10503" xr:uid="{00000000-0005-0000-0000-000001290000}"/>
    <cellStyle name="Normal 16 4 2 4" xfId="10504" xr:uid="{00000000-0005-0000-0000-000002290000}"/>
    <cellStyle name="Normal 16 4 2 4 2" xfId="10505" xr:uid="{00000000-0005-0000-0000-000003290000}"/>
    <cellStyle name="Normal 16 4 2 4 3" xfId="10506" xr:uid="{00000000-0005-0000-0000-000004290000}"/>
    <cellStyle name="Normal 16 4 2 4 4" xfId="10507" xr:uid="{00000000-0005-0000-0000-000005290000}"/>
    <cellStyle name="Normal 16 4 2 5" xfId="10508" xr:uid="{00000000-0005-0000-0000-000006290000}"/>
    <cellStyle name="Normal 16 4 2 6" xfId="10509" xr:uid="{00000000-0005-0000-0000-000007290000}"/>
    <cellStyle name="Normal 16 4 2 7" xfId="10510" xr:uid="{00000000-0005-0000-0000-000008290000}"/>
    <cellStyle name="Normal 16 5" xfId="10511" xr:uid="{00000000-0005-0000-0000-000009290000}"/>
    <cellStyle name="Normal 16 5 2" xfId="10512" xr:uid="{00000000-0005-0000-0000-00000A290000}"/>
    <cellStyle name="Normal 16 5 2 2" xfId="10513" xr:uid="{00000000-0005-0000-0000-00000B290000}"/>
    <cellStyle name="Normal 16 5 2 2 2" xfId="10514" xr:uid="{00000000-0005-0000-0000-00000C290000}"/>
    <cellStyle name="Normal 16 5 2 2 2 2" xfId="10515" xr:uid="{00000000-0005-0000-0000-00000D290000}"/>
    <cellStyle name="Normal 16 5 2 2 2 3" xfId="10516" xr:uid="{00000000-0005-0000-0000-00000E290000}"/>
    <cellStyle name="Normal 16 5 2 2 2 4" xfId="10517" xr:uid="{00000000-0005-0000-0000-00000F290000}"/>
    <cellStyle name="Normal 16 5 2 2 3" xfId="10518" xr:uid="{00000000-0005-0000-0000-000010290000}"/>
    <cellStyle name="Normal 16 5 2 2 4" xfId="10519" xr:uid="{00000000-0005-0000-0000-000011290000}"/>
    <cellStyle name="Normal 16 5 2 2 5" xfId="10520" xr:uid="{00000000-0005-0000-0000-000012290000}"/>
    <cellStyle name="Normal 16 5 2 3" xfId="10521" xr:uid="{00000000-0005-0000-0000-000013290000}"/>
    <cellStyle name="Normal 16 5 2 4" xfId="10522" xr:uid="{00000000-0005-0000-0000-000014290000}"/>
    <cellStyle name="Normal 16 5 2 4 2" xfId="10523" xr:uid="{00000000-0005-0000-0000-000015290000}"/>
    <cellStyle name="Normal 16 5 2 4 3" xfId="10524" xr:uid="{00000000-0005-0000-0000-000016290000}"/>
    <cellStyle name="Normal 16 5 2 4 4" xfId="10525" xr:uid="{00000000-0005-0000-0000-000017290000}"/>
    <cellStyle name="Normal 16 5 2 5" xfId="10526" xr:uid="{00000000-0005-0000-0000-000018290000}"/>
    <cellStyle name="Normal 16 5 2 6" xfId="10527" xr:uid="{00000000-0005-0000-0000-000019290000}"/>
    <cellStyle name="Normal 16 5 2 7" xfId="10528" xr:uid="{00000000-0005-0000-0000-00001A290000}"/>
    <cellStyle name="Normal 16 6" xfId="10529" xr:uid="{00000000-0005-0000-0000-00001B290000}"/>
    <cellStyle name="Normal 16 6 2" xfId="10530" xr:uid="{00000000-0005-0000-0000-00001C290000}"/>
    <cellStyle name="Normal 16 6 2 2" xfId="10531" xr:uid="{00000000-0005-0000-0000-00001D290000}"/>
    <cellStyle name="Normal 16 6 2 2 2" xfId="10532" xr:uid="{00000000-0005-0000-0000-00001E290000}"/>
    <cellStyle name="Normal 16 6 2 2 2 2" xfId="10533" xr:uid="{00000000-0005-0000-0000-00001F290000}"/>
    <cellStyle name="Normal 16 6 2 2 2 3" xfId="10534" xr:uid="{00000000-0005-0000-0000-000020290000}"/>
    <cellStyle name="Normal 16 6 2 2 2 4" xfId="10535" xr:uid="{00000000-0005-0000-0000-000021290000}"/>
    <cellStyle name="Normal 16 6 2 2 3" xfId="10536" xr:uid="{00000000-0005-0000-0000-000022290000}"/>
    <cellStyle name="Normal 16 6 2 2 4" xfId="10537" xr:uid="{00000000-0005-0000-0000-000023290000}"/>
    <cellStyle name="Normal 16 6 2 2 5" xfId="10538" xr:uid="{00000000-0005-0000-0000-000024290000}"/>
    <cellStyle name="Normal 16 6 2 3" xfId="10539" xr:uid="{00000000-0005-0000-0000-000025290000}"/>
    <cellStyle name="Normal 16 6 2 4" xfId="10540" xr:uid="{00000000-0005-0000-0000-000026290000}"/>
    <cellStyle name="Normal 16 6 2 4 2" xfId="10541" xr:uid="{00000000-0005-0000-0000-000027290000}"/>
    <cellStyle name="Normal 16 6 2 4 3" xfId="10542" xr:uid="{00000000-0005-0000-0000-000028290000}"/>
    <cellStyle name="Normal 16 6 2 4 4" xfId="10543" xr:uid="{00000000-0005-0000-0000-000029290000}"/>
    <cellStyle name="Normal 16 6 2 5" xfId="10544" xr:uid="{00000000-0005-0000-0000-00002A290000}"/>
    <cellStyle name="Normal 16 6 2 6" xfId="10545" xr:uid="{00000000-0005-0000-0000-00002B290000}"/>
    <cellStyle name="Normal 16 6 2 7" xfId="10546" xr:uid="{00000000-0005-0000-0000-00002C290000}"/>
    <cellStyle name="Normal 16 7" xfId="10547" xr:uid="{00000000-0005-0000-0000-00002D290000}"/>
    <cellStyle name="Normal 16 7 2" xfId="10548" xr:uid="{00000000-0005-0000-0000-00002E290000}"/>
    <cellStyle name="Normal 16 7 2 2" xfId="10549" xr:uid="{00000000-0005-0000-0000-00002F290000}"/>
    <cellStyle name="Normal 16 7 2 2 2" xfId="10550" xr:uid="{00000000-0005-0000-0000-000030290000}"/>
    <cellStyle name="Normal 16 7 2 2 2 2" xfId="10551" xr:uid="{00000000-0005-0000-0000-000031290000}"/>
    <cellStyle name="Normal 16 7 2 2 2 3" xfId="10552" xr:uid="{00000000-0005-0000-0000-000032290000}"/>
    <cellStyle name="Normal 16 7 2 2 2 4" xfId="10553" xr:uid="{00000000-0005-0000-0000-000033290000}"/>
    <cellStyle name="Normal 16 7 2 2 3" xfId="10554" xr:uid="{00000000-0005-0000-0000-000034290000}"/>
    <cellStyle name="Normal 16 7 2 2 4" xfId="10555" xr:uid="{00000000-0005-0000-0000-000035290000}"/>
    <cellStyle name="Normal 16 7 2 2 5" xfId="10556" xr:uid="{00000000-0005-0000-0000-000036290000}"/>
    <cellStyle name="Normal 16 7 2 3" xfId="10557" xr:uid="{00000000-0005-0000-0000-000037290000}"/>
    <cellStyle name="Normal 16 7 2 4" xfId="10558" xr:uid="{00000000-0005-0000-0000-000038290000}"/>
    <cellStyle name="Normal 16 7 2 4 2" xfId="10559" xr:uid="{00000000-0005-0000-0000-000039290000}"/>
    <cellStyle name="Normal 16 7 2 4 3" xfId="10560" xr:uid="{00000000-0005-0000-0000-00003A290000}"/>
    <cellStyle name="Normal 16 7 2 4 4" xfId="10561" xr:uid="{00000000-0005-0000-0000-00003B290000}"/>
    <cellStyle name="Normal 16 7 2 5" xfId="10562" xr:uid="{00000000-0005-0000-0000-00003C290000}"/>
    <cellStyle name="Normal 16 7 2 6" xfId="10563" xr:uid="{00000000-0005-0000-0000-00003D290000}"/>
    <cellStyle name="Normal 16 7 2 7" xfId="10564" xr:uid="{00000000-0005-0000-0000-00003E290000}"/>
    <cellStyle name="Normal 16 8" xfId="10565" xr:uid="{00000000-0005-0000-0000-00003F290000}"/>
    <cellStyle name="Normal 16 8 2" xfId="10566" xr:uid="{00000000-0005-0000-0000-000040290000}"/>
    <cellStyle name="Normal 16 8 2 2" xfId="10567" xr:uid="{00000000-0005-0000-0000-000041290000}"/>
    <cellStyle name="Normal 16 8 2 2 2" xfId="10568" xr:uid="{00000000-0005-0000-0000-000042290000}"/>
    <cellStyle name="Normal 16 8 2 2 2 2" xfId="10569" xr:uid="{00000000-0005-0000-0000-000043290000}"/>
    <cellStyle name="Normal 16 8 2 2 2 3" xfId="10570" xr:uid="{00000000-0005-0000-0000-000044290000}"/>
    <cellStyle name="Normal 16 8 2 2 2 4" xfId="10571" xr:uid="{00000000-0005-0000-0000-000045290000}"/>
    <cellStyle name="Normal 16 8 2 2 3" xfId="10572" xr:uid="{00000000-0005-0000-0000-000046290000}"/>
    <cellStyle name="Normal 16 8 2 2 4" xfId="10573" xr:uid="{00000000-0005-0000-0000-000047290000}"/>
    <cellStyle name="Normal 16 8 2 2 5" xfId="10574" xr:uid="{00000000-0005-0000-0000-000048290000}"/>
    <cellStyle name="Normal 16 8 2 3" xfId="10575" xr:uid="{00000000-0005-0000-0000-000049290000}"/>
    <cellStyle name="Normal 16 8 2 4" xfId="10576" xr:uid="{00000000-0005-0000-0000-00004A290000}"/>
    <cellStyle name="Normal 16 8 2 4 2" xfId="10577" xr:uid="{00000000-0005-0000-0000-00004B290000}"/>
    <cellStyle name="Normal 16 8 2 4 3" xfId="10578" xr:uid="{00000000-0005-0000-0000-00004C290000}"/>
    <cellStyle name="Normal 16 8 2 4 4" xfId="10579" xr:uid="{00000000-0005-0000-0000-00004D290000}"/>
    <cellStyle name="Normal 16 8 2 5" xfId="10580" xr:uid="{00000000-0005-0000-0000-00004E290000}"/>
    <cellStyle name="Normal 16 8 2 6" xfId="10581" xr:uid="{00000000-0005-0000-0000-00004F290000}"/>
    <cellStyle name="Normal 16 8 2 7" xfId="10582" xr:uid="{00000000-0005-0000-0000-000050290000}"/>
    <cellStyle name="Normal 16 9" xfId="10583" xr:uid="{00000000-0005-0000-0000-000051290000}"/>
    <cellStyle name="Normal 16 9 2" xfId="10584" xr:uid="{00000000-0005-0000-0000-000052290000}"/>
    <cellStyle name="Normal 16 9 2 2" xfId="10585" xr:uid="{00000000-0005-0000-0000-000053290000}"/>
    <cellStyle name="Normal 16 9 2 2 2" xfId="10586" xr:uid="{00000000-0005-0000-0000-000054290000}"/>
    <cellStyle name="Normal 16 9 2 2 2 2" xfId="10587" xr:uid="{00000000-0005-0000-0000-000055290000}"/>
    <cellStyle name="Normal 16 9 2 2 2 3" xfId="10588" xr:uid="{00000000-0005-0000-0000-000056290000}"/>
    <cellStyle name="Normal 16 9 2 2 2 4" xfId="10589" xr:uid="{00000000-0005-0000-0000-000057290000}"/>
    <cellStyle name="Normal 16 9 2 2 3" xfId="10590" xr:uid="{00000000-0005-0000-0000-000058290000}"/>
    <cellStyle name="Normal 16 9 2 2 4" xfId="10591" xr:uid="{00000000-0005-0000-0000-000059290000}"/>
    <cellStyle name="Normal 16 9 2 2 5" xfId="10592" xr:uid="{00000000-0005-0000-0000-00005A290000}"/>
    <cellStyle name="Normal 16 9 2 3" xfId="10593" xr:uid="{00000000-0005-0000-0000-00005B290000}"/>
    <cellStyle name="Normal 16 9 2 4" xfId="10594" xr:uid="{00000000-0005-0000-0000-00005C290000}"/>
    <cellStyle name="Normal 16 9 2 4 2" xfId="10595" xr:uid="{00000000-0005-0000-0000-00005D290000}"/>
    <cellStyle name="Normal 16 9 2 4 3" xfId="10596" xr:uid="{00000000-0005-0000-0000-00005E290000}"/>
    <cellStyle name="Normal 16 9 2 4 4" xfId="10597" xr:uid="{00000000-0005-0000-0000-00005F290000}"/>
    <cellStyle name="Normal 16 9 2 5" xfId="10598" xr:uid="{00000000-0005-0000-0000-000060290000}"/>
    <cellStyle name="Normal 16 9 2 6" xfId="10599" xr:uid="{00000000-0005-0000-0000-000061290000}"/>
    <cellStyle name="Normal 16 9 2 7" xfId="10600" xr:uid="{00000000-0005-0000-0000-000062290000}"/>
    <cellStyle name="Normal 17" xfId="10601" xr:uid="{00000000-0005-0000-0000-000063290000}"/>
    <cellStyle name="Normal 17 10" xfId="10602" xr:uid="{00000000-0005-0000-0000-000064290000}"/>
    <cellStyle name="Normal 17 10 2" xfId="10603" xr:uid="{00000000-0005-0000-0000-000065290000}"/>
    <cellStyle name="Normal 17 11" xfId="10604" xr:uid="{00000000-0005-0000-0000-000066290000}"/>
    <cellStyle name="Normal 17 11 2" xfId="10605" xr:uid="{00000000-0005-0000-0000-000067290000}"/>
    <cellStyle name="Normal 17 11 2 2" xfId="10606" xr:uid="{00000000-0005-0000-0000-000068290000}"/>
    <cellStyle name="Normal 17 11 2 2 2" xfId="10607" xr:uid="{00000000-0005-0000-0000-000069290000}"/>
    <cellStyle name="Normal 17 11 2 2 2 2" xfId="10608" xr:uid="{00000000-0005-0000-0000-00006A290000}"/>
    <cellStyle name="Normal 17 11 2 2 2 3" xfId="10609" xr:uid="{00000000-0005-0000-0000-00006B290000}"/>
    <cellStyle name="Normal 17 11 2 2 2 4" xfId="10610" xr:uid="{00000000-0005-0000-0000-00006C290000}"/>
    <cellStyle name="Normal 17 11 2 2 3" xfId="10611" xr:uid="{00000000-0005-0000-0000-00006D290000}"/>
    <cellStyle name="Normal 17 11 2 2 4" xfId="10612" xr:uid="{00000000-0005-0000-0000-00006E290000}"/>
    <cellStyle name="Normal 17 11 2 2 5" xfId="10613" xr:uid="{00000000-0005-0000-0000-00006F290000}"/>
    <cellStyle name="Normal 17 11 2 3" xfId="10614" xr:uid="{00000000-0005-0000-0000-000070290000}"/>
    <cellStyle name="Normal 17 11 2 4" xfId="10615" xr:uid="{00000000-0005-0000-0000-000071290000}"/>
    <cellStyle name="Normal 17 11 2 4 2" xfId="10616" xr:uid="{00000000-0005-0000-0000-000072290000}"/>
    <cellStyle name="Normal 17 11 2 4 3" xfId="10617" xr:uid="{00000000-0005-0000-0000-000073290000}"/>
    <cellStyle name="Normal 17 11 2 4 4" xfId="10618" xr:uid="{00000000-0005-0000-0000-000074290000}"/>
    <cellStyle name="Normal 17 11 2 5" xfId="10619" xr:uid="{00000000-0005-0000-0000-000075290000}"/>
    <cellStyle name="Normal 17 11 2 6" xfId="10620" xr:uid="{00000000-0005-0000-0000-000076290000}"/>
    <cellStyle name="Normal 17 11 2 7" xfId="10621" xr:uid="{00000000-0005-0000-0000-000077290000}"/>
    <cellStyle name="Normal 17 12" xfId="10622" xr:uid="{00000000-0005-0000-0000-000078290000}"/>
    <cellStyle name="Normal 17 12 2" xfId="10623" xr:uid="{00000000-0005-0000-0000-000079290000}"/>
    <cellStyle name="Normal 17 13" xfId="10624" xr:uid="{00000000-0005-0000-0000-00007A290000}"/>
    <cellStyle name="Normal 17 14" xfId="10625" xr:uid="{00000000-0005-0000-0000-00007B290000}"/>
    <cellStyle name="Normal 17 14 2" xfId="10626" xr:uid="{00000000-0005-0000-0000-00007C290000}"/>
    <cellStyle name="Normal 17 14 2 2" xfId="10627" xr:uid="{00000000-0005-0000-0000-00007D290000}"/>
    <cellStyle name="Normal 17 14 2 2 2" xfId="10628" xr:uid="{00000000-0005-0000-0000-00007E290000}"/>
    <cellStyle name="Normal 17 14 2 2 3" xfId="10629" xr:uid="{00000000-0005-0000-0000-00007F290000}"/>
    <cellStyle name="Normal 17 14 2 2 4" xfId="10630" xr:uid="{00000000-0005-0000-0000-000080290000}"/>
    <cellStyle name="Normal 17 14 2 3" xfId="10631" xr:uid="{00000000-0005-0000-0000-000081290000}"/>
    <cellStyle name="Normal 17 14 2 4" xfId="10632" xr:uid="{00000000-0005-0000-0000-000082290000}"/>
    <cellStyle name="Normal 17 14 2 5" xfId="10633" xr:uid="{00000000-0005-0000-0000-000083290000}"/>
    <cellStyle name="Normal 17 14 3" xfId="10634" xr:uid="{00000000-0005-0000-0000-000084290000}"/>
    <cellStyle name="Normal 17 14 3 2" xfId="10635" xr:uid="{00000000-0005-0000-0000-000085290000}"/>
    <cellStyle name="Normal 17 14 3 3" xfId="10636" xr:uid="{00000000-0005-0000-0000-000086290000}"/>
    <cellStyle name="Normal 17 14 3 4" xfId="10637" xr:uid="{00000000-0005-0000-0000-000087290000}"/>
    <cellStyle name="Normal 17 14 4" xfId="10638" xr:uid="{00000000-0005-0000-0000-000088290000}"/>
    <cellStyle name="Normal 17 14 5" xfId="10639" xr:uid="{00000000-0005-0000-0000-000089290000}"/>
    <cellStyle name="Normal 17 14 6" xfId="10640" xr:uid="{00000000-0005-0000-0000-00008A290000}"/>
    <cellStyle name="Normal 17 15" xfId="10641" xr:uid="{00000000-0005-0000-0000-00008B290000}"/>
    <cellStyle name="Normal 17 15 2" xfId="10642" xr:uid="{00000000-0005-0000-0000-00008C290000}"/>
    <cellStyle name="Normal 17 15 3" xfId="10643" xr:uid="{00000000-0005-0000-0000-00008D290000}"/>
    <cellStyle name="Normal 17 15 4" xfId="10644" xr:uid="{00000000-0005-0000-0000-00008E290000}"/>
    <cellStyle name="Normal 17 2" xfId="10645" xr:uid="{00000000-0005-0000-0000-00008F290000}"/>
    <cellStyle name="Normal 17 2 2" xfId="10646" xr:uid="{00000000-0005-0000-0000-000090290000}"/>
    <cellStyle name="Normal 17 2 3" xfId="10647" xr:uid="{00000000-0005-0000-0000-000091290000}"/>
    <cellStyle name="Normal 17 2 3 2" xfId="10648" xr:uid="{00000000-0005-0000-0000-000092290000}"/>
    <cellStyle name="Normal 17 2 3 2 2" xfId="10649" xr:uid="{00000000-0005-0000-0000-000093290000}"/>
    <cellStyle name="Normal 17 2 3 2 2 2" xfId="10650" xr:uid="{00000000-0005-0000-0000-000094290000}"/>
    <cellStyle name="Normal 17 2 3 2 2 3" xfId="10651" xr:uid="{00000000-0005-0000-0000-000095290000}"/>
    <cellStyle name="Normal 17 2 3 2 2 4" xfId="10652" xr:uid="{00000000-0005-0000-0000-000096290000}"/>
    <cellStyle name="Normal 17 2 3 2 3" xfId="10653" xr:uid="{00000000-0005-0000-0000-000097290000}"/>
    <cellStyle name="Normal 17 2 3 2 4" xfId="10654" xr:uid="{00000000-0005-0000-0000-000098290000}"/>
    <cellStyle name="Normal 17 2 3 2 5" xfId="10655" xr:uid="{00000000-0005-0000-0000-000099290000}"/>
    <cellStyle name="Normal 17 2 3 3" xfId="10656" xr:uid="{00000000-0005-0000-0000-00009A290000}"/>
    <cellStyle name="Normal 17 2 3 3 2" xfId="10657" xr:uid="{00000000-0005-0000-0000-00009B290000}"/>
    <cellStyle name="Normal 17 2 3 3 3" xfId="10658" xr:uid="{00000000-0005-0000-0000-00009C290000}"/>
    <cellStyle name="Normal 17 2 3 3 4" xfId="10659" xr:uid="{00000000-0005-0000-0000-00009D290000}"/>
    <cellStyle name="Normal 17 2 3 4" xfId="10660" xr:uid="{00000000-0005-0000-0000-00009E290000}"/>
    <cellStyle name="Normal 17 2 3 5" xfId="10661" xr:uid="{00000000-0005-0000-0000-00009F290000}"/>
    <cellStyle name="Normal 17 2 3 6" xfId="10662" xr:uid="{00000000-0005-0000-0000-0000A0290000}"/>
    <cellStyle name="Normal 17 3" xfId="10663" xr:uid="{00000000-0005-0000-0000-0000A1290000}"/>
    <cellStyle name="Normal 17 3 2" xfId="10664" xr:uid="{00000000-0005-0000-0000-0000A2290000}"/>
    <cellStyle name="Normal 17 3 2 2" xfId="10665" xr:uid="{00000000-0005-0000-0000-0000A3290000}"/>
    <cellStyle name="Normal 17 3 2 2 2" xfId="10666" xr:uid="{00000000-0005-0000-0000-0000A4290000}"/>
    <cellStyle name="Normal 17 3 2 2 2 2" xfId="10667" xr:uid="{00000000-0005-0000-0000-0000A5290000}"/>
    <cellStyle name="Normal 17 3 2 2 2 3" xfId="10668" xr:uid="{00000000-0005-0000-0000-0000A6290000}"/>
    <cellStyle name="Normal 17 3 2 2 2 4" xfId="10669" xr:uid="{00000000-0005-0000-0000-0000A7290000}"/>
    <cellStyle name="Normal 17 3 2 2 3" xfId="10670" xr:uid="{00000000-0005-0000-0000-0000A8290000}"/>
    <cellStyle name="Normal 17 3 2 2 4" xfId="10671" xr:uid="{00000000-0005-0000-0000-0000A9290000}"/>
    <cellStyle name="Normal 17 3 2 2 5" xfId="10672" xr:uid="{00000000-0005-0000-0000-0000AA290000}"/>
    <cellStyle name="Normal 17 3 2 3" xfId="10673" xr:uid="{00000000-0005-0000-0000-0000AB290000}"/>
    <cellStyle name="Normal 17 3 2 4" xfId="10674" xr:uid="{00000000-0005-0000-0000-0000AC290000}"/>
    <cellStyle name="Normal 17 3 2 4 2" xfId="10675" xr:uid="{00000000-0005-0000-0000-0000AD290000}"/>
    <cellStyle name="Normal 17 3 2 4 3" xfId="10676" xr:uid="{00000000-0005-0000-0000-0000AE290000}"/>
    <cellStyle name="Normal 17 3 2 4 4" xfId="10677" xr:uid="{00000000-0005-0000-0000-0000AF290000}"/>
    <cellStyle name="Normal 17 3 2 5" xfId="10678" xr:uid="{00000000-0005-0000-0000-0000B0290000}"/>
    <cellStyle name="Normal 17 3 2 6" xfId="10679" xr:uid="{00000000-0005-0000-0000-0000B1290000}"/>
    <cellStyle name="Normal 17 3 2 7" xfId="10680" xr:uid="{00000000-0005-0000-0000-0000B2290000}"/>
    <cellStyle name="Normal 17 4" xfId="10681" xr:uid="{00000000-0005-0000-0000-0000B3290000}"/>
    <cellStyle name="Normal 17 4 2" xfId="10682" xr:uid="{00000000-0005-0000-0000-0000B4290000}"/>
    <cellStyle name="Normal 17 4 2 2" xfId="10683" xr:uid="{00000000-0005-0000-0000-0000B5290000}"/>
    <cellStyle name="Normal 17 4 2 2 2" xfId="10684" xr:uid="{00000000-0005-0000-0000-0000B6290000}"/>
    <cellStyle name="Normal 17 4 2 2 2 2" xfId="10685" xr:uid="{00000000-0005-0000-0000-0000B7290000}"/>
    <cellStyle name="Normal 17 4 2 2 2 3" xfId="10686" xr:uid="{00000000-0005-0000-0000-0000B8290000}"/>
    <cellStyle name="Normal 17 4 2 2 2 4" xfId="10687" xr:uid="{00000000-0005-0000-0000-0000B9290000}"/>
    <cellStyle name="Normal 17 4 2 2 3" xfId="10688" xr:uid="{00000000-0005-0000-0000-0000BA290000}"/>
    <cellStyle name="Normal 17 4 2 2 4" xfId="10689" xr:uid="{00000000-0005-0000-0000-0000BB290000}"/>
    <cellStyle name="Normal 17 4 2 2 5" xfId="10690" xr:uid="{00000000-0005-0000-0000-0000BC290000}"/>
    <cellStyle name="Normal 17 4 2 3" xfId="10691" xr:uid="{00000000-0005-0000-0000-0000BD290000}"/>
    <cellStyle name="Normal 17 4 2 4" xfId="10692" xr:uid="{00000000-0005-0000-0000-0000BE290000}"/>
    <cellStyle name="Normal 17 4 2 4 2" xfId="10693" xr:uid="{00000000-0005-0000-0000-0000BF290000}"/>
    <cellStyle name="Normal 17 4 2 4 3" xfId="10694" xr:uid="{00000000-0005-0000-0000-0000C0290000}"/>
    <cellStyle name="Normal 17 4 2 4 4" xfId="10695" xr:uid="{00000000-0005-0000-0000-0000C1290000}"/>
    <cellStyle name="Normal 17 4 2 5" xfId="10696" xr:uid="{00000000-0005-0000-0000-0000C2290000}"/>
    <cellStyle name="Normal 17 4 2 6" xfId="10697" xr:uid="{00000000-0005-0000-0000-0000C3290000}"/>
    <cellStyle name="Normal 17 4 2 7" xfId="10698" xr:uid="{00000000-0005-0000-0000-0000C4290000}"/>
    <cellStyle name="Normal 17 5" xfId="10699" xr:uid="{00000000-0005-0000-0000-0000C5290000}"/>
    <cellStyle name="Normal 17 5 2" xfId="10700" xr:uid="{00000000-0005-0000-0000-0000C6290000}"/>
    <cellStyle name="Normal 17 5 2 2" xfId="10701" xr:uid="{00000000-0005-0000-0000-0000C7290000}"/>
    <cellStyle name="Normal 17 5 2 2 2" xfId="10702" xr:uid="{00000000-0005-0000-0000-0000C8290000}"/>
    <cellStyle name="Normal 17 5 2 2 2 2" xfId="10703" xr:uid="{00000000-0005-0000-0000-0000C9290000}"/>
    <cellStyle name="Normal 17 5 2 2 2 3" xfId="10704" xr:uid="{00000000-0005-0000-0000-0000CA290000}"/>
    <cellStyle name="Normal 17 5 2 2 2 4" xfId="10705" xr:uid="{00000000-0005-0000-0000-0000CB290000}"/>
    <cellStyle name="Normal 17 5 2 2 3" xfId="10706" xr:uid="{00000000-0005-0000-0000-0000CC290000}"/>
    <cellStyle name="Normal 17 5 2 2 4" xfId="10707" xr:uid="{00000000-0005-0000-0000-0000CD290000}"/>
    <cellStyle name="Normal 17 5 2 2 5" xfId="10708" xr:uid="{00000000-0005-0000-0000-0000CE290000}"/>
    <cellStyle name="Normal 17 5 2 3" xfId="10709" xr:uid="{00000000-0005-0000-0000-0000CF290000}"/>
    <cellStyle name="Normal 17 5 2 4" xfId="10710" xr:uid="{00000000-0005-0000-0000-0000D0290000}"/>
    <cellStyle name="Normal 17 5 2 4 2" xfId="10711" xr:uid="{00000000-0005-0000-0000-0000D1290000}"/>
    <cellStyle name="Normal 17 5 2 4 3" xfId="10712" xr:uid="{00000000-0005-0000-0000-0000D2290000}"/>
    <cellStyle name="Normal 17 5 2 4 4" xfId="10713" xr:uid="{00000000-0005-0000-0000-0000D3290000}"/>
    <cellStyle name="Normal 17 5 2 5" xfId="10714" xr:uid="{00000000-0005-0000-0000-0000D4290000}"/>
    <cellStyle name="Normal 17 5 2 6" xfId="10715" xr:uid="{00000000-0005-0000-0000-0000D5290000}"/>
    <cellStyle name="Normal 17 5 2 7" xfId="10716" xr:uid="{00000000-0005-0000-0000-0000D6290000}"/>
    <cellStyle name="Normal 17 6" xfId="10717" xr:uid="{00000000-0005-0000-0000-0000D7290000}"/>
    <cellStyle name="Normal 17 6 2" xfId="10718" xr:uid="{00000000-0005-0000-0000-0000D8290000}"/>
    <cellStyle name="Normal 17 7" xfId="10719" xr:uid="{00000000-0005-0000-0000-0000D9290000}"/>
    <cellStyle name="Normal 17 7 2" xfId="10720" xr:uid="{00000000-0005-0000-0000-0000DA290000}"/>
    <cellStyle name="Normal 17 8" xfId="10721" xr:uid="{00000000-0005-0000-0000-0000DB290000}"/>
    <cellStyle name="Normal 17 8 2" xfId="10722" xr:uid="{00000000-0005-0000-0000-0000DC290000}"/>
    <cellStyle name="Normal 17 9" xfId="10723" xr:uid="{00000000-0005-0000-0000-0000DD290000}"/>
    <cellStyle name="Normal 17 9 2" xfId="10724" xr:uid="{00000000-0005-0000-0000-0000DE290000}"/>
    <cellStyle name="Normal 18" xfId="10725" xr:uid="{00000000-0005-0000-0000-0000DF290000}"/>
    <cellStyle name="Normal 18 10" xfId="10726" xr:uid="{00000000-0005-0000-0000-0000E0290000}"/>
    <cellStyle name="Normal 18 2" xfId="10727" xr:uid="{00000000-0005-0000-0000-0000E1290000}"/>
    <cellStyle name="Normal 18 2 2" xfId="10728" xr:uid="{00000000-0005-0000-0000-0000E2290000}"/>
    <cellStyle name="Normal 18 2 2 2" xfId="10729" xr:uid="{00000000-0005-0000-0000-0000E3290000}"/>
    <cellStyle name="Normal 18 2 2 2 2" xfId="10730" xr:uid="{00000000-0005-0000-0000-0000E4290000}"/>
    <cellStyle name="Normal 18 2 2 2 3" xfId="10731" xr:uid="{00000000-0005-0000-0000-0000E5290000}"/>
    <cellStyle name="Normal 18 2 2 2 4" xfId="10732" xr:uid="{00000000-0005-0000-0000-0000E6290000}"/>
    <cellStyle name="Normal 18 2 2 3" xfId="10733" xr:uid="{00000000-0005-0000-0000-0000E7290000}"/>
    <cellStyle name="Normal 18 2 2 4" xfId="10734" xr:uid="{00000000-0005-0000-0000-0000E8290000}"/>
    <cellStyle name="Normal 18 2 2 5" xfId="10735" xr:uid="{00000000-0005-0000-0000-0000E9290000}"/>
    <cellStyle name="Normal 18 2 3" xfId="10736" xr:uid="{00000000-0005-0000-0000-0000EA290000}"/>
    <cellStyle name="Normal 18 2 4" xfId="10737" xr:uid="{00000000-0005-0000-0000-0000EB290000}"/>
    <cellStyle name="Normal 18 2 4 2" xfId="10738" xr:uid="{00000000-0005-0000-0000-0000EC290000}"/>
    <cellStyle name="Normal 18 2 4 3" xfId="10739" xr:uid="{00000000-0005-0000-0000-0000ED290000}"/>
    <cellStyle name="Normal 18 2 4 4" xfId="10740" xr:uid="{00000000-0005-0000-0000-0000EE290000}"/>
    <cellStyle name="Normal 18 2 5" xfId="10741" xr:uid="{00000000-0005-0000-0000-0000EF290000}"/>
    <cellStyle name="Normal 18 2 6" xfId="10742" xr:uid="{00000000-0005-0000-0000-0000F0290000}"/>
    <cellStyle name="Normal 18 2 7" xfId="10743" xr:uid="{00000000-0005-0000-0000-0000F1290000}"/>
    <cellStyle name="Normal 18 3" xfId="10744" xr:uid="{00000000-0005-0000-0000-0000F2290000}"/>
    <cellStyle name="Normal 18 3 2" xfId="10745" xr:uid="{00000000-0005-0000-0000-0000F3290000}"/>
    <cellStyle name="Normal 18 3 2 2" xfId="10746" xr:uid="{00000000-0005-0000-0000-0000F4290000}"/>
    <cellStyle name="Normal 18 3 2 2 2" xfId="10747" xr:uid="{00000000-0005-0000-0000-0000F5290000}"/>
    <cellStyle name="Normal 18 3 2 2 3" xfId="10748" xr:uid="{00000000-0005-0000-0000-0000F6290000}"/>
    <cellStyle name="Normal 18 3 2 2 4" xfId="10749" xr:uid="{00000000-0005-0000-0000-0000F7290000}"/>
    <cellStyle name="Normal 18 3 2 3" xfId="10750" xr:uid="{00000000-0005-0000-0000-0000F8290000}"/>
    <cellStyle name="Normal 18 3 2 4" xfId="10751" xr:uid="{00000000-0005-0000-0000-0000F9290000}"/>
    <cellStyle name="Normal 18 3 2 5" xfId="10752" xr:uid="{00000000-0005-0000-0000-0000FA290000}"/>
    <cellStyle name="Normal 18 3 3" xfId="10753" xr:uid="{00000000-0005-0000-0000-0000FB290000}"/>
    <cellStyle name="Normal 18 3 4" xfId="10754" xr:uid="{00000000-0005-0000-0000-0000FC290000}"/>
    <cellStyle name="Normal 18 3 4 2" xfId="10755" xr:uid="{00000000-0005-0000-0000-0000FD290000}"/>
    <cellStyle name="Normal 18 3 4 3" xfId="10756" xr:uid="{00000000-0005-0000-0000-0000FE290000}"/>
    <cellStyle name="Normal 18 3 4 4" xfId="10757" xr:uid="{00000000-0005-0000-0000-0000FF290000}"/>
    <cellStyle name="Normal 18 3 5" xfId="10758" xr:uid="{00000000-0005-0000-0000-0000002A0000}"/>
    <cellStyle name="Normal 18 3 6" xfId="10759" xr:uid="{00000000-0005-0000-0000-0000012A0000}"/>
    <cellStyle name="Normal 18 3 7" xfId="10760" xr:uid="{00000000-0005-0000-0000-0000022A0000}"/>
    <cellStyle name="Normal 18 4" xfId="10761" xr:uid="{00000000-0005-0000-0000-0000032A0000}"/>
    <cellStyle name="Normal 18 4 2" xfId="10762" xr:uid="{00000000-0005-0000-0000-0000042A0000}"/>
    <cellStyle name="Normal 18 4 2 2" xfId="10763" xr:uid="{00000000-0005-0000-0000-0000052A0000}"/>
    <cellStyle name="Normal 18 4 2 2 2" xfId="10764" xr:uid="{00000000-0005-0000-0000-0000062A0000}"/>
    <cellStyle name="Normal 18 4 2 2 3" xfId="10765" xr:uid="{00000000-0005-0000-0000-0000072A0000}"/>
    <cellStyle name="Normal 18 4 2 2 4" xfId="10766" xr:uid="{00000000-0005-0000-0000-0000082A0000}"/>
    <cellStyle name="Normal 18 4 2 3" xfId="10767" xr:uid="{00000000-0005-0000-0000-0000092A0000}"/>
    <cellStyle name="Normal 18 4 2 4" xfId="10768" xr:uid="{00000000-0005-0000-0000-00000A2A0000}"/>
    <cellStyle name="Normal 18 4 2 5" xfId="10769" xr:uid="{00000000-0005-0000-0000-00000B2A0000}"/>
    <cellStyle name="Normal 18 4 3" xfId="10770" xr:uid="{00000000-0005-0000-0000-00000C2A0000}"/>
    <cellStyle name="Normal 18 4 4" xfId="10771" xr:uid="{00000000-0005-0000-0000-00000D2A0000}"/>
    <cellStyle name="Normal 18 4 4 2" xfId="10772" xr:uid="{00000000-0005-0000-0000-00000E2A0000}"/>
    <cellStyle name="Normal 18 4 4 3" xfId="10773" xr:uid="{00000000-0005-0000-0000-00000F2A0000}"/>
    <cellStyle name="Normal 18 4 4 4" xfId="10774" xr:uid="{00000000-0005-0000-0000-0000102A0000}"/>
    <cellStyle name="Normal 18 4 5" xfId="10775" xr:uid="{00000000-0005-0000-0000-0000112A0000}"/>
    <cellStyle name="Normal 18 4 6" xfId="10776" xr:uid="{00000000-0005-0000-0000-0000122A0000}"/>
    <cellStyle name="Normal 18 4 7" xfId="10777" xr:uid="{00000000-0005-0000-0000-0000132A0000}"/>
    <cellStyle name="Normal 18 5" xfId="10778" xr:uid="{00000000-0005-0000-0000-0000142A0000}"/>
    <cellStyle name="Normal 18 6" xfId="10779" xr:uid="{00000000-0005-0000-0000-0000152A0000}"/>
    <cellStyle name="Normal 18 7" xfId="10780" xr:uid="{00000000-0005-0000-0000-0000162A0000}"/>
    <cellStyle name="Normal 18 8" xfId="10781" xr:uid="{00000000-0005-0000-0000-0000172A0000}"/>
    <cellStyle name="Normal 18 8 2" xfId="10782" xr:uid="{00000000-0005-0000-0000-0000182A0000}"/>
    <cellStyle name="Normal 18 8 3" xfId="10783" xr:uid="{00000000-0005-0000-0000-0000192A0000}"/>
    <cellStyle name="Normal 18 8 4" xfId="10784" xr:uid="{00000000-0005-0000-0000-00001A2A0000}"/>
    <cellStyle name="Normal 19" xfId="10785" xr:uid="{00000000-0005-0000-0000-00001B2A0000}"/>
    <cellStyle name="Normal 19 10" xfId="10786" xr:uid="{00000000-0005-0000-0000-00001C2A0000}"/>
    <cellStyle name="Normal 19 10 2" xfId="10787" xr:uid="{00000000-0005-0000-0000-00001D2A0000}"/>
    <cellStyle name="Normal 19 11" xfId="10788" xr:uid="{00000000-0005-0000-0000-00001E2A0000}"/>
    <cellStyle name="Normal 19 11 2" xfId="10789" xr:uid="{00000000-0005-0000-0000-00001F2A0000}"/>
    <cellStyle name="Normal 19 12" xfId="10790" xr:uid="{00000000-0005-0000-0000-0000202A0000}"/>
    <cellStyle name="Normal 19 12 2" xfId="10791" xr:uid="{00000000-0005-0000-0000-0000212A0000}"/>
    <cellStyle name="Normal 19 13" xfId="10792" xr:uid="{00000000-0005-0000-0000-0000222A0000}"/>
    <cellStyle name="Normal 19 14" xfId="10793" xr:uid="{00000000-0005-0000-0000-0000232A0000}"/>
    <cellStyle name="Normal 19 14 2" xfId="10794" xr:uid="{00000000-0005-0000-0000-0000242A0000}"/>
    <cellStyle name="Normal 19 14 2 2" xfId="10795" xr:uid="{00000000-0005-0000-0000-0000252A0000}"/>
    <cellStyle name="Normal 19 14 2 2 2" xfId="10796" xr:uid="{00000000-0005-0000-0000-0000262A0000}"/>
    <cellStyle name="Normal 19 14 2 2 3" xfId="10797" xr:uid="{00000000-0005-0000-0000-0000272A0000}"/>
    <cellStyle name="Normal 19 14 2 2 4" xfId="10798" xr:uid="{00000000-0005-0000-0000-0000282A0000}"/>
    <cellStyle name="Normal 19 14 2 3" xfId="10799" xr:uid="{00000000-0005-0000-0000-0000292A0000}"/>
    <cellStyle name="Normal 19 14 2 4" xfId="10800" xr:uid="{00000000-0005-0000-0000-00002A2A0000}"/>
    <cellStyle name="Normal 19 14 2 5" xfId="10801" xr:uid="{00000000-0005-0000-0000-00002B2A0000}"/>
    <cellStyle name="Normal 19 14 3" xfId="10802" xr:uid="{00000000-0005-0000-0000-00002C2A0000}"/>
    <cellStyle name="Normal 19 14 3 2" xfId="10803" xr:uid="{00000000-0005-0000-0000-00002D2A0000}"/>
    <cellStyle name="Normal 19 14 3 3" xfId="10804" xr:uid="{00000000-0005-0000-0000-00002E2A0000}"/>
    <cellStyle name="Normal 19 14 3 4" xfId="10805" xr:uid="{00000000-0005-0000-0000-00002F2A0000}"/>
    <cellStyle name="Normal 19 14 4" xfId="10806" xr:uid="{00000000-0005-0000-0000-0000302A0000}"/>
    <cellStyle name="Normal 19 14 5" xfId="10807" xr:uid="{00000000-0005-0000-0000-0000312A0000}"/>
    <cellStyle name="Normal 19 14 6" xfId="10808" xr:uid="{00000000-0005-0000-0000-0000322A0000}"/>
    <cellStyle name="Normal 19 15" xfId="10809" xr:uid="{00000000-0005-0000-0000-0000332A0000}"/>
    <cellStyle name="Normal 19 15 2" xfId="10810" xr:uid="{00000000-0005-0000-0000-0000342A0000}"/>
    <cellStyle name="Normal 19 15 3" xfId="10811" xr:uid="{00000000-0005-0000-0000-0000352A0000}"/>
    <cellStyle name="Normal 19 15 4" xfId="10812" xr:uid="{00000000-0005-0000-0000-0000362A0000}"/>
    <cellStyle name="Normal 19 2" xfId="10813" xr:uid="{00000000-0005-0000-0000-0000372A0000}"/>
    <cellStyle name="Normal 19 2 2" xfId="10814" xr:uid="{00000000-0005-0000-0000-0000382A0000}"/>
    <cellStyle name="Normal 19 2 3" xfId="10815" xr:uid="{00000000-0005-0000-0000-0000392A0000}"/>
    <cellStyle name="Normal 19 2 3 2" xfId="10816" xr:uid="{00000000-0005-0000-0000-00003A2A0000}"/>
    <cellStyle name="Normal 19 2 3 2 2" xfId="10817" xr:uid="{00000000-0005-0000-0000-00003B2A0000}"/>
    <cellStyle name="Normal 19 2 3 2 2 2" xfId="10818" xr:uid="{00000000-0005-0000-0000-00003C2A0000}"/>
    <cellStyle name="Normal 19 2 3 2 2 3" xfId="10819" xr:uid="{00000000-0005-0000-0000-00003D2A0000}"/>
    <cellStyle name="Normal 19 2 3 2 2 4" xfId="10820" xr:uid="{00000000-0005-0000-0000-00003E2A0000}"/>
    <cellStyle name="Normal 19 2 3 2 3" xfId="10821" xr:uid="{00000000-0005-0000-0000-00003F2A0000}"/>
    <cellStyle name="Normal 19 2 3 2 4" xfId="10822" xr:uid="{00000000-0005-0000-0000-0000402A0000}"/>
    <cellStyle name="Normal 19 2 3 2 5" xfId="10823" xr:uid="{00000000-0005-0000-0000-0000412A0000}"/>
    <cellStyle name="Normal 19 2 3 3" xfId="10824" xr:uid="{00000000-0005-0000-0000-0000422A0000}"/>
    <cellStyle name="Normal 19 2 3 3 2" xfId="10825" xr:uid="{00000000-0005-0000-0000-0000432A0000}"/>
    <cellStyle name="Normal 19 2 3 3 3" xfId="10826" xr:uid="{00000000-0005-0000-0000-0000442A0000}"/>
    <cellStyle name="Normal 19 2 3 3 4" xfId="10827" xr:uid="{00000000-0005-0000-0000-0000452A0000}"/>
    <cellStyle name="Normal 19 2 3 4" xfId="10828" xr:uid="{00000000-0005-0000-0000-0000462A0000}"/>
    <cellStyle name="Normal 19 2 3 5" xfId="10829" xr:uid="{00000000-0005-0000-0000-0000472A0000}"/>
    <cellStyle name="Normal 19 2 3 6" xfId="10830" xr:uid="{00000000-0005-0000-0000-0000482A0000}"/>
    <cellStyle name="Normal 19 3" xfId="10831" xr:uid="{00000000-0005-0000-0000-0000492A0000}"/>
    <cellStyle name="Normal 19 3 2" xfId="10832" xr:uid="{00000000-0005-0000-0000-00004A2A0000}"/>
    <cellStyle name="Normal 19 4" xfId="10833" xr:uid="{00000000-0005-0000-0000-00004B2A0000}"/>
    <cellStyle name="Normal 19 4 2" xfId="10834" xr:uid="{00000000-0005-0000-0000-00004C2A0000}"/>
    <cellStyle name="Normal 19 5" xfId="10835" xr:uid="{00000000-0005-0000-0000-00004D2A0000}"/>
    <cellStyle name="Normal 19 5 2" xfId="10836" xr:uid="{00000000-0005-0000-0000-00004E2A0000}"/>
    <cellStyle name="Normal 19 6" xfId="10837" xr:uid="{00000000-0005-0000-0000-00004F2A0000}"/>
    <cellStyle name="Normal 19 6 2" xfId="10838" xr:uid="{00000000-0005-0000-0000-0000502A0000}"/>
    <cellStyle name="Normal 19 7" xfId="10839" xr:uid="{00000000-0005-0000-0000-0000512A0000}"/>
    <cellStyle name="Normal 19 7 2" xfId="10840" xr:uid="{00000000-0005-0000-0000-0000522A0000}"/>
    <cellStyle name="Normal 19 7 2 2" xfId="10841" xr:uid="{00000000-0005-0000-0000-0000532A0000}"/>
    <cellStyle name="Normal 19 7 2 2 2" xfId="10842" xr:uid="{00000000-0005-0000-0000-0000542A0000}"/>
    <cellStyle name="Normal 19 7 2 2 2 2" xfId="10843" xr:uid="{00000000-0005-0000-0000-0000552A0000}"/>
    <cellStyle name="Normal 19 7 2 2 2 3" xfId="10844" xr:uid="{00000000-0005-0000-0000-0000562A0000}"/>
    <cellStyle name="Normal 19 7 2 2 2 4" xfId="10845" xr:uid="{00000000-0005-0000-0000-0000572A0000}"/>
    <cellStyle name="Normal 19 7 2 2 3" xfId="10846" xr:uid="{00000000-0005-0000-0000-0000582A0000}"/>
    <cellStyle name="Normal 19 7 2 2 4" xfId="10847" xr:uid="{00000000-0005-0000-0000-0000592A0000}"/>
    <cellStyle name="Normal 19 7 2 2 5" xfId="10848" xr:uid="{00000000-0005-0000-0000-00005A2A0000}"/>
    <cellStyle name="Normal 19 7 2 3" xfId="10849" xr:uid="{00000000-0005-0000-0000-00005B2A0000}"/>
    <cellStyle name="Normal 19 7 2 4" xfId="10850" xr:uid="{00000000-0005-0000-0000-00005C2A0000}"/>
    <cellStyle name="Normal 19 7 2 4 2" xfId="10851" xr:uid="{00000000-0005-0000-0000-00005D2A0000}"/>
    <cellStyle name="Normal 19 7 2 4 3" xfId="10852" xr:uid="{00000000-0005-0000-0000-00005E2A0000}"/>
    <cellStyle name="Normal 19 7 2 4 4" xfId="10853" xr:uid="{00000000-0005-0000-0000-00005F2A0000}"/>
    <cellStyle name="Normal 19 7 2 5" xfId="10854" xr:uid="{00000000-0005-0000-0000-0000602A0000}"/>
    <cellStyle name="Normal 19 7 2 6" xfId="10855" xr:uid="{00000000-0005-0000-0000-0000612A0000}"/>
    <cellStyle name="Normal 19 7 2 7" xfId="10856" xr:uid="{00000000-0005-0000-0000-0000622A0000}"/>
    <cellStyle name="Normal 19 8" xfId="10857" xr:uid="{00000000-0005-0000-0000-0000632A0000}"/>
    <cellStyle name="Normal 19 8 2" xfId="10858" xr:uid="{00000000-0005-0000-0000-0000642A0000}"/>
    <cellStyle name="Normal 19 9" xfId="10859" xr:uid="{00000000-0005-0000-0000-0000652A0000}"/>
    <cellStyle name="Normal 19 9 2" xfId="10860" xr:uid="{00000000-0005-0000-0000-0000662A0000}"/>
    <cellStyle name="Normal 2" xfId="11" xr:uid="{00000000-0005-0000-0000-0000672A0000}"/>
    <cellStyle name="Normal 2 10" xfId="10861" xr:uid="{00000000-0005-0000-0000-0000682A0000}"/>
    <cellStyle name="Normal 2 10 10" xfId="10862" xr:uid="{00000000-0005-0000-0000-0000692A0000}"/>
    <cellStyle name="Normal 2 10 2" xfId="10863" xr:uid="{00000000-0005-0000-0000-00006A2A0000}"/>
    <cellStyle name="Normal 2 10 2 2" xfId="4" xr:uid="{00000000-0005-0000-0000-00006B2A0000}"/>
    <cellStyle name="Normal 2 10 2 3" xfId="10864" xr:uid="{00000000-0005-0000-0000-00006C2A0000}"/>
    <cellStyle name="Normal 2 10 3" xfId="10865" xr:uid="{00000000-0005-0000-0000-00006D2A0000}"/>
    <cellStyle name="Normal 2 10 3 2" xfId="10866" xr:uid="{00000000-0005-0000-0000-00006E2A0000}"/>
    <cellStyle name="Normal 2 10 3 2 2" xfId="10867" xr:uid="{00000000-0005-0000-0000-00006F2A0000}"/>
    <cellStyle name="Normal 2 10 3 2 2 2" xfId="10868" xr:uid="{00000000-0005-0000-0000-0000702A0000}"/>
    <cellStyle name="Normal 2 10 3 2 2 3" xfId="10869" xr:uid="{00000000-0005-0000-0000-0000712A0000}"/>
    <cellStyle name="Normal 2 10 3 2 2 4" xfId="10870" xr:uid="{00000000-0005-0000-0000-0000722A0000}"/>
    <cellStyle name="Normal 2 10 3 2 3" xfId="10871" xr:uid="{00000000-0005-0000-0000-0000732A0000}"/>
    <cellStyle name="Normal 2 10 3 2 4" xfId="10872" xr:uid="{00000000-0005-0000-0000-0000742A0000}"/>
    <cellStyle name="Normal 2 10 3 2 5" xfId="10873" xr:uid="{00000000-0005-0000-0000-0000752A0000}"/>
    <cellStyle name="Normal 2 10 3 3" xfId="10874" xr:uid="{00000000-0005-0000-0000-0000762A0000}"/>
    <cellStyle name="Normal 2 10 3 4" xfId="10875" xr:uid="{00000000-0005-0000-0000-0000772A0000}"/>
    <cellStyle name="Normal 2 10 3 4 2" xfId="10876" xr:uid="{00000000-0005-0000-0000-0000782A0000}"/>
    <cellStyle name="Normal 2 10 3 4 3" xfId="10877" xr:uid="{00000000-0005-0000-0000-0000792A0000}"/>
    <cellStyle name="Normal 2 10 3 4 4" xfId="10878" xr:uid="{00000000-0005-0000-0000-00007A2A0000}"/>
    <cellStyle name="Normal 2 10 3 5" xfId="10879" xr:uid="{00000000-0005-0000-0000-00007B2A0000}"/>
    <cellStyle name="Normal 2 10 3 6" xfId="10880" xr:uid="{00000000-0005-0000-0000-00007C2A0000}"/>
    <cellStyle name="Normal 2 10 3 7" xfId="10881" xr:uid="{00000000-0005-0000-0000-00007D2A0000}"/>
    <cellStyle name="Normal 2 10 4" xfId="10882" xr:uid="{00000000-0005-0000-0000-00007E2A0000}"/>
    <cellStyle name="Normal 2 10 4 2" xfId="10883" xr:uid="{00000000-0005-0000-0000-00007F2A0000}"/>
    <cellStyle name="Normal 2 10 4 2 2" xfId="10884" xr:uid="{00000000-0005-0000-0000-0000802A0000}"/>
    <cellStyle name="Normal 2 10 4 2 2 2" xfId="10885" xr:uid="{00000000-0005-0000-0000-0000812A0000}"/>
    <cellStyle name="Normal 2 10 4 2 2 3" xfId="10886" xr:uid="{00000000-0005-0000-0000-0000822A0000}"/>
    <cellStyle name="Normal 2 10 4 2 2 4" xfId="10887" xr:uid="{00000000-0005-0000-0000-0000832A0000}"/>
    <cellStyle name="Normal 2 10 4 2 3" xfId="10888" xr:uid="{00000000-0005-0000-0000-0000842A0000}"/>
    <cellStyle name="Normal 2 10 4 2 4" xfId="10889" xr:uid="{00000000-0005-0000-0000-0000852A0000}"/>
    <cellStyle name="Normal 2 10 4 2 5" xfId="10890" xr:uid="{00000000-0005-0000-0000-0000862A0000}"/>
    <cellStyle name="Normal 2 10 4 3" xfId="10891" xr:uid="{00000000-0005-0000-0000-0000872A0000}"/>
    <cellStyle name="Normal 2 10 4 3 2" xfId="10892" xr:uid="{00000000-0005-0000-0000-0000882A0000}"/>
    <cellStyle name="Normal 2 10 4 3 3" xfId="10893" xr:uid="{00000000-0005-0000-0000-0000892A0000}"/>
    <cellStyle name="Normal 2 10 4 3 4" xfId="10894" xr:uid="{00000000-0005-0000-0000-00008A2A0000}"/>
    <cellStyle name="Normal 2 10 4 4" xfId="10895" xr:uid="{00000000-0005-0000-0000-00008B2A0000}"/>
    <cellStyle name="Normal 2 10 4 5" xfId="10896" xr:uid="{00000000-0005-0000-0000-00008C2A0000}"/>
    <cellStyle name="Normal 2 10 4 6" xfId="10897" xr:uid="{00000000-0005-0000-0000-00008D2A0000}"/>
    <cellStyle name="Normal 2 11" xfId="10898" xr:uid="{00000000-0005-0000-0000-00008E2A0000}"/>
    <cellStyle name="Normal 2 11 2" xfId="10899" xr:uid="{00000000-0005-0000-0000-00008F2A0000}"/>
    <cellStyle name="Normal 2 11 2 2" xfId="10900" xr:uid="{00000000-0005-0000-0000-0000902A0000}"/>
    <cellStyle name="Normal 2 11 3" xfId="10901" xr:uid="{00000000-0005-0000-0000-0000912A0000}"/>
    <cellStyle name="Normal 2 12" xfId="10902" xr:uid="{00000000-0005-0000-0000-0000922A0000}"/>
    <cellStyle name="Normal 2 12 2" xfId="10903" xr:uid="{00000000-0005-0000-0000-0000932A0000}"/>
    <cellStyle name="Normal 2 12 2 2" xfId="10904" xr:uid="{00000000-0005-0000-0000-0000942A0000}"/>
    <cellStyle name="Normal 2 12 3" xfId="10905" xr:uid="{00000000-0005-0000-0000-0000952A0000}"/>
    <cellStyle name="Normal 2 13" xfId="10906" xr:uid="{00000000-0005-0000-0000-0000962A0000}"/>
    <cellStyle name="Normal 2 13 2" xfId="10907" xr:uid="{00000000-0005-0000-0000-0000972A0000}"/>
    <cellStyle name="Normal 2 13 2 2" xfId="10908" xr:uid="{00000000-0005-0000-0000-0000982A0000}"/>
    <cellStyle name="Normal 2 13 2 2 2" xfId="10909" xr:uid="{00000000-0005-0000-0000-0000992A0000}"/>
    <cellStyle name="Normal 2 13 2 2 2 2" xfId="10910" xr:uid="{00000000-0005-0000-0000-00009A2A0000}"/>
    <cellStyle name="Normal 2 13 2 2 2 3" xfId="10911" xr:uid="{00000000-0005-0000-0000-00009B2A0000}"/>
    <cellStyle name="Normal 2 13 2 2 2 4" xfId="10912" xr:uid="{00000000-0005-0000-0000-00009C2A0000}"/>
    <cellStyle name="Normal 2 13 2 2 3" xfId="10913" xr:uid="{00000000-0005-0000-0000-00009D2A0000}"/>
    <cellStyle name="Normal 2 13 2 2 4" xfId="10914" xr:uid="{00000000-0005-0000-0000-00009E2A0000}"/>
    <cellStyle name="Normal 2 13 2 2 5" xfId="10915" xr:uid="{00000000-0005-0000-0000-00009F2A0000}"/>
    <cellStyle name="Normal 2 13 2 3" xfId="10916" xr:uid="{00000000-0005-0000-0000-0000A02A0000}"/>
    <cellStyle name="Normal 2 13 2 4" xfId="10917" xr:uid="{00000000-0005-0000-0000-0000A12A0000}"/>
    <cellStyle name="Normal 2 13 2 4 2" xfId="10918" xr:uid="{00000000-0005-0000-0000-0000A22A0000}"/>
    <cellStyle name="Normal 2 13 2 4 3" xfId="10919" xr:uid="{00000000-0005-0000-0000-0000A32A0000}"/>
    <cellStyle name="Normal 2 13 2 4 4" xfId="10920" xr:uid="{00000000-0005-0000-0000-0000A42A0000}"/>
    <cellStyle name="Normal 2 13 2 5" xfId="10921" xr:uid="{00000000-0005-0000-0000-0000A52A0000}"/>
    <cellStyle name="Normal 2 13 2 6" xfId="10922" xr:uid="{00000000-0005-0000-0000-0000A62A0000}"/>
    <cellStyle name="Normal 2 13 2 7" xfId="10923" xr:uid="{00000000-0005-0000-0000-0000A72A0000}"/>
    <cellStyle name="Normal 2 14" xfId="10924" xr:uid="{00000000-0005-0000-0000-0000A82A0000}"/>
    <cellStyle name="Normal 2 14 2" xfId="10925" xr:uid="{00000000-0005-0000-0000-0000A92A0000}"/>
    <cellStyle name="Normal 2 15" xfId="10926" xr:uid="{00000000-0005-0000-0000-0000AA2A0000}"/>
    <cellStyle name="Normal 2 15 2" xfId="10927" xr:uid="{00000000-0005-0000-0000-0000AB2A0000}"/>
    <cellStyle name="Normal 2 16" xfId="10928" xr:uid="{00000000-0005-0000-0000-0000AC2A0000}"/>
    <cellStyle name="Normal 2 16 2" xfId="10929" xr:uid="{00000000-0005-0000-0000-0000AD2A0000}"/>
    <cellStyle name="Normal 2 17" xfId="10930" xr:uid="{00000000-0005-0000-0000-0000AE2A0000}"/>
    <cellStyle name="Normal 2 17 2" xfId="10931" xr:uid="{00000000-0005-0000-0000-0000AF2A0000}"/>
    <cellStyle name="Normal 2 18" xfId="10932" xr:uid="{00000000-0005-0000-0000-0000B02A0000}"/>
    <cellStyle name="Normal 2 18 2" xfId="10933" xr:uid="{00000000-0005-0000-0000-0000B12A0000}"/>
    <cellStyle name="Normal 2 19" xfId="10934" xr:uid="{00000000-0005-0000-0000-0000B22A0000}"/>
    <cellStyle name="Normal 2 19 2" xfId="10935" xr:uid="{00000000-0005-0000-0000-0000B32A0000}"/>
    <cellStyle name="Normal 2 2" xfId="5" xr:uid="{00000000-0005-0000-0000-0000B42A0000}"/>
    <cellStyle name="Normal 2 2 10" xfId="10936" xr:uid="{00000000-0005-0000-0000-0000B52A0000}"/>
    <cellStyle name="Normal 2 2 10 2" xfId="10937" xr:uid="{00000000-0005-0000-0000-0000B62A0000}"/>
    <cellStyle name="Normal 2 2 10 2 2" xfId="10938" xr:uid="{00000000-0005-0000-0000-0000B72A0000}"/>
    <cellStyle name="Normal 2 2 10 2 3" xfId="10939" xr:uid="{00000000-0005-0000-0000-0000B82A0000}"/>
    <cellStyle name="Normal 2 2 10 2 3 2" xfId="10940" xr:uid="{00000000-0005-0000-0000-0000B92A0000}"/>
    <cellStyle name="Normal 2 2 10 2 3 3" xfId="10941" xr:uid="{00000000-0005-0000-0000-0000BA2A0000}"/>
    <cellStyle name="Normal 2 2 10 2 3 4" xfId="10942" xr:uid="{00000000-0005-0000-0000-0000BB2A0000}"/>
    <cellStyle name="Normal 2 2 10 2 4" xfId="10943" xr:uid="{00000000-0005-0000-0000-0000BC2A0000}"/>
    <cellStyle name="Normal 2 2 10 2 5" xfId="10944" xr:uid="{00000000-0005-0000-0000-0000BD2A0000}"/>
    <cellStyle name="Normal 2 2 10 2 6" xfId="10945" xr:uid="{00000000-0005-0000-0000-0000BE2A0000}"/>
    <cellStyle name="Normal 2 2 10 3" xfId="10946" xr:uid="{00000000-0005-0000-0000-0000BF2A0000}"/>
    <cellStyle name="Normal 2 2 10 3 2" xfId="10947" xr:uid="{00000000-0005-0000-0000-0000C02A0000}"/>
    <cellStyle name="Normal 2 2 10 3 3" xfId="10948" xr:uid="{00000000-0005-0000-0000-0000C12A0000}"/>
    <cellStyle name="Normal 2 2 10 3 4" xfId="10949" xr:uid="{00000000-0005-0000-0000-0000C22A0000}"/>
    <cellStyle name="Normal 2 2 10 4" xfId="10950" xr:uid="{00000000-0005-0000-0000-0000C32A0000}"/>
    <cellStyle name="Normal 2 2 10 5" xfId="10951" xr:uid="{00000000-0005-0000-0000-0000C42A0000}"/>
    <cellStyle name="Normal 2 2 10 6" xfId="10952" xr:uid="{00000000-0005-0000-0000-0000C52A0000}"/>
    <cellStyle name="Normal 2 2 100" xfId="10953" xr:uid="{00000000-0005-0000-0000-0000C62A0000}"/>
    <cellStyle name="Normal 2 2 101" xfId="10954" xr:uid="{00000000-0005-0000-0000-0000C72A0000}"/>
    <cellStyle name="Normal 2 2 102" xfId="10955" xr:uid="{00000000-0005-0000-0000-0000C82A0000}"/>
    <cellStyle name="Normal 2 2 103" xfId="10956" xr:uid="{00000000-0005-0000-0000-0000C92A0000}"/>
    <cellStyle name="Normal 2 2 104" xfId="10957" xr:uid="{00000000-0005-0000-0000-0000CA2A0000}"/>
    <cellStyle name="Normal 2 2 105" xfId="10958" xr:uid="{00000000-0005-0000-0000-0000CB2A0000}"/>
    <cellStyle name="Normal 2 2 106" xfId="10959" xr:uid="{00000000-0005-0000-0000-0000CC2A0000}"/>
    <cellStyle name="Normal 2 2 107" xfId="10960" xr:uid="{00000000-0005-0000-0000-0000CD2A0000}"/>
    <cellStyle name="Normal 2 2 11" xfId="10961" xr:uid="{00000000-0005-0000-0000-0000CE2A0000}"/>
    <cellStyle name="Normal 2 2 11 2" xfId="10962" xr:uid="{00000000-0005-0000-0000-0000CF2A0000}"/>
    <cellStyle name="Normal 2 2 11 2 2" xfId="10963" xr:uid="{00000000-0005-0000-0000-0000D02A0000}"/>
    <cellStyle name="Normal 2 2 11 2 3" xfId="10964" xr:uid="{00000000-0005-0000-0000-0000D12A0000}"/>
    <cellStyle name="Normal 2 2 11 2 3 2" xfId="10965" xr:uid="{00000000-0005-0000-0000-0000D22A0000}"/>
    <cellStyle name="Normal 2 2 11 2 3 3" xfId="10966" xr:uid="{00000000-0005-0000-0000-0000D32A0000}"/>
    <cellStyle name="Normal 2 2 11 2 3 4" xfId="10967" xr:uid="{00000000-0005-0000-0000-0000D42A0000}"/>
    <cellStyle name="Normal 2 2 11 2 4" xfId="10968" xr:uid="{00000000-0005-0000-0000-0000D52A0000}"/>
    <cellStyle name="Normal 2 2 11 2 5" xfId="10969" xr:uid="{00000000-0005-0000-0000-0000D62A0000}"/>
    <cellStyle name="Normal 2 2 11 2 6" xfId="10970" xr:uid="{00000000-0005-0000-0000-0000D72A0000}"/>
    <cellStyle name="Normal 2 2 11 3" xfId="10971" xr:uid="{00000000-0005-0000-0000-0000D82A0000}"/>
    <cellStyle name="Normal 2 2 11 3 2" xfId="10972" xr:uid="{00000000-0005-0000-0000-0000D92A0000}"/>
    <cellStyle name="Normal 2 2 11 3 3" xfId="10973" xr:uid="{00000000-0005-0000-0000-0000DA2A0000}"/>
    <cellStyle name="Normal 2 2 11 3 4" xfId="10974" xr:uid="{00000000-0005-0000-0000-0000DB2A0000}"/>
    <cellStyle name="Normal 2 2 11 4" xfId="10975" xr:uid="{00000000-0005-0000-0000-0000DC2A0000}"/>
    <cellStyle name="Normal 2 2 11 5" xfId="10976" xr:uid="{00000000-0005-0000-0000-0000DD2A0000}"/>
    <cellStyle name="Normal 2 2 11 6" xfId="10977" xr:uid="{00000000-0005-0000-0000-0000DE2A0000}"/>
    <cellStyle name="Normal 2 2 12" xfId="10978" xr:uid="{00000000-0005-0000-0000-0000DF2A0000}"/>
    <cellStyle name="Normal 2 2 12 2" xfId="10979" xr:uid="{00000000-0005-0000-0000-0000E02A0000}"/>
    <cellStyle name="Normal 2 2 13" xfId="10980" xr:uid="{00000000-0005-0000-0000-0000E12A0000}"/>
    <cellStyle name="Normal 2 2 13 2" xfId="10981" xr:uid="{00000000-0005-0000-0000-0000E22A0000}"/>
    <cellStyle name="Normal 2 2 13 2 2" xfId="10982" xr:uid="{00000000-0005-0000-0000-0000E32A0000}"/>
    <cellStyle name="Normal 2 2 13 2 3" xfId="10983" xr:uid="{00000000-0005-0000-0000-0000E42A0000}"/>
    <cellStyle name="Normal 2 2 13 2 3 2" xfId="10984" xr:uid="{00000000-0005-0000-0000-0000E52A0000}"/>
    <cellStyle name="Normal 2 2 13 2 3 3" xfId="10985" xr:uid="{00000000-0005-0000-0000-0000E62A0000}"/>
    <cellStyle name="Normal 2 2 13 2 3 4" xfId="10986" xr:uid="{00000000-0005-0000-0000-0000E72A0000}"/>
    <cellStyle name="Normal 2 2 13 2 4" xfId="10987" xr:uid="{00000000-0005-0000-0000-0000E82A0000}"/>
    <cellStyle name="Normal 2 2 13 2 5" xfId="10988" xr:uid="{00000000-0005-0000-0000-0000E92A0000}"/>
    <cellStyle name="Normal 2 2 13 2 6" xfId="10989" xr:uid="{00000000-0005-0000-0000-0000EA2A0000}"/>
    <cellStyle name="Normal 2 2 13 3" xfId="10990" xr:uid="{00000000-0005-0000-0000-0000EB2A0000}"/>
    <cellStyle name="Normal 2 2 13 3 2" xfId="10991" xr:uid="{00000000-0005-0000-0000-0000EC2A0000}"/>
    <cellStyle name="Normal 2 2 13 3 3" xfId="10992" xr:uid="{00000000-0005-0000-0000-0000ED2A0000}"/>
    <cellStyle name="Normal 2 2 13 3 4" xfId="10993" xr:uid="{00000000-0005-0000-0000-0000EE2A0000}"/>
    <cellStyle name="Normal 2 2 13 4" xfId="10994" xr:uid="{00000000-0005-0000-0000-0000EF2A0000}"/>
    <cellStyle name="Normal 2 2 13 5" xfId="10995" xr:uid="{00000000-0005-0000-0000-0000F02A0000}"/>
    <cellStyle name="Normal 2 2 13 6" xfId="10996" xr:uid="{00000000-0005-0000-0000-0000F12A0000}"/>
    <cellStyle name="Normal 2 2 14" xfId="10997" xr:uid="{00000000-0005-0000-0000-0000F22A0000}"/>
    <cellStyle name="Normal 2 2 14 2" xfId="10998" xr:uid="{00000000-0005-0000-0000-0000F32A0000}"/>
    <cellStyle name="Normal 2 2 14 2 2" xfId="10999" xr:uid="{00000000-0005-0000-0000-0000F42A0000}"/>
    <cellStyle name="Normal 2 2 14 2 3" xfId="11000" xr:uid="{00000000-0005-0000-0000-0000F52A0000}"/>
    <cellStyle name="Normal 2 2 14 2 3 2" xfId="11001" xr:uid="{00000000-0005-0000-0000-0000F62A0000}"/>
    <cellStyle name="Normal 2 2 14 2 3 3" xfId="11002" xr:uid="{00000000-0005-0000-0000-0000F72A0000}"/>
    <cellStyle name="Normal 2 2 14 2 3 4" xfId="11003" xr:uid="{00000000-0005-0000-0000-0000F82A0000}"/>
    <cellStyle name="Normal 2 2 14 2 4" xfId="11004" xr:uid="{00000000-0005-0000-0000-0000F92A0000}"/>
    <cellStyle name="Normal 2 2 14 2 5" xfId="11005" xr:uid="{00000000-0005-0000-0000-0000FA2A0000}"/>
    <cellStyle name="Normal 2 2 14 2 6" xfId="11006" xr:uid="{00000000-0005-0000-0000-0000FB2A0000}"/>
    <cellStyle name="Normal 2 2 14 3" xfId="11007" xr:uid="{00000000-0005-0000-0000-0000FC2A0000}"/>
    <cellStyle name="Normal 2 2 14 3 2" xfId="11008" xr:uid="{00000000-0005-0000-0000-0000FD2A0000}"/>
    <cellStyle name="Normal 2 2 14 3 3" xfId="11009" xr:uid="{00000000-0005-0000-0000-0000FE2A0000}"/>
    <cellStyle name="Normal 2 2 14 3 4" xfId="11010" xr:uid="{00000000-0005-0000-0000-0000FF2A0000}"/>
    <cellStyle name="Normal 2 2 14 4" xfId="11011" xr:uid="{00000000-0005-0000-0000-0000002B0000}"/>
    <cellStyle name="Normal 2 2 14 5" xfId="11012" xr:uid="{00000000-0005-0000-0000-0000012B0000}"/>
    <cellStyle name="Normal 2 2 14 6" xfId="11013" xr:uid="{00000000-0005-0000-0000-0000022B0000}"/>
    <cellStyle name="Normal 2 2 15" xfId="11014" xr:uid="{00000000-0005-0000-0000-0000032B0000}"/>
    <cellStyle name="Normal 2 2 15 2" xfId="11015" xr:uid="{00000000-0005-0000-0000-0000042B0000}"/>
    <cellStyle name="Normal 2 2 15 2 2" xfId="11016" xr:uid="{00000000-0005-0000-0000-0000052B0000}"/>
    <cellStyle name="Normal 2 2 15 2 3" xfId="11017" xr:uid="{00000000-0005-0000-0000-0000062B0000}"/>
    <cellStyle name="Normal 2 2 15 2 3 2" xfId="11018" xr:uid="{00000000-0005-0000-0000-0000072B0000}"/>
    <cellStyle name="Normal 2 2 15 2 3 3" xfId="11019" xr:uid="{00000000-0005-0000-0000-0000082B0000}"/>
    <cellStyle name="Normal 2 2 15 2 3 4" xfId="11020" xr:uid="{00000000-0005-0000-0000-0000092B0000}"/>
    <cellStyle name="Normal 2 2 15 2 4" xfId="11021" xr:uid="{00000000-0005-0000-0000-00000A2B0000}"/>
    <cellStyle name="Normal 2 2 15 2 5" xfId="11022" xr:uid="{00000000-0005-0000-0000-00000B2B0000}"/>
    <cellStyle name="Normal 2 2 15 2 6" xfId="11023" xr:uid="{00000000-0005-0000-0000-00000C2B0000}"/>
    <cellStyle name="Normal 2 2 15 3" xfId="11024" xr:uid="{00000000-0005-0000-0000-00000D2B0000}"/>
    <cellStyle name="Normal 2 2 15 3 2" xfId="11025" xr:uid="{00000000-0005-0000-0000-00000E2B0000}"/>
    <cellStyle name="Normal 2 2 15 3 3" xfId="11026" xr:uid="{00000000-0005-0000-0000-00000F2B0000}"/>
    <cellStyle name="Normal 2 2 15 3 4" xfId="11027" xr:uid="{00000000-0005-0000-0000-0000102B0000}"/>
    <cellStyle name="Normal 2 2 15 4" xfId="11028" xr:uid="{00000000-0005-0000-0000-0000112B0000}"/>
    <cellStyle name="Normal 2 2 15 5" xfId="11029" xr:uid="{00000000-0005-0000-0000-0000122B0000}"/>
    <cellStyle name="Normal 2 2 15 6" xfId="11030" xr:uid="{00000000-0005-0000-0000-0000132B0000}"/>
    <cellStyle name="Normal 2 2 16" xfId="11031" xr:uid="{00000000-0005-0000-0000-0000142B0000}"/>
    <cellStyle name="Normal 2 2 16 2" xfId="11032" xr:uid="{00000000-0005-0000-0000-0000152B0000}"/>
    <cellStyle name="Normal 2 2 17" xfId="11033" xr:uid="{00000000-0005-0000-0000-0000162B0000}"/>
    <cellStyle name="Normal 2 2 17 2" xfId="11034" xr:uid="{00000000-0005-0000-0000-0000172B0000}"/>
    <cellStyle name="Normal 2 2 17 2 2" xfId="11035" xr:uid="{00000000-0005-0000-0000-0000182B0000}"/>
    <cellStyle name="Normal 2 2 17 2 3" xfId="11036" xr:uid="{00000000-0005-0000-0000-0000192B0000}"/>
    <cellStyle name="Normal 2 2 17 2 3 2" xfId="11037" xr:uid="{00000000-0005-0000-0000-00001A2B0000}"/>
    <cellStyle name="Normal 2 2 17 2 3 3" xfId="11038" xr:uid="{00000000-0005-0000-0000-00001B2B0000}"/>
    <cellStyle name="Normal 2 2 17 2 3 4" xfId="11039" xr:uid="{00000000-0005-0000-0000-00001C2B0000}"/>
    <cellStyle name="Normal 2 2 17 2 4" xfId="11040" xr:uid="{00000000-0005-0000-0000-00001D2B0000}"/>
    <cellStyle name="Normal 2 2 17 2 5" xfId="11041" xr:uid="{00000000-0005-0000-0000-00001E2B0000}"/>
    <cellStyle name="Normal 2 2 17 2 6" xfId="11042" xr:uid="{00000000-0005-0000-0000-00001F2B0000}"/>
    <cellStyle name="Normal 2 2 17 3" xfId="11043" xr:uid="{00000000-0005-0000-0000-0000202B0000}"/>
    <cellStyle name="Normal 2 2 17 3 2" xfId="11044" xr:uid="{00000000-0005-0000-0000-0000212B0000}"/>
    <cellStyle name="Normal 2 2 17 3 3" xfId="11045" xr:uid="{00000000-0005-0000-0000-0000222B0000}"/>
    <cellStyle name="Normal 2 2 17 3 4" xfId="11046" xr:uid="{00000000-0005-0000-0000-0000232B0000}"/>
    <cellStyle name="Normal 2 2 17 4" xfId="11047" xr:uid="{00000000-0005-0000-0000-0000242B0000}"/>
    <cellStyle name="Normal 2 2 17 5" xfId="11048" xr:uid="{00000000-0005-0000-0000-0000252B0000}"/>
    <cellStyle name="Normal 2 2 17 6" xfId="11049" xr:uid="{00000000-0005-0000-0000-0000262B0000}"/>
    <cellStyle name="Normal 2 2 18" xfId="11050" xr:uid="{00000000-0005-0000-0000-0000272B0000}"/>
    <cellStyle name="Normal 2 2 18 2" xfId="11051" xr:uid="{00000000-0005-0000-0000-0000282B0000}"/>
    <cellStyle name="Normal 2 2 18 2 2" xfId="11052" xr:uid="{00000000-0005-0000-0000-0000292B0000}"/>
    <cellStyle name="Normal 2 2 18 2 3" xfId="11053" xr:uid="{00000000-0005-0000-0000-00002A2B0000}"/>
    <cellStyle name="Normal 2 2 18 2 3 2" xfId="11054" xr:uid="{00000000-0005-0000-0000-00002B2B0000}"/>
    <cellStyle name="Normal 2 2 18 2 3 3" xfId="11055" xr:uid="{00000000-0005-0000-0000-00002C2B0000}"/>
    <cellStyle name="Normal 2 2 18 2 3 4" xfId="11056" xr:uid="{00000000-0005-0000-0000-00002D2B0000}"/>
    <cellStyle name="Normal 2 2 18 2 4" xfId="11057" xr:uid="{00000000-0005-0000-0000-00002E2B0000}"/>
    <cellStyle name="Normal 2 2 18 2 5" xfId="11058" xr:uid="{00000000-0005-0000-0000-00002F2B0000}"/>
    <cellStyle name="Normal 2 2 18 2 6" xfId="11059" xr:uid="{00000000-0005-0000-0000-0000302B0000}"/>
    <cellStyle name="Normal 2 2 18 3" xfId="11060" xr:uid="{00000000-0005-0000-0000-0000312B0000}"/>
    <cellStyle name="Normal 2 2 18 3 2" xfId="11061" xr:uid="{00000000-0005-0000-0000-0000322B0000}"/>
    <cellStyle name="Normal 2 2 18 3 3" xfId="11062" xr:uid="{00000000-0005-0000-0000-0000332B0000}"/>
    <cellStyle name="Normal 2 2 18 3 4" xfId="11063" xr:uid="{00000000-0005-0000-0000-0000342B0000}"/>
    <cellStyle name="Normal 2 2 18 4" xfId="11064" xr:uid="{00000000-0005-0000-0000-0000352B0000}"/>
    <cellStyle name="Normal 2 2 18 5" xfId="11065" xr:uid="{00000000-0005-0000-0000-0000362B0000}"/>
    <cellStyle name="Normal 2 2 18 6" xfId="11066" xr:uid="{00000000-0005-0000-0000-0000372B0000}"/>
    <cellStyle name="Normal 2 2 19" xfId="11067" xr:uid="{00000000-0005-0000-0000-0000382B0000}"/>
    <cellStyle name="Normal 2 2 19 2" xfId="11068" xr:uid="{00000000-0005-0000-0000-0000392B0000}"/>
    <cellStyle name="Normal 2 2 19 2 2" xfId="11069" xr:uid="{00000000-0005-0000-0000-00003A2B0000}"/>
    <cellStyle name="Normal 2 2 19 2 3" xfId="11070" xr:uid="{00000000-0005-0000-0000-00003B2B0000}"/>
    <cellStyle name="Normal 2 2 19 2 3 2" xfId="11071" xr:uid="{00000000-0005-0000-0000-00003C2B0000}"/>
    <cellStyle name="Normal 2 2 19 2 3 3" xfId="11072" xr:uid="{00000000-0005-0000-0000-00003D2B0000}"/>
    <cellStyle name="Normal 2 2 19 2 3 4" xfId="11073" xr:uid="{00000000-0005-0000-0000-00003E2B0000}"/>
    <cellStyle name="Normal 2 2 19 2 4" xfId="11074" xr:uid="{00000000-0005-0000-0000-00003F2B0000}"/>
    <cellStyle name="Normal 2 2 19 2 5" xfId="11075" xr:uid="{00000000-0005-0000-0000-0000402B0000}"/>
    <cellStyle name="Normal 2 2 19 2 6" xfId="11076" xr:uid="{00000000-0005-0000-0000-0000412B0000}"/>
    <cellStyle name="Normal 2 2 19 3" xfId="11077" xr:uid="{00000000-0005-0000-0000-0000422B0000}"/>
    <cellStyle name="Normal 2 2 19 3 2" xfId="11078" xr:uid="{00000000-0005-0000-0000-0000432B0000}"/>
    <cellStyle name="Normal 2 2 19 3 3" xfId="11079" xr:uid="{00000000-0005-0000-0000-0000442B0000}"/>
    <cellStyle name="Normal 2 2 19 3 4" xfId="11080" xr:uid="{00000000-0005-0000-0000-0000452B0000}"/>
    <cellStyle name="Normal 2 2 19 4" xfId="11081" xr:uid="{00000000-0005-0000-0000-0000462B0000}"/>
    <cellStyle name="Normal 2 2 19 5" xfId="11082" xr:uid="{00000000-0005-0000-0000-0000472B0000}"/>
    <cellStyle name="Normal 2 2 19 6" xfId="11083" xr:uid="{00000000-0005-0000-0000-0000482B0000}"/>
    <cellStyle name="Normal 2 2 2" xfId="11084" xr:uid="{00000000-0005-0000-0000-0000492B0000}"/>
    <cellStyle name="Normal 2 2 2 10" xfId="11085" xr:uid="{00000000-0005-0000-0000-00004A2B0000}"/>
    <cellStyle name="Normal 2 2 2 11" xfId="11086" xr:uid="{00000000-0005-0000-0000-00004B2B0000}"/>
    <cellStyle name="Normal 2 2 2 12" xfId="11087" xr:uid="{00000000-0005-0000-0000-00004C2B0000}"/>
    <cellStyle name="Normal 2 2 2 13" xfId="11088" xr:uid="{00000000-0005-0000-0000-00004D2B0000}"/>
    <cellStyle name="Normal 2 2 2 14" xfId="11089" xr:uid="{00000000-0005-0000-0000-00004E2B0000}"/>
    <cellStyle name="Normal 2 2 2 15" xfId="11090" xr:uid="{00000000-0005-0000-0000-00004F2B0000}"/>
    <cellStyle name="Normal 2 2 2 16" xfId="11091" xr:uid="{00000000-0005-0000-0000-0000502B0000}"/>
    <cellStyle name="Normal 2 2 2 17" xfId="11092" xr:uid="{00000000-0005-0000-0000-0000512B0000}"/>
    <cellStyle name="Normal 2 2 2 18" xfId="11093" xr:uid="{00000000-0005-0000-0000-0000522B0000}"/>
    <cellStyle name="Normal 2 2 2 18 2" xfId="11094" xr:uid="{00000000-0005-0000-0000-0000532B0000}"/>
    <cellStyle name="Normal 2 2 2 18 2 2" xfId="11095" xr:uid="{00000000-0005-0000-0000-0000542B0000}"/>
    <cellStyle name="Normal 2 2 2 18 2 2 2" xfId="11096" xr:uid="{00000000-0005-0000-0000-0000552B0000}"/>
    <cellStyle name="Normal 2 2 2 18 2 2 3" xfId="11097" xr:uid="{00000000-0005-0000-0000-0000562B0000}"/>
    <cellStyle name="Normal 2 2 2 18 2 2 4" xfId="11098" xr:uid="{00000000-0005-0000-0000-0000572B0000}"/>
    <cellStyle name="Normal 2 2 2 18 2 3" xfId="11099" xr:uid="{00000000-0005-0000-0000-0000582B0000}"/>
    <cellStyle name="Normal 2 2 2 18 2 4" xfId="11100" xr:uid="{00000000-0005-0000-0000-0000592B0000}"/>
    <cellStyle name="Normal 2 2 2 18 2 5" xfId="11101" xr:uid="{00000000-0005-0000-0000-00005A2B0000}"/>
    <cellStyle name="Normal 2 2 2 18 3" xfId="11102" xr:uid="{00000000-0005-0000-0000-00005B2B0000}"/>
    <cellStyle name="Normal 2 2 2 18 4" xfId="11103" xr:uid="{00000000-0005-0000-0000-00005C2B0000}"/>
    <cellStyle name="Normal 2 2 2 18 4 2" xfId="11104" xr:uid="{00000000-0005-0000-0000-00005D2B0000}"/>
    <cellStyle name="Normal 2 2 2 18 4 3" xfId="11105" xr:uid="{00000000-0005-0000-0000-00005E2B0000}"/>
    <cellStyle name="Normal 2 2 2 18 4 4" xfId="11106" xr:uid="{00000000-0005-0000-0000-00005F2B0000}"/>
    <cellStyle name="Normal 2 2 2 18 5" xfId="11107" xr:uid="{00000000-0005-0000-0000-0000602B0000}"/>
    <cellStyle name="Normal 2 2 2 18 6" xfId="11108" xr:uid="{00000000-0005-0000-0000-0000612B0000}"/>
    <cellStyle name="Normal 2 2 2 18 7" xfId="11109" xr:uid="{00000000-0005-0000-0000-0000622B0000}"/>
    <cellStyle name="Normal 2 2 2 19" xfId="11110" xr:uid="{00000000-0005-0000-0000-0000632B0000}"/>
    <cellStyle name="Normal 2 2 2 19 2" xfId="11111" xr:uid="{00000000-0005-0000-0000-0000642B0000}"/>
    <cellStyle name="Normal 2 2 2 2" xfId="11112" xr:uid="{00000000-0005-0000-0000-0000652B0000}"/>
    <cellStyle name="Normal 2 2 2 2 2" xfId="11113" xr:uid="{00000000-0005-0000-0000-0000662B0000}"/>
    <cellStyle name="Normal 2 2 2 2 3" xfId="11114" xr:uid="{00000000-0005-0000-0000-0000672B0000}"/>
    <cellStyle name="Normal 2 2 2 2 3 2" xfId="11115" xr:uid="{00000000-0005-0000-0000-0000682B0000}"/>
    <cellStyle name="Normal 2 2 2 2 3 2 2" xfId="11116" xr:uid="{00000000-0005-0000-0000-0000692B0000}"/>
    <cellStyle name="Normal 2 2 2 2 3 2 2 2" xfId="11117" xr:uid="{00000000-0005-0000-0000-00006A2B0000}"/>
    <cellStyle name="Normal 2 2 2 2 3 2 2 3" xfId="11118" xr:uid="{00000000-0005-0000-0000-00006B2B0000}"/>
    <cellStyle name="Normal 2 2 2 2 3 2 2 4" xfId="11119" xr:uid="{00000000-0005-0000-0000-00006C2B0000}"/>
    <cellStyle name="Normal 2 2 2 2 3 2 3" xfId="11120" xr:uid="{00000000-0005-0000-0000-00006D2B0000}"/>
    <cellStyle name="Normal 2 2 2 2 3 2 4" xfId="11121" xr:uid="{00000000-0005-0000-0000-00006E2B0000}"/>
    <cellStyle name="Normal 2 2 2 2 3 2 5" xfId="11122" xr:uid="{00000000-0005-0000-0000-00006F2B0000}"/>
    <cellStyle name="Normal 2 2 2 2 3 3" xfId="11123" xr:uid="{00000000-0005-0000-0000-0000702B0000}"/>
    <cellStyle name="Normal 2 2 2 2 3 3 2" xfId="11124" xr:uid="{00000000-0005-0000-0000-0000712B0000}"/>
    <cellStyle name="Normal 2 2 2 2 3 3 3" xfId="11125" xr:uid="{00000000-0005-0000-0000-0000722B0000}"/>
    <cellStyle name="Normal 2 2 2 2 3 3 4" xfId="11126" xr:uid="{00000000-0005-0000-0000-0000732B0000}"/>
    <cellStyle name="Normal 2 2 2 2 3 4" xfId="11127" xr:uid="{00000000-0005-0000-0000-0000742B0000}"/>
    <cellStyle name="Normal 2 2 2 2 3 5" xfId="11128" xr:uid="{00000000-0005-0000-0000-0000752B0000}"/>
    <cellStyle name="Normal 2 2 2 2 3 6" xfId="11129" xr:uid="{00000000-0005-0000-0000-0000762B0000}"/>
    <cellStyle name="Normal 2 2 2 2 4" xfId="11130" xr:uid="{00000000-0005-0000-0000-0000772B0000}"/>
    <cellStyle name="Normal 2 2 2 2 4 2" xfId="11131" xr:uid="{00000000-0005-0000-0000-0000782B0000}"/>
    <cellStyle name="Normal 2 2 2 2 4 2 2" xfId="11132" xr:uid="{00000000-0005-0000-0000-0000792B0000}"/>
    <cellStyle name="Normal 2 2 2 2 4 2 3" xfId="11133" xr:uid="{00000000-0005-0000-0000-00007A2B0000}"/>
    <cellStyle name="Normal 2 2 2 2 4 2 4" xfId="11134" xr:uid="{00000000-0005-0000-0000-00007B2B0000}"/>
    <cellStyle name="Normal 2 2 2 2 5" xfId="11135" xr:uid="{00000000-0005-0000-0000-00007C2B0000}"/>
    <cellStyle name="Normal 2 2 2 2 5 2" xfId="11136" xr:uid="{00000000-0005-0000-0000-00007D2B0000}"/>
    <cellStyle name="Normal 2 2 2 2 5 2 2" xfId="11137" xr:uid="{00000000-0005-0000-0000-00007E2B0000}"/>
    <cellStyle name="Normal 2 2 2 2 5 2 2 2" xfId="11138" xr:uid="{00000000-0005-0000-0000-00007F2B0000}"/>
    <cellStyle name="Normal 2 2 2 2 5 2 2 3" xfId="11139" xr:uid="{00000000-0005-0000-0000-0000802B0000}"/>
    <cellStyle name="Normal 2 2 2 2 5 2 2 4" xfId="11140" xr:uid="{00000000-0005-0000-0000-0000812B0000}"/>
    <cellStyle name="Normal 2 2 2 2 5 2 3" xfId="11141" xr:uid="{00000000-0005-0000-0000-0000822B0000}"/>
    <cellStyle name="Normal 2 2 2 2 5 2 4" xfId="11142" xr:uid="{00000000-0005-0000-0000-0000832B0000}"/>
    <cellStyle name="Normal 2 2 2 2 5 2 5" xfId="11143" xr:uid="{00000000-0005-0000-0000-0000842B0000}"/>
    <cellStyle name="Normal 2 2 2 2 5 3" xfId="11144" xr:uid="{00000000-0005-0000-0000-0000852B0000}"/>
    <cellStyle name="Normal 2 2 2 2 5 3 2" xfId="11145" xr:uid="{00000000-0005-0000-0000-0000862B0000}"/>
    <cellStyle name="Normal 2 2 2 2 5 3 3" xfId="11146" xr:uid="{00000000-0005-0000-0000-0000872B0000}"/>
    <cellStyle name="Normal 2 2 2 2 5 3 4" xfId="11147" xr:uid="{00000000-0005-0000-0000-0000882B0000}"/>
    <cellStyle name="Normal 2 2 2 2 5 4" xfId="11148" xr:uid="{00000000-0005-0000-0000-0000892B0000}"/>
    <cellStyle name="Normal 2 2 2 2 5 5" xfId="11149" xr:uid="{00000000-0005-0000-0000-00008A2B0000}"/>
    <cellStyle name="Normal 2 2 2 2 5 6" xfId="11150" xr:uid="{00000000-0005-0000-0000-00008B2B0000}"/>
    <cellStyle name="Normal 2 2 2 2 6" xfId="11151" xr:uid="{00000000-0005-0000-0000-00008C2B0000}"/>
    <cellStyle name="Normal 2 2 2 2 6 2" xfId="11152" xr:uid="{00000000-0005-0000-0000-00008D2B0000}"/>
    <cellStyle name="Normal 2 2 2 2 6 2 2" xfId="11153" xr:uid="{00000000-0005-0000-0000-00008E2B0000}"/>
    <cellStyle name="Normal 2 2 2 2 6 2 3" xfId="11154" xr:uid="{00000000-0005-0000-0000-00008F2B0000}"/>
    <cellStyle name="Normal 2 2 2 2 6 2 4" xfId="11155" xr:uid="{00000000-0005-0000-0000-0000902B0000}"/>
    <cellStyle name="Normal 2 2 2 2 7" xfId="11156" xr:uid="{00000000-0005-0000-0000-0000912B0000}"/>
    <cellStyle name="Normal 2 2 2 20" xfId="11157" xr:uid="{00000000-0005-0000-0000-0000922B0000}"/>
    <cellStyle name="Normal 2 2 2 20 2" xfId="11158" xr:uid="{00000000-0005-0000-0000-0000932B0000}"/>
    <cellStyle name="Normal 2 2 2 20 2 2" xfId="11159" xr:uid="{00000000-0005-0000-0000-0000942B0000}"/>
    <cellStyle name="Normal 2 2 2 20 2 2 2" xfId="11160" xr:uid="{00000000-0005-0000-0000-0000952B0000}"/>
    <cellStyle name="Normal 2 2 2 20 2 2 3" xfId="11161" xr:uid="{00000000-0005-0000-0000-0000962B0000}"/>
    <cellStyle name="Normal 2 2 2 20 2 2 4" xfId="11162" xr:uid="{00000000-0005-0000-0000-0000972B0000}"/>
    <cellStyle name="Normal 2 2 2 20 2 3" xfId="11163" xr:uid="{00000000-0005-0000-0000-0000982B0000}"/>
    <cellStyle name="Normal 2 2 2 20 2 4" xfId="11164" xr:uid="{00000000-0005-0000-0000-0000992B0000}"/>
    <cellStyle name="Normal 2 2 2 20 2 5" xfId="11165" xr:uid="{00000000-0005-0000-0000-00009A2B0000}"/>
    <cellStyle name="Normal 2 2 2 20 3" xfId="11166" xr:uid="{00000000-0005-0000-0000-00009B2B0000}"/>
    <cellStyle name="Normal 2 2 2 20 4" xfId="11167" xr:uid="{00000000-0005-0000-0000-00009C2B0000}"/>
    <cellStyle name="Normal 2 2 2 20 4 2" xfId="11168" xr:uid="{00000000-0005-0000-0000-00009D2B0000}"/>
    <cellStyle name="Normal 2 2 2 20 4 3" xfId="11169" xr:uid="{00000000-0005-0000-0000-00009E2B0000}"/>
    <cellStyle name="Normal 2 2 2 20 4 4" xfId="11170" xr:uid="{00000000-0005-0000-0000-00009F2B0000}"/>
    <cellStyle name="Normal 2 2 2 20 5" xfId="11171" xr:uid="{00000000-0005-0000-0000-0000A02B0000}"/>
    <cellStyle name="Normal 2 2 2 20 6" xfId="11172" xr:uid="{00000000-0005-0000-0000-0000A12B0000}"/>
    <cellStyle name="Normal 2 2 2 20 7" xfId="11173" xr:uid="{00000000-0005-0000-0000-0000A22B0000}"/>
    <cellStyle name="Normal 2 2 2 21" xfId="11174" xr:uid="{00000000-0005-0000-0000-0000A32B0000}"/>
    <cellStyle name="Normal 2 2 2 21 2" xfId="11175" xr:uid="{00000000-0005-0000-0000-0000A42B0000}"/>
    <cellStyle name="Normal 2 2 2 21 2 2" xfId="11176" xr:uid="{00000000-0005-0000-0000-0000A52B0000}"/>
    <cellStyle name="Normal 2 2 2 21 2 2 2" xfId="11177" xr:uid="{00000000-0005-0000-0000-0000A62B0000}"/>
    <cellStyle name="Normal 2 2 2 21 2 2 3" xfId="11178" xr:uid="{00000000-0005-0000-0000-0000A72B0000}"/>
    <cellStyle name="Normal 2 2 2 21 2 2 4" xfId="11179" xr:uid="{00000000-0005-0000-0000-0000A82B0000}"/>
    <cellStyle name="Normal 2 2 2 21 2 3" xfId="11180" xr:uid="{00000000-0005-0000-0000-0000A92B0000}"/>
    <cellStyle name="Normal 2 2 2 21 2 4" xfId="11181" xr:uid="{00000000-0005-0000-0000-0000AA2B0000}"/>
    <cellStyle name="Normal 2 2 2 21 2 5" xfId="11182" xr:uid="{00000000-0005-0000-0000-0000AB2B0000}"/>
    <cellStyle name="Normal 2 2 2 21 3" xfId="11183" xr:uid="{00000000-0005-0000-0000-0000AC2B0000}"/>
    <cellStyle name="Normal 2 2 2 21 4" xfId="11184" xr:uid="{00000000-0005-0000-0000-0000AD2B0000}"/>
    <cellStyle name="Normal 2 2 2 21 4 2" xfId="11185" xr:uid="{00000000-0005-0000-0000-0000AE2B0000}"/>
    <cellStyle name="Normal 2 2 2 21 4 3" xfId="11186" xr:uid="{00000000-0005-0000-0000-0000AF2B0000}"/>
    <cellStyle name="Normal 2 2 2 21 4 4" xfId="11187" xr:uid="{00000000-0005-0000-0000-0000B02B0000}"/>
    <cellStyle name="Normal 2 2 2 21 5" xfId="11188" xr:uid="{00000000-0005-0000-0000-0000B12B0000}"/>
    <cellStyle name="Normal 2 2 2 21 6" xfId="11189" xr:uid="{00000000-0005-0000-0000-0000B22B0000}"/>
    <cellStyle name="Normal 2 2 2 21 7" xfId="11190" xr:uid="{00000000-0005-0000-0000-0000B32B0000}"/>
    <cellStyle name="Normal 2 2 2 22" xfId="11191" xr:uid="{00000000-0005-0000-0000-0000B42B0000}"/>
    <cellStyle name="Normal 2 2 2 22 2" xfId="11192" xr:uid="{00000000-0005-0000-0000-0000B52B0000}"/>
    <cellStyle name="Normal 2 2 2 22 3" xfId="11193" xr:uid="{00000000-0005-0000-0000-0000B62B0000}"/>
    <cellStyle name="Normal 2 2 2 22 4" xfId="11194" xr:uid="{00000000-0005-0000-0000-0000B72B0000}"/>
    <cellStyle name="Normal 2 2 2 3" xfId="11195" xr:uid="{00000000-0005-0000-0000-0000B82B0000}"/>
    <cellStyle name="Normal 2 2 2 3 2" xfId="11196" xr:uid="{00000000-0005-0000-0000-0000B92B0000}"/>
    <cellStyle name="Normal 2 2 2 3 3" xfId="11197" xr:uid="{00000000-0005-0000-0000-0000BA2B0000}"/>
    <cellStyle name="Normal 2 2 2 3 4" xfId="11198" xr:uid="{00000000-0005-0000-0000-0000BB2B0000}"/>
    <cellStyle name="Normal 2 2 2 4" xfId="11199" xr:uid="{00000000-0005-0000-0000-0000BC2B0000}"/>
    <cellStyle name="Normal 2 2 2 4 2" xfId="11200" xr:uid="{00000000-0005-0000-0000-0000BD2B0000}"/>
    <cellStyle name="Normal 2 2 2 5" xfId="11201" xr:uid="{00000000-0005-0000-0000-0000BE2B0000}"/>
    <cellStyle name="Normal 2 2 2 5 2" xfId="11202" xr:uid="{00000000-0005-0000-0000-0000BF2B0000}"/>
    <cellStyle name="Normal 2 2 2 6" xfId="11203" xr:uid="{00000000-0005-0000-0000-0000C02B0000}"/>
    <cellStyle name="Normal 2 2 2 6 10" xfId="11204" xr:uid="{00000000-0005-0000-0000-0000C12B0000}"/>
    <cellStyle name="Normal 2 2 2 6 10 2" xfId="11205" xr:uid="{00000000-0005-0000-0000-0000C22B0000}"/>
    <cellStyle name="Normal 2 2 2 6 10 3" xfId="11206" xr:uid="{00000000-0005-0000-0000-0000C32B0000}"/>
    <cellStyle name="Normal 2 2 2 6 10 4" xfId="11207" xr:uid="{00000000-0005-0000-0000-0000C42B0000}"/>
    <cellStyle name="Normal 2 2 2 6 11" xfId="11208" xr:uid="{00000000-0005-0000-0000-0000C52B0000}"/>
    <cellStyle name="Normal 2 2 2 6 12" xfId="11209" xr:uid="{00000000-0005-0000-0000-0000C62B0000}"/>
    <cellStyle name="Normal 2 2 2 6 13" xfId="11210" xr:uid="{00000000-0005-0000-0000-0000C72B0000}"/>
    <cellStyle name="Normal 2 2 2 6 2" xfId="11211" xr:uid="{00000000-0005-0000-0000-0000C82B0000}"/>
    <cellStyle name="Normal 2 2 2 6 2 2" xfId="11212" xr:uid="{00000000-0005-0000-0000-0000C92B0000}"/>
    <cellStyle name="Normal 2 2 2 6 2 2 2" xfId="11213" xr:uid="{00000000-0005-0000-0000-0000CA2B0000}"/>
    <cellStyle name="Normal 2 2 2 6 2 2 3" xfId="11214" xr:uid="{00000000-0005-0000-0000-0000CB2B0000}"/>
    <cellStyle name="Normal 2 2 2 6 2 2 3 2" xfId="11215" xr:uid="{00000000-0005-0000-0000-0000CC2B0000}"/>
    <cellStyle name="Normal 2 2 2 6 2 2 3 2 2" xfId="11216" xr:uid="{00000000-0005-0000-0000-0000CD2B0000}"/>
    <cellStyle name="Normal 2 2 2 6 2 2 3 2 3" xfId="11217" xr:uid="{00000000-0005-0000-0000-0000CE2B0000}"/>
    <cellStyle name="Normal 2 2 2 6 2 2 3 2 4" xfId="11218" xr:uid="{00000000-0005-0000-0000-0000CF2B0000}"/>
    <cellStyle name="Normal 2 2 2 6 2 2 3 3" xfId="11219" xr:uid="{00000000-0005-0000-0000-0000D02B0000}"/>
    <cellStyle name="Normal 2 2 2 6 2 2 3 4" xfId="11220" xr:uid="{00000000-0005-0000-0000-0000D12B0000}"/>
    <cellStyle name="Normal 2 2 2 6 2 2 3 5" xfId="11221" xr:uid="{00000000-0005-0000-0000-0000D22B0000}"/>
    <cellStyle name="Normal 2 2 2 6 2 2 4" xfId="11222" xr:uid="{00000000-0005-0000-0000-0000D32B0000}"/>
    <cellStyle name="Normal 2 2 2 6 2 2 4 2" xfId="11223" xr:uid="{00000000-0005-0000-0000-0000D42B0000}"/>
    <cellStyle name="Normal 2 2 2 6 2 2 4 3" xfId="11224" xr:uid="{00000000-0005-0000-0000-0000D52B0000}"/>
    <cellStyle name="Normal 2 2 2 6 2 2 4 4" xfId="11225" xr:uid="{00000000-0005-0000-0000-0000D62B0000}"/>
    <cellStyle name="Normal 2 2 2 6 2 2 5" xfId="11226" xr:uid="{00000000-0005-0000-0000-0000D72B0000}"/>
    <cellStyle name="Normal 2 2 2 6 2 2 6" xfId="11227" xr:uid="{00000000-0005-0000-0000-0000D82B0000}"/>
    <cellStyle name="Normal 2 2 2 6 2 2 7" xfId="11228" xr:uid="{00000000-0005-0000-0000-0000D92B0000}"/>
    <cellStyle name="Normal 2 2 2 6 2 3" xfId="11229" xr:uid="{00000000-0005-0000-0000-0000DA2B0000}"/>
    <cellStyle name="Normal 2 2 2 6 2 4" xfId="11230" xr:uid="{00000000-0005-0000-0000-0000DB2B0000}"/>
    <cellStyle name="Normal 2 2 2 6 2 5" xfId="11231" xr:uid="{00000000-0005-0000-0000-0000DC2B0000}"/>
    <cellStyle name="Normal 2 2 2 6 2 6" xfId="11232" xr:uid="{00000000-0005-0000-0000-0000DD2B0000}"/>
    <cellStyle name="Normal 2 2 2 6 2 7" xfId="11233" xr:uid="{00000000-0005-0000-0000-0000DE2B0000}"/>
    <cellStyle name="Normal 2 2 2 6 2 8" xfId="11234" xr:uid="{00000000-0005-0000-0000-0000DF2B0000}"/>
    <cellStyle name="Normal 2 2 2 6 3" xfId="11235" xr:uid="{00000000-0005-0000-0000-0000E02B0000}"/>
    <cellStyle name="Normal 2 2 2 6 3 2" xfId="11236" xr:uid="{00000000-0005-0000-0000-0000E12B0000}"/>
    <cellStyle name="Normal 2 2 2 6 3 2 2" xfId="11237" xr:uid="{00000000-0005-0000-0000-0000E22B0000}"/>
    <cellStyle name="Normal 2 2 2 6 3 2 2 2" xfId="11238" xr:uid="{00000000-0005-0000-0000-0000E32B0000}"/>
    <cellStyle name="Normal 2 2 2 6 3 2 2 2 2" xfId="11239" xr:uid="{00000000-0005-0000-0000-0000E42B0000}"/>
    <cellStyle name="Normal 2 2 2 6 3 2 2 2 3" xfId="11240" xr:uid="{00000000-0005-0000-0000-0000E52B0000}"/>
    <cellStyle name="Normal 2 2 2 6 3 2 2 2 4" xfId="11241" xr:uid="{00000000-0005-0000-0000-0000E62B0000}"/>
    <cellStyle name="Normal 2 2 2 6 3 2 2 3" xfId="11242" xr:uid="{00000000-0005-0000-0000-0000E72B0000}"/>
    <cellStyle name="Normal 2 2 2 6 3 2 2 4" xfId="11243" xr:uid="{00000000-0005-0000-0000-0000E82B0000}"/>
    <cellStyle name="Normal 2 2 2 6 3 2 2 5" xfId="11244" xr:uid="{00000000-0005-0000-0000-0000E92B0000}"/>
    <cellStyle name="Normal 2 2 2 6 3 2 3" xfId="11245" xr:uid="{00000000-0005-0000-0000-0000EA2B0000}"/>
    <cellStyle name="Normal 2 2 2 6 3 2 3 2" xfId="11246" xr:uid="{00000000-0005-0000-0000-0000EB2B0000}"/>
    <cellStyle name="Normal 2 2 2 6 3 2 3 3" xfId="11247" xr:uid="{00000000-0005-0000-0000-0000EC2B0000}"/>
    <cellStyle name="Normal 2 2 2 6 3 2 3 4" xfId="11248" xr:uid="{00000000-0005-0000-0000-0000ED2B0000}"/>
    <cellStyle name="Normal 2 2 2 6 3 2 4" xfId="11249" xr:uid="{00000000-0005-0000-0000-0000EE2B0000}"/>
    <cellStyle name="Normal 2 2 2 6 3 2 5" xfId="11250" xr:uid="{00000000-0005-0000-0000-0000EF2B0000}"/>
    <cellStyle name="Normal 2 2 2 6 3 2 6" xfId="11251" xr:uid="{00000000-0005-0000-0000-0000F02B0000}"/>
    <cellStyle name="Normal 2 2 2 6 4" xfId="11252" xr:uid="{00000000-0005-0000-0000-0000F12B0000}"/>
    <cellStyle name="Normal 2 2 2 6 4 2" xfId="11253" xr:uid="{00000000-0005-0000-0000-0000F22B0000}"/>
    <cellStyle name="Normal 2 2 2 6 4 2 2" xfId="11254" xr:uid="{00000000-0005-0000-0000-0000F32B0000}"/>
    <cellStyle name="Normal 2 2 2 6 4 2 2 2" xfId="11255" xr:uid="{00000000-0005-0000-0000-0000F42B0000}"/>
    <cellStyle name="Normal 2 2 2 6 4 2 2 3" xfId="11256" xr:uid="{00000000-0005-0000-0000-0000F52B0000}"/>
    <cellStyle name="Normal 2 2 2 6 4 2 2 4" xfId="11257" xr:uid="{00000000-0005-0000-0000-0000F62B0000}"/>
    <cellStyle name="Normal 2 2 2 6 4 2 3" xfId="11258" xr:uid="{00000000-0005-0000-0000-0000F72B0000}"/>
    <cellStyle name="Normal 2 2 2 6 4 2 4" xfId="11259" xr:uid="{00000000-0005-0000-0000-0000F82B0000}"/>
    <cellStyle name="Normal 2 2 2 6 4 2 5" xfId="11260" xr:uid="{00000000-0005-0000-0000-0000F92B0000}"/>
    <cellStyle name="Normal 2 2 2 6 4 3" xfId="11261" xr:uid="{00000000-0005-0000-0000-0000FA2B0000}"/>
    <cellStyle name="Normal 2 2 2 6 4 3 2" xfId="11262" xr:uid="{00000000-0005-0000-0000-0000FB2B0000}"/>
    <cellStyle name="Normal 2 2 2 6 4 3 3" xfId="11263" xr:uid="{00000000-0005-0000-0000-0000FC2B0000}"/>
    <cellStyle name="Normal 2 2 2 6 4 3 4" xfId="11264" xr:uid="{00000000-0005-0000-0000-0000FD2B0000}"/>
    <cellStyle name="Normal 2 2 2 6 4 4" xfId="11265" xr:uid="{00000000-0005-0000-0000-0000FE2B0000}"/>
    <cellStyle name="Normal 2 2 2 6 4 5" xfId="11266" xr:uid="{00000000-0005-0000-0000-0000FF2B0000}"/>
    <cellStyle name="Normal 2 2 2 6 4 6" xfId="11267" xr:uid="{00000000-0005-0000-0000-0000002C0000}"/>
    <cellStyle name="Normal 2 2 2 6 5" xfId="11268" xr:uid="{00000000-0005-0000-0000-0000012C0000}"/>
    <cellStyle name="Normal 2 2 2 6 5 2" xfId="11269" xr:uid="{00000000-0005-0000-0000-0000022C0000}"/>
    <cellStyle name="Normal 2 2 2 6 5 2 2" xfId="11270" xr:uid="{00000000-0005-0000-0000-0000032C0000}"/>
    <cellStyle name="Normal 2 2 2 6 5 2 2 2" xfId="11271" xr:uid="{00000000-0005-0000-0000-0000042C0000}"/>
    <cellStyle name="Normal 2 2 2 6 5 2 2 3" xfId="11272" xr:uid="{00000000-0005-0000-0000-0000052C0000}"/>
    <cellStyle name="Normal 2 2 2 6 5 2 2 4" xfId="11273" xr:uid="{00000000-0005-0000-0000-0000062C0000}"/>
    <cellStyle name="Normal 2 2 2 6 5 2 3" xfId="11274" xr:uid="{00000000-0005-0000-0000-0000072C0000}"/>
    <cellStyle name="Normal 2 2 2 6 5 2 4" xfId="11275" xr:uid="{00000000-0005-0000-0000-0000082C0000}"/>
    <cellStyle name="Normal 2 2 2 6 5 2 5" xfId="11276" xr:uid="{00000000-0005-0000-0000-0000092C0000}"/>
    <cellStyle name="Normal 2 2 2 6 5 3" xfId="11277" xr:uid="{00000000-0005-0000-0000-00000A2C0000}"/>
    <cellStyle name="Normal 2 2 2 6 5 3 2" xfId="11278" xr:uid="{00000000-0005-0000-0000-00000B2C0000}"/>
    <cellStyle name="Normal 2 2 2 6 5 3 3" xfId="11279" xr:uid="{00000000-0005-0000-0000-00000C2C0000}"/>
    <cellStyle name="Normal 2 2 2 6 5 3 4" xfId="11280" xr:uid="{00000000-0005-0000-0000-00000D2C0000}"/>
    <cellStyle name="Normal 2 2 2 6 5 4" xfId="11281" xr:uid="{00000000-0005-0000-0000-00000E2C0000}"/>
    <cellStyle name="Normal 2 2 2 6 5 5" xfId="11282" xr:uid="{00000000-0005-0000-0000-00000F2C0000}"/>
    <cellStyle name="Normal 2 2 2 6 5 6" xfId="11283" xr:uid="{00000000-0005-0000-0000-0000102C0000}"/>
    <cellStyle name="Normal 2 2 2 6 6" xfId="11284" xr:uid="{00000000-0005-0000-0000-0000112C0000}"/>
    <cellStyle name="Normal 2 2 2 6 6 2" xfId="11285" xr:uid="{00000000-0005-0000-0000-0000122C0000}"/>
    <cellStyle name="Normal 2 2 2 6 6 2 2" xfId="11286" xr:uid="{00000000-0005-0000-0000-0000132C0000}"/>
    <cellStyle name="Normal 2 2 2 6 6 2 2 2" xfId="11287" xr:uid="{00000000-0005-0000-0000-0000142C0000}"/>
    <cellStyle name="Normal 2 2 2 6 6 2 2 3" xfId="11288" xr:uid="{00000000-0005-0000-0000-0000152C0000}"/>
    <cellStyle name="Normal 2 2 2 6 6 2 2 4" xfId="11289" xr:uid="{00000000-0005-0000-0000-0000162C0000}"/>
    <cellStyle name="Normal 2 2 2 6 6 2 3" xfId="11290" xr:uid="{00000000-0005-0000-0000-0000172C0000}"/>
    <cellStyle name="Normal 2 2 2 6 6 2 4" xfId="11291" xr:uid="{00000000-0005-0000-0000-0000182C0000}"/>
    <cellStyle name="Normal 2 2 2 6 6 2 5" xfId="11292" xr:uid="{00000000-0005-0000-0000-0000192C0000}"/>
    <cellStyle name="Normal 2 2 2 6 6 3" xfId="11293" xr:uid="{00000000-0005-0000-0000-00001A2C0000}"/>
    <cellStyle name="Normal 2 2 2 6 6 3 2" xfId="11294" xr:uid="{00000000-0005-0000-0000-00001B2C0000}"/>
    <cellStyle name="Normal 2 2 2 6 6 3 3" xfId="11295" xr:uid="{00000000-0005-0000-0000-00001C2C0000}"/>
    <cellStyle name="Normal 2 2 2 6 6 3 4" xfId="11296" xr:uid="{00000000-0005-0000-0000-00001D2C0000}"/>
    <cellStyle name="Normal 2 2 2 6 6 4" xfId="11297" xr:uid="{00000000-0005-0000-0000-00001E2C0000}"/>
    <cellStyle name="Normal 2 2 2 6 6 5" xfId="11298" xr:uid="{00000000-0005-0000-0000-00001F2C0000}"/>
    <cellStyle name="Normal 2 2 2 6 6 6" xfId="11299" xr:uid="{00000000-0005-0000-0000-0000202C0000}"/>
    <cellStyle name="Normal 2 2 2 6 7" xfId="11300" xr:uid="{00000000-0005-0000-0000-0000212C0000}"/>
    <cellStyle name="Normal 2 2 2 6 7 2" xfId="11301" xr:uid="{00000000-0005-0000-0000-0000222C0000}"/>
    <cellStyle name="Normal 2 2 2 6 7 2 2" xfId="11302" xr:uid="{00000000-0005-0000-0000-0000232C0000}"/>
    <cellStyle name="Normal 2 2 2 6 7 2 2 2" xfId="11303" xr:uid="{00000000-0005-0000-0000-0000242C0000}"/>
    <cellStyle name="Normal 2 2 2 6 7 2 2 3" xfId="11304" xr:uid="{00000000-0005-0000-0000-0000252C0000}"/>
    <cellStyle name="Normal 2 2 2 6 7 2 2 4" xfId="11305" xr:uid="{00000000-0005-0000-0000-0000262C0000}"/>
    <cellStyle name="Normal 2 2 2 6 7 2 3" xfId="11306" xr:uid="{00000000-0005-0000-0000-0000272C0000}"/>
    <cellStyle name="Normal 2 2 2 6 7 2 4" xfId="11307" xr:uid="{00000000-0005-0000-0000-0000282C0000}"/>
    <cellStyle name="Normal 2 2 2 6 7 2 5" xfId="11308" xr:uid="{00000000-0005-0000-0000-0000292C0000}"/>
    <cellStyle name="Normal 2 2 2 6 7 3" xfId="11309" xr:uid="{00000000-0005-0000-0000-00002A2C0000}"/>
    <cellStyle name="Normal 2 2 2 6 7 3 2" xfId="11310" xr:uid="{00000000-0005-0000-0000-00002B2C0000}"/>
    <cellStyle name="Normal 2 2 2 6 7 3 3" xfId="11311" xr:uid="{00000000-0005-0000-0000-00002C2C0000}"/>
    <cellStyle name="Normal 2 2 2 6 7 3 4" xfId="11312" xr:uid="{00000000-0005-0000-0000-00002D2C0000}"/>
    <cellStyle name="Normal 2 2 2 6 7 4" xfId="11313" xr:uid="{00000000-0005-0000-0000-00002E2C0000}"/>
    <cellStyle name="Normal 2 2 2 6 7 5" xfId="11314" xr:uid="{00000000-0005-0000-0000-00002F2C0000}"/>
    <cellStyle name="Normal 2 2 2 6 7 6" xfId="11315" xr:uid="{00000000-0005-0000-0000-0000302C0000}"/>
    <cellStyle name="Normal 2 2 2 6 8" xfId="11316" xr:uid="{00000000-0005-0000-0000-0000312C0000}"/>
    <cellStyle name="Normal 2 2 2 6 8 2" xfId="11317" xr:uid="{00000000-0005-0000-0000-0000322C0000}"/>
    <cellStyle name="Normal 2 2 2 6 8 2 2" xfId="11318" xr:uid="{00000000-0005-0000-0000-0000332C0000}"/>
    <cellStyle name="Normal 2 2 2 6 8 2 2 2" xfId="11319" xr:uid="{00000000-0005-0000-0000-0000342C0000}"/>
    <cellStyle name="Normal 2 2 2 6 8 2 2 3" xfId="11320" xr:uid="{00000000-0005-0000-0000-0000352C0000}"/>
    <cellStyle name="Normal 2 2 2 6 8 2 2 4" xfId="11321" xr:uid="{00000000-0005-0000-0000-0000362C0000}"/>
    <cellStyle name="Normal 2 2 2 6 8 2 3" xfId="11322" xr:uid="{00000000-0005-0000-0000-0000372C0000}"/>
    <cellStyle name="Normal 2 2 2 6 8 2 4" xfId="11323" xr:uid="{00000000-0005-0000-0000-0000382C0000}"/>
    <cellStyle name="Normal 2 2 2 6 8 2 5" xfId="11324" xr:uid="{00000000-0005-0000-0000-0000392C0000}"/>
    <cellStyle name="Normal 2 2 2 6 8 3" xfId="11325" xr:uid="{00000000-0005-0000-0000-00003A2C0000}"/>
    <cellStyle name="Normal 2 2 2 6 8 3 2" xfId="11326" xr:uid="{00000000-0005-0000-0000-00003B2C0000}"/>
    <cellStyle name="Normal 2 2 2 6 8 3 3" xfId="11327" xr:uid="{00000000-0005-0000-0000-00003C2C0000}"/>
    <cellStyle name="Normal 2 2 2 6 8 3 4" xfId="11328" xr:uid="{00000000-0005-0000-0000-00003D2C0000}"/>
    <cellStyle name="Normal 2 2 2 6 8 4" xfId="11329" xr:uid="{00000000-0005-0000-0000-00003E2C0000}"/>
    <cellStyle name="Normal 2 2 2 6 8 5" xfId="11330" xr:uid="{00000000-0005-0000-0000-00003F2C0000}"/>
    <cellStyle name="Normal 2 2 2 6 8 6" xfId="11331" xr:uid="{00000000-0005-0000-0000-0000402C0000}"/>
    <cellStyle name="Normal 2 2 2 6 9" xfId="11332" xr:uid="{00000000-0005-0000-0000-0000412C0000}"/>
    <cellStyle name="Normal 2 2 2 6 9 2" xfId="11333" xr:uid="{00000000-0005-0000-0000-0000422C0000}"/>
    <cellStyle name="Normal 2 2 2 6 9 2 2" xfId="11334" xr:uid="{00000000-0005-0000-0000-0000432C0000}"/>
    <cellStyle name="Normal 2 2 2 6 9 2 3" xfId="11335" xr:uid="{00000000-0005-0000-0000-0000442C0000}"/>
    <cellStyle name="Normal 2 2 2 6 9 2 4" xfId="11336" xr:uid="{00000000-0005-0000-0000-0000452C0000}"/>
    <cellStyle name="Normal 2 2 2 6 9 3" xfId="11337" xr:uid="{00000000-0005-0000-0000-0000462C0000}"/>
    <cellStyle name="Normal 2 2 2 6 9 4" xfId="11338" xr:uid="{00000000-0005-0000-0000-0000472C0000}"/>
    <cellStyle name="Normal 2 2 2 6 9 5" xfId="11339" xr:uid="{00000000-0005-0000-0000-0000482C0000}"/>
    <cellStyle name="Normal 2 2 2 7" xfId="11340" xr:uid="{00000000-0005-0000-0000-0000492C0000}"/>
    <cellStyle name="Normal 2 2 2 8" xfId="11341" xr:uid="{00000000-0005-0000-0000-00004A2C0000}"/>
    <cellStyle name="Normal 2 2 2 9" xfId="11342" xr:uid="{00000000-0005-0000-0000-00004B2C0000}"/>
    <cellStyle name="Normal 2 2 2 9 2" xfId="11343" xr:uid="{00000000-0005-0000-0000-00004C2C0000}"/>
    <cellStyle name="Normal 2 2 2 9 2 2" xfId="11344" xr:uid="{00000000-0005-0000-0000-00004D2C0000}"/>
    <cellStyle name="Normal 2 2 2 9 2 2 2" xfId="11345" xr:uid="{00000000-0005-0000-0000-00004E2C0000}"/>
    <cellStyle name="Normal 2 2 2 9 2 2 3" xfId="11346" xr:uid="{00000000-0005-0000-0000-00004F2C0000}"/>
    <cellStyle name="Normal 2 2 2 9 2 2 4" xfId="11347" xr:uid="{00000000-0005-0000-0000-0000502C0000}"/>
    <cellStyle name="Normal 2 2 2 9 2 3" xfId="11348" xr:uid="{00000000-0005-0000-0000-0000512C0000}"/>
    <cellStyle name="Normal 2 2 2 9 2 4" xfId="11349" xr:uid="{00000000-0005-0000-0000-0000522C0000}"/>
    <cellStyle name="Normal 2 2 2 9 2 5" xfId="11350" xr:uid="{00000000-0005-0000-0000-0000532C0000}"/>
    <cellStyle name="Normal 2 2 2 9 3" xfId="11351" xr:uid="{00000000-0005-0000-0000-0000542C0000}"/>
    <cellStyle name="Normal 2 2 2 9 3 2" xfId="11352" xr:uid="{00000000-0005-0000-0000-0000552C0000}"/>
    <cellStyle name="Normal 2 2 2 9 3 3" xfId="11353" xr:uid="{00000000-0005-0000-0000-0000562C0000}"/>
    <cellStyle name="Normal 2 2 2 9 3 4" xfId="11354" xr:uid="{00000000-0005-0000-0000-0000572C0000}"/>
    <cellStyle name="Normal 2 2 2 9 4" xfId="11355" xr:uid="{00000000-0005-0000-0000-0000582C0000}"/>
    <cellStyle name="Normal 2 2 2 9 5" xfId="11356" xr:uid="{00000000-0005-0000-0000-0000592C0000}"/>
    <cellStyle name="Normal 2 2 2 9 6" xfId="11357" xr:uid="{00000000-0005-0000-0000-00005A2C0000}"/>
    <cellStyle name="Normal 2 2 2_Guarantees" xfId="11358" xr:uid="{00000000-0005-0000-0000-00005B2C0000}"/>
    <cellStyle name="Normal 2 2 20" xfId="11359" xr:uid="{00000000-0005-0000-0000-00005C2C0000}"/>
    <cellStyle name="Normal 2 2 20 2" xfId="11360" xr:uid="{00000000-0005-0000-0000-00005D2C0000}"/>
    <cellStyle name="Normal 2 2 20 2 2" xfId="11361" xr:uid="{00000000-0005-0000-0000-00005E2C0000}"/>
    <cellStyle name="Normal 2 2 20 2 3" xfId="11362" xr:uid="{00000000-0005-0000-0000-00005F2C0000}"/>
    <cellStyle name="Normal 2 2 20 2 3 2" xfId="11363" xr:uid="{00000000-0005-0000-0000-0000602C0000}"/>
    <cellStyle name="Normal 2 2 20 2 3 3" xfId="11364" xr:uid="{00000000-0005-0000-0000-0000612C0000}"/>
    <cellStyle name="Normal 2 2 20 2 3 4" xfId="11365" xr:uid="{00000000-0005-0000-0000-0000622C0000}"/>
    <cellStyle name="Normal 2 2 20 2 4" xfId="11366" xr:uid="{00000000-0005-0000-0000-0000632C0000}"/>
    <cellStyle name="Normal 2 2 20 2 5" xfId="11367" xr:uid="{00000000-0005-0000-0000-0000642C0000}"/>
    <cellStyle name="Normal 2 2 20 2 6" xfId="11368" xr:uid="{00000000-0005-0000-0000-0000652C0000}"/>
    <cellStyle name="Normal 2 2 20 3" xfId="11369" xr:uid="{00000000-0005-0000-0000-0000662C0000}"/>
    <cellStyle name="Normal 2 2 20 3 2" xfId="11370" xr:uid="{00000000-0005-0000-0000-0000672C0000}"/>
    <cellStyle name="Normal 2 2 20 3 3" xfId="11371" xr:uid="{00000000-0005-0000-0000-0000682C0000}"/>
    <cellStyle name="Normal 2 2 20 3 4" xfId="11372" xr:uid="{00000000-0005-0000-0000-0000692C0000}"/>
    <cellStyle name="Normal 2 2 20 4" xfId="11373" xr:uid="{00000000-0005-0000-0000-00006A2C0000}"/>
    <cellStyle name="Normal 2 2 20 5" xfId="11374" xr:uid="{00000000-0005-0000-0000-00006B2C0000}"/>
    <cellStyle name="Normal 2 2 20 6" xfId="11375" xr:uid="{00000000-0005-0000-0000-00006C2C0000}"/>
    <cellStyle name="Normal 2 2 21" xfId="11376" xr:uid="{00000000-0005-0000-0000-00006D2C0000}"/>
    <cellStyle name="Normal 2 2 21 2" xfId="11377" xr:uid="{00000000-0005-0000-0000-00006E2C0000}"/>
    <cellStyle name="Normal 2 2 21 3" xfId="11378" xr:uid="{00000000-0005-0000-0000-00006F2C0000}"/>
    <cellStyle name="Normal 2 2 21 3 2" xfId="11379" xr:uid="{00000000-0005-0000-0000-0000702C0000}"/>
    <cellStyle name="Normal 2 2 21 3 3" xfId="11380" xr:uid="{00000000-0005-0000-0000-0000712C0000}"/>
    <cellStyle name="Normal 2 2 21 3 4" xfId="11381" xr:uid="{00000000-0005-0000-0000-0000722C0000}"/>
    <cellStyle name="Normal 2 2 22" xfId="11382" xr:uid="{00000000-0005-0000-0000-0000732C0000}"/>
    <cellStyle name="Normal 2 2 22 2" xfId="11383" xr:uid="{00000000-0005-0000-0000-0000742C0000}"/>
    <cellStyle name="Normal 2 2 22 2 2" xfId="11384" xr:uid="{00000000-0005-0000-0000-0000752C0000}"/>
    <cellStyle name="Normal 2 2 22 2 3" xfId="11385" xr:uid="{00000000-0005-0000-0000-0000762C0000}"/>
    <cellStyle name="Normal 2 2 22 2 3 2" xfId="11386" xr:uid="{00000000-0005-0000-0000-0000772C0000}"/>
    <cellStyle name="Normal 2 2 22 2 3 3" xfId="11387" xr:uid="{00000000-0005-0000-0000-0000782C0000}"/>
    <cellStyle name="Normal 2 2 22 2 3 4" xfId="11388" xr:uid="{00000000-0005-0000-0000-0000792C0000}"/>
    <cellStyle name="Normal 2 2 22 2 4" xfId="11389" xr:uid="{00000000-0005-0000-0000-00007A2C0000}"/>
    <cellStyle name="Normal 2 2 22 2 5" xfId="11390" xr:uid="{00000000-0005-0000-0000-00007B2C0000}"/>
    <cellStyle name="Normal 2 2 22 2 6" xfId="11391" xr:uid="{00000000-0005-0000-0000-00007C2C0000}"/>
    <cellStyle name="Normal 2 2 22 3" xfId="11392" xr:uid="{00000000-0005-0000-0000-00007D2C0000}"/>
    <cellStyle name="Normal 2 2 22 3 2" xfId="11393" xr:uid="{00000000-0005-0000-0000-00007E2C0000}"/>
    <cellStyle name="Normal 2 2 22 3 3" xfId="11394" xr:uid="{00000000-0005-0000-0000-00007F2C0000}"/>
    <cellStyle name="Normal 2 2 22 3 4" xfId="11395" xr:uid="{00000000-0005-0000-0000-0000802C0000}"/>
    <cellStyle name="Normal 2 2 22 4" xfId="11396" xr:uid="{00000000-0005-0000-0000-0000812C0000}"/>
    <cellStyle name="Normal 2 2 22 5" xfId="11397" xr:uid="{00000000-0005-0000-0000-0000822C0000}"/>
    <cellStyle name="Normal 2 2 22 6" xfId="11398" xr:uid="{00000000-0005-0000-0000-0000832C0000}"/>
    <cellStyle name="Normal 2 2 23" xfId="11399" xr:uid="{00000000-0005-0000-0000-0000842C0000}"/>
    <cellStyle name="Normal 2 2 23 2" xfId="11400" xr:uid="{00000000-0005-0000-0000-0000852C0000}"/>
    <cellStyle name="Normal 2 2 23 3" xfId="11401" xr:uid="{00000000-0005-0000-0000-0000862C0000}"/>
    <cellStyle name="Normal 2 2 23 3 2" xfId="11402" xr:uid="{00000000-0005-0000-0000-0000872C0000}"/>
    <cellStyle name="Normal 2 2 23 3 3" xfId="11403" xr:uid="{00000000-0005-0000-0000-0000882C0000}"/>
    <cellStyle name="Normal 2 2 23 3 4" xfId="11404" xr:uid="{00000000-0005-0000-0000-0000892C0000}"/>
    <cellStyle name="Normal 2 2 24" xfId="11405" xr:uid="{00000000-0005-0000-0000-00008A2C0000}"/>
    <cellStyle name="Normal 2 2 24 2" xfId="11406" xr:uid="{00000000-0005-0000-0000-00008B2C0000}"/>
    <cellStyle name="Normal 2 2 25" xfId="11407" xr:uid="{00000000-0005-0000-0000-00008C2C0000}"/>
    <cellStyle name="Normal 2 2 26" xfId="11408" xr:uid="{00000000-0005-0000-0000-00008D2C0000}"/>
    <cellStyle name="Normal 2 2 27" xfId="11409" xr:uid="{00000000-0005-0000-0000-00008E2C0000}"/>
    <cellStyle name="Normal 2 2 28" xfId="11410" xr:uid="{00000000-0005-0000-0000-00008F2C0000}"/>
    <cellStyle name="Normal 2 2 29" xfId="11411" xr:uid="{00000000-0005-0000-0000-0000902C0000}"/>
    <cellStyle name="Normal 2 2 3" xfId="11412" xr:uid="{00000000-0005-0000-0000-0000912C0000}"/>
    <cellStyle name="Normal 2 2 3 10" xfId="11413" xr:uid="{00000000-0005-0000-0000-0000922C0000}"/>
    <cellStyle name="Normal 2 2 3 10 2" xfId="11414" xr:uid="{00000000-0005-0000-0000-0000932C0000}"/>
    <cellStyle name="Normal 2 2 3 10 2 2" xfId="11415" xr:uid="{00000000-0005-0000-0000-0000942C0000}"/>
    <cellStyle name="Normal 2 2 3 10 2 2 2" xfId="11416" xr:uid="{00000000-0005-0000-0000-0000952C0000}"/>
    <cellStyle name="Normal 2 2 3 10 2 2 3" xfId="11417" xr:uid="{00000000-0005-0000-0000-0000962C0000}"/>
    <cellStyle name="Normal 2 2 3 10 2 2 4" xfId="11418" xr:uid="{00000000-0005-0000-0000-0000972C0000}"/>
    <cellStyle name="Normal 2 2 3 10 2 3" xfId="11419" xr:uid="{00000000-0005-0000-0000-0000982C0000}"/>
    <cellStyle name="Normal 2 2 3 10 2 4" xfId="11420" xr:uid="{00000000-0005-0000-0000-0000992C0000}"/>
    <cellStyle name="Normal 2 2 3 10 2 5" xfId="11421" xr:uid="{00000000-0005-0000-0000-00009A2C0000}"/>
    <cellStyle name="Normal 2 2 3 10 3" xfId="11422" xr:uid="{00000000-0005-0000-0000-00009B2C0000}"/>
    <cellStyle name="Normal 2 2 3 10 4" xfId="11423" xr:uid="{00000000-0005-0000-0000-00009C2C0000}"/>
    <cellStyle name="Normal 2 2 3 10 4 2" xfId="11424" xr:uid="{00000000-0005-0000-0000-00009D2C0000}"/>
    <cellStyle name="Normal 2 2 3 10 4 3" xfId="11425" xr:uid="{00000000-0005-0000-0000-00009E2C0000}"/>
    <cellStyle name="Normal 2 2 3 10 4 4" xfId="11426" xr:uid="{00000000-0005-0000-0000-00009F2C0000}"/>
    <cellStyle name="Normal 2 2 3 10 5" xfId="11427" xr:uid="{00000000-0005-0000-0000-0000A02C0000}"/>
    <cellStyle name="Normal 2 2 3 10 6" xfId="11428" xr:uid="{00000000-0005-0000-0000-0000A12C0000}"/>
    <cellStyle name="Normal 2 2 3 10 7" xfId="11429" xr:uid="{00000000-0005-0000-0000-0000A22C0000}"/>
    <cellStyle name="Normal 2 2 3 11" xfId="11430" xr:uid="{00000000-0005-0000-0000-0000A32C0000}"/>
    <cellStyle name="Normal 2 2 3 11 2" xfId="11431" xr:uid="{00000000-0005-0000-0000-0000A42C0000}"/>
    <cellStyle name="Normal 2 2 3 11 2 2" xfId="11432" xr:uid="{00000000-0005-0000-0000-0000A52C0000}"/>
    <cellStyle name="Normal 2 2 3 11 2 2 2" xfId="11433" xr:uid="{00000000-0005-0000-0000-0000A62C0000}"/>
    <cellStyle name="Normal 2 2 3 11 2 2 3" xfId="11434" xr:uid="{00000000-0005-0000-0000-0000A72C0000}"/>
    <cellStyle name="Normal 2 2 3 11 2 2 4" xfId="11435" xr:uid="{00000000-0005-0000-0000-0000A82C0000}"/>
    <cellStyle name="Normal 2 2 3 11 2 3" xfId="11436" xr:uid="{00000000-0005-0000-0000-0000A92C0000}"/>
    <cellStyle name="Normal 2 2 3 11 2 4" xfId="11437" xr:uid="{00000000-0005-0000-0000-0000AA2C0000}"/>
    <cellStyle name="Normal 2 2 3 11 2 5" xfId="11438" xr:uid="{00000000-0005-0000-0000-0000AB2C0000}"/>
    <cellStyle name="Normal 2 2 3 11 3" xfId="11439" xr:uid="{00000000-0005-0000-0000-0000AC2C0000}"/>
    <cellStyle name="Normal 2 2 3 11 4" xfId="11440" xr:uid="{00000000-0005-0000-0000-0000AD2C0000}"/>
    <cellStyle name="Normal 2 2 3 11 4 2" xfId="11441" xr:uid="{00000000-0005-0000-0000-0000AE2C0000}"/>
    <cellStyle name="Normal 2 2 3 11 4 3" xfId="11442" xr:uid="{00000000-0005-0000-0000-0000AF2C0000}"/>
    <cellStyle name="Normal 2 2 3 11 4 4" xfId="11443" xr:uid="{00000000-0005-0000-0000-0000B02C0000}"/>
    <cellStyle name="Normal 2 2 3 11 5" xfId="11444" xr:uid="{00000000-0005-0000-0000-0000B12C0000}"/>
    <cellStyle name="Normal 2 2 3 11 6" xfId="11445" xr:uid="{00000000-0005-0000-0000-0000B22C0000}"/>
    <cellStyle name="Normal 2 2 3 11 7" xfId="11446" xr:uid="{00000000-0005-0000-0000-0000B32C0000}"/>
    <cellStyle name="Normal 2 2 3 12" xfId="11447" xr:uid="{00000000-0005-0000-0000-0000B42C0000}"/>
    <cellStyle name="Normal 2 2 3 2" xfId="11448" xr:uid="{00000000-0005-0000-0000-0000B52C0000}"/>
    <cellStyle name="Normal 2 2 3 3" xfId="11449" xr:uid="{00000000-0005-0000-0000-0000B62C0000}"/>
    <cellStyle name="Normal 2 2 3 4" xfId="11450" xr:uid="{00000000-0005-0000-0000-0000B72C0000}"/>
    <cellStyle name="Normal 2 2 3 5" xfId="11451" xr:uid="{00000000-0005-0000-0000-0000B82C0000}"/>
    <cellStyle name="Normal 2 2 3 6" xfId="11452" xr:uid="{00000000-0005-0000-0000-0000B92C0000}"/>
    <cellStyle name="Normal 2 2 3 7" xfId="11453" xr:uid="{00000000-0005-0000-0000-0000BA2C0000}"/>
    <cellStyle name="Normal 2 2 3 8" xfId="11454" xr:uid="{00000000-0005-0000-0000-0000BB2C0000}"/>
    <cellStyle name="Normal 2 2 3 9" xfId="11455" xr:uid="{00000000-0005-0000-0000-0000BC2C0000}"/>
    <cellStyle name="Normal 2 2 3 9 2" xfId="11456" xr:uid="{00000000-0005-0000-0000-0000BD2C0000}"/>
    <cellStyle name="Normal 2 2 30" xfId="11457" xr:uid="{00000000-0005-0000-0000-0000BE2C0000}"/>
    <cellStyle name="Normal 2 2 31" xfId="11458" xr:uid="{00000000-0005-0000-0000-0000BF2C0000}"/>
    <cellStyle name="Normal 2 2 32" xfId="11459" xr:uid="{00000000-0005-0000-0000-0000C02C0000}"/>
    <cellStyle name="Normal 2 2 33" xfId="11460" xr:uid="{00000000-0005-0000-0000-0000C12C0000}"/>
    <cellStyle name="Normal 2 2 34" xfId="11461" xr:uid="{00000000-0005-0000-0000-0000C22C0000}"/>
    <cellStyle name="Normal 2 2 35" xfId="11462" xr:uid="{00000000-0005-0000-0000-0000C32C0000}"/>
    <cellStyle name="Normal 2 2 36" xfId="11463" xr:uid="{00000000-0005-0000-0000-0000C42C0000}"/>
    <cellStyle name="Normal 2 2 37" xfId="11464" xr:uid="{00000000-0005-0000-0000-0000C52C0000}"/>
    <cellStyle name="Normal 2 2 38" xfId="11465" xr:uid="{00000000-0005-0000-0000-0000C62C0000}"/>
    <cellStyle name="Normal 2 2 39" xfId="11466" xr:uid="{00000000-0005-0000-0000-0000C72C0000}"/>
    <cellStyle name="Normal 2 2 4" xfId="11467" xr:uid="{00000000-0005-0000-0000-0000C82C0000}"/>
    <cellStyle name="Normal 2 2 4 10" xfId="11468" xr:uid="{00000000-0005-0000-0000-0000C92C0000}"/>
    <cellStyle name="Normal 2 2 4 10 2" xfId="11469" xr:uid="{00000000-0005-0000-0000-0000CA2C0000}"/>
    <cellStyle name="Normal 2 2 4 11" xfId="11470" xr:uid="{00000000-0005-0000-0000-0000CB2C0000}"/>
    <cellStyle name="Normal 2 2 4 11 2" xfId="11471" xr:uid="{00000000-0005-0000-0000-0000CC2C0000}"/>
    <cellStyle name="Normal 2 2 4 12" xfId="11472" xr:uid="{00000000-0005-0000-0000-0000CD2C0000}"/>
    <cellStyle name="Normal 2 2 4 12 2" xfId="11473" xr:uid="{00000000-0005-0000-0000-0000CE2C0000}"/>
    <cellStyle name="Normal 2 2 4 12 3" xfId="11474" xr:uid="{00000000-0005-0000-0000-0000CF2C0000}"/>
    <cellStyle name="Normal 2 2 4 12 3 2" xfId="11475" xr:uid="{00000000-0005-0000-0000-0000D02C0000}"/>
    <cellStyle name="Normal 2 2 4 12 3 3" xfId="11476" xr:uid="{00000000-0005-0000-0000-0000D12C0000}"/>
    <cellStyle name="Normal 2 2 4 12 3 4" xfId="11477" xr:uid="{00000000-0005-0000-0000-0000D22C0000}"/>
    <cellStyle name="Normal 2 2 4 12 4" xfId="11478" xr:uid="{00000000-0005-0000-0000-0000D32C0000}"/>
    <cellStyle name="Normal 2 2 4 12 5" xfId="11479" xr:uid="{00000000-0005-0000-0000-0000D42C0000}"/>
    <cellStyle name="Normal 2 2 4 12 6" xfId="11480" xr:uid="{00000000-0005-0000-0000-0000D52C0000}"/>
    <cellStyle name="Normal 2 2 4 13" xfId="11481" xr:uid="{00000000-0005-0000-0000-0000D62C0000}"/>
    <cellStyle name="Normal 2 2 4 13 2" xfId="11482" xr:uid="{00000000-0005-0000-0000-0000D72C0000}"/>
    <cellStyle name="Normal 2 2 4 13 3" xfId="11483" xr:uid="{00000000-0005-0000-0000-0000D82C0000}"/>
    <cellStyle name="Normal 2 2 4 13 4" xfId="11484" xr:uid="{00000000-0005-0000-0000-0000D92C0000}"/>
    <cellStyle name="Normal 2 2 4 14" xfId="11485" xr:uid="{00000000-0005-0000-0000-0000DA2C0000}"/>
    <cellStyle name="Normal 2 2 4 15" xfId="11486" xr:uid="{00000000-0005-0000-0000-0000DB2C0000}"/>
    <cellStyle name="Normal 2 2 4 16" xfId="11487" xr:uid="{00000000-0005-0000-0000-0000DC2C0000}"/>
    <cellStyle name="Normal 2 2 4 2" xfId="11488" xr:uid="{00000000-0005-0000-0000-0000DD2C0000}"/>
    <cellStyle name="Normal 2 2 4 2 2" xfId="11489" xr:uid="{00000000-0005-0000-0000-0000DE2C0000}"/>
    <cellStyle name="Normal 2 2 4 2 3" xfId="11490" xr:uid="{00000000-0005-0000-0000-0000DF2C0000}"/>
    <cellStyle name="Normal 2 2 4 2 3 2" xfId="11491" xr:uid="{00000000-0005-0000-0000-0000E02C0000}"/>
    <cellStyle name="Normal 2 2 4 2 3 2 2" xfId="11492" xr:uid="{00000000-0005-0000-0000-0000E12C0000}"/>
    <cellStyle name="Normal 2 2 4 2 3 2 3" xfId="11493" xr:uid="{00000000-0005-0000-0000-0000E22C0000}"/>
    <cellStyle name="Normal 2 2 4 2 3 2 4" xfId="11494" xr:uid="{00000000-0005-0000-0000-0000E32C0000}"/>
    <cellStyle name="Normal 2 2 4 2 3 3" xfId="11495" xr:uid="{00000000-0005-0000-0000-0000E42C0000}"/>
    <cellStyle name="Normal 2 2 4 2 3 4" xfId="11496" xr:uid="{00000000-0005-0000-0000-0000E52C0000}"/>
    <cellStyle name="Normal 2 2 4 2 3 5" xfId="11497" xr:uid="{00000000-0005-0000-0000-0000E62C0000}"/>
    <cellStyle name="Normal 2 2 4 2 4" xfId="11498" xr:uid="{00000000-0005-0000-0000-0000E72C0000}"/>
    <cellStyle name="Normal 2 2 4 2 4 2" xfId="11499" xr:uid="{00000000-0005-0000-0000-0000E82C0000}"/>
    <cellStyle name="Normal 2 2 4 2 4 3" xfId="11500" xr:uid="{00000000-0005-0000-0000-0000E92C0000}"/>
    <cellStyle name="Normal 2 2 4 2 4 4" xfId="11501" xr:uid="{00000000-0005-0000-0000-0000EA2C0000}"/>
    <cellStyle name="Normal 2 2 4 2 5" xfId="11502" xr:uid="{00000000-0005-0000-0000-0000EB2C0000}"/>
    <cellStyle name="Normal 2 2 4 2 6" xfId="11503" xr:uid="{00000000-0005-0000-0000-0000EC2C0000}"/>
    <cellStyle name="Normal 2 2 4 2 7" xfId="11504" xr:uid="{00000000-0005-0000-0000-0000ED2C0000}"/>
    <cellStyle name="Normal 2 2 4 3" xfId="11505" xr:uid="{00000000-0005-0000-0000-0000EE2C0000}"/>
    <cellStyle name="Normal 2 2 4 4" xfId="11506" xr:uid="{00000000-0005-0000-0000-0000EF2C0000}"/>
    <cellStyle name="Normal 2 2 4 5" xfId="11507" xr:uid="{00000000-0005-0000-0000-0000F02C0000}"/>
    <cellStyle name="Normal 2 2 4 6" xfId="11508" xr:uid="{00000000-0005-0000-0000-0000F12C0000}"/>
    <cellStyle name="Normal 2 2 4 7" xfId="11509" xr:uid="{00000000-0005-0000-0000-0000F22C0000}"/>
    <cellStyle name="Normal 2 2 4 8" xfId="11510" xr:uid="{00000000-0005-0000-0000-0000F32C0000}"/>
    <cellStyle name="Normal 2 2 4 9" xfId="11511" xr:uid="{00000000-0005-0000-0000-0000F42C0000}"/>
    <cellStyle name="Normal 2 2 4 9 2" xfId="11512" xr:uid="{00000000-0005-0000-0000-0000F52C0000}"/>
    <cellStyle name="Normal 2 2 40" xfId="11513" xr:uid="{00000000-0005-0000-0000-0000F62C0000}"/>
    <cellStyle name="Normal 2 2 41" xfId="11514" xr:uid="{00000000-0005-0000-0000-0000F72C0000}"/>
    <cellStyle name="Normal 2 2 42" xfId="11515" xr:uid="{00000000-0005-0000-0000-0000F82C0000}"/>
    <cellStyle name="Normal 2 2 43" xfId="11516" xr:uid="{00000000-0005-0000-0000-0000F92C0000}"/>
    <cellStyle name="Normal 2 2 44" xfId="11517" xr:uid="{00000000-0005-0000-0000-0000FA2C0000}"/>
    <cellStyle name="Normal 2 2 45" xfId="11518" xr:uid="{00000000-0005-0000-0000-0000FB2C0000}"/>
    <cellStyle name="Normal 2 2 46" xfId="11519" xr:uid="{00000000-0005-0000-0000-0000FC2C0000}"/>
    <cellStyle name="Normal 2 2 47" xfId="11520" xr:uid="{00000000-0005-0000-0000-0000FD2C0000}"/>
    <cellStyle name="Normal 2 2 48" xfId="11521" xr:uid="{00000000-0005-0000-0000-0000FE2C0000}"/>
    <cellStyle name="Normal 2 2 49" xfId="11522" xr:uid="{00000000-0005-0000-0000-0000FF2C0000}"/>
    <cellStyle name="Normal 2 2 5" xfId="11523" xr:uid="{00000000-0005-0000-0000-0000002D0000}"/>
    <cellStyle name="Normal 2 2 5 10" xfId="11524" xr:uid="{00000000-0005-0000-0000-0000012D0000}"/>
    <cellStyle name="Normal 2 2 5 10 2" xfId="11525" xr:uid="{00000000-0005-0000-0000-0000022D0000}"/>
    <cellStyle name="Normal 2 2 5 11" xfId="11526" xr:uid="{00000000-0005-0000-0000-0000032D0000}"/>
    <cellStyle name="Normal 2 2 5 12" xfId="11527" xr:uid="{00000000-0005-0000-0000-0000042D0000}"/>
    <cellStyle name="Normal 2 2 5 2" xfId="11528" xr:uid="{00000000-0005-0000-0000-0000052D0000}"/>
    <cellStyle name="Normal 2 2 5 3" xfId="11529" xr:uid="{00000000-0005-0000-0000-0000062D0000}"/>
    <cellStyle name="Normal 2 2 5 4" xfId="11530" xr:uid="{00000000-0005-0000-0000-0000072D0000}"/>
    <cellStyle name="Normal 2 2 5 5" xfId="11531" xr:uid="{00000000-0005-0000-0000-0000082D0000}"/>
    <cellStyle name="Normal 2 2 5 6" xfId="11532" xr:uid="{00000000-0005-0000-0000-0000092D0000}"/>
    <cellStyle name="Normal 2 2 5 7" xfId="11533" xr:uid="{00000000-0005-0000-0000-00000A2D0000}"/>
    <cellStyle name="Normal 2 2 5 8" xfId="11534" xr:uid="{00000000-0005-0000-0000-00000B2D0000}"/>
    <cellStyle name="Normal 2 2 5 9" xfId="11535" xr:uid="{00000000-0005-0000-0000-00000C2D0000}"/>
    <cellStyle name="Normal 2 2 5 9 2" xfId="11536" xr:uid="{00000000-0005-0000-0000-00000D2D0000}"/>
    <cellStyle name="Normal 2 2 50" xfId="11537" xr:uid="{00000000-0005-0000-0000-00000E2D0000}"/>
    <cellStyle name="Normal 2 2 51" xfId="11538" xr:uid="{00000000-0005-0000-0000-00000F2D0000}"/>
    <cellStyle name="Normal 2 2 52" xfId="11539" xr:uid="{00000000-0005-0000-0000-0000102D0000}"/>
    <cellStyle name="Normal 2 2 53" xfId="11540" xr:uid="{00000000-0005-0000-0000-0000112D0000}"/>
    <cellStyle name="Normal 2 2 54" xfId="11541" xr:uid="{00000000-0005-0000-0000-0000122D0000}"/>
    <cellStyle name="Normal 2 2 55" xfId="11542" xr:uid="{00000000-0005-0000-0000-0000132D0000}"/>
    <cellStyle name="Normal 2 2 56" xfId="11543" xr:uid="{00000000-0005-0000-0000-0000142D0000}"/>
    <cellStyle name="Normal 2 2 57" xfId="11544" xr:uid="{00000000-0005-0000-0000-0000152D0000}"/>
    <cellStyle name="Normal 2 2 58" xfId="11545" xr:uid="{00000000-0005-0000-0000-0000162D0000}"/>
    <cellStyle name="Normal 2 2 59" xfId="11546" xr:uid="{00000000-0005-0000-0000-0000172D0000}"/>
    <cellStyle name="Normal 2 2 6" xfId="11547" xr:uid="{00000000-0005-0000-0000-0000182D0000}"/>
    <cellStyle name="Normal 2 2 6 2" xfId="11548" xr:uid="{00000000-0005-0000-0000-0000192D0000}"/>
    <cellStyle name="Normal 2 2 6 2 2" xfId="11549" xr:uid="{00000000-0005-0000-0000-00001A2D0000}"/>
    <cellStyle name="Normal 2 2 6 2 2 2" xfId="11550" xr:uid="{00000000-0005-0000-0000-00001B2D0000}"/>
    <cellStyle name="Normal 2 2 6 2 2 2 2" xfId="11551" xr:uid="{00000000-0005-0000-0000-00001C2D0000}"/>
    <cellStyle name="Normal 2 2 6 2 2 2 3" xfId="11552" xr:uid="{00000000-0005-0000-0000-00001D2D0000}"/>
    <cellStyle name="Normal 2 2 6 2 2 2 4" xfId="11553" xr:uid="{00000000-0005-0000-0000-00001E2D0000}"/>
    <cellStyle name="Normal 2 2 6 2 2 3" xfId="11554" xr:uid="{00000000-0005-0000-0000-00001F2D0000}"/>
    <cellStyle name="Normal 2 2 6 2 2 4" xfId="11555" xr:uid="{00000000-0005-0000-0000-0000202D0000}"/>
    <cellStyle name="Normal 2 2 6 2 2 5" xfId="11556" xr:uid="{00000000-0005-0000-0000-0000212D0000}"/>
    <cellStyle name="Normal 2 2 6 2 3" xfId="11557" xr:uid="{00000000-0005-0000-0000-0000222D0000}"/>
    <cellStyle name="Normal 2 2 6 2 3 2" xfId="11558" xr:uid="{00000000-0005-0000-0000-0000232D0000}"/>
    <cellStyle name="Normal 2 2 6 2 3 3" xfId="11559" xr:uid="{00000000-0005-0000-0000-0000242D0000}"/>
    <cellStyle name="Normal 2 2 6 2 3 4" xfId="11560" xr:uid="{00000000-0005-0000-0000-0000252D0000}"/>
    <cellStyle name="Normal 2 2 6 2 4" xfId="11561" xr:uid="{00000000-0005-0000-0000-0000262D0000}"/>
    <cellStyle name="Normal 2 2 6 2 5" xfId="11562" xr:uid="{00000000-0005-0000-0000-0000272D0000}"/>
    <cellStyle name="Normal 2 2 6 2 6" xfId="11563" xr:uid="{00000000-0005-0000-0000-0000282D0000}"/>
    <cellStyle name="Normal 2 2 6 3" xfId="11564" xr:uid="{00000000-0005-0000-0000-0000292D0000}"/>
    <cellStyle name="Normal 2 2 6 3 2" xfId="11565" xr:uid="{00000000-0005-0000-0000-00002A2D0000}"/>
    <cellStyle name="Normal 2 2 6 3 2 2" xfId="11566" xr:uid="{00000000-0005-0000-0000-00002B2D0000}"/>
    <cellStyle name="Normal 2 2 6 3 2 2 2" xfId="11567" xr:uid="{00000000-0005-0000-0000-00002C2D0000}"/>
    <cellStyle name="Normal 2 2 6 3 2 2 3" xfId="11568" xr:uid="{00000000-0005-0000-0000-00002D2D0000}"/>
    <cellStyle name="Normal 2 2 6 3 2 2 4" xfId="11569" xr:uid="{00000000-0005-0000-0000-00002E2D0000}"/>
    <cellStyle name="Normal 2 2 6 3 2 3" xfId="11570" xr:uid="{00000000-0005-0000-0000-00002F2D0000}"/>
    <cellStyle name="Normal 2 2 6 3 2 4" xfId="11571" xr:uid="{00000000-0005-0000-0000-0000302D0000}"/>
    <cellStyle name="Normal 2 2 6 3 2 5" xfId="11572" xr:uid="{00000000-0005-0000-0000-0000312D0000}"/>
    <cellStyle name="Normal 2 2 6 3 3" xfId="11573" xr:uid="{00000000-0005-0000-0000-0000322D0000}"/>
    <cellStyle name="Normal 2 2 6 3 4" xfId="11574" xr:uid="{00000000-0005-0000-0000-0000332D0000}"/>
    <cellStyle name="Normal 2 2 6 3 4 2" xfId="11575" xr:uid="{00000000-0005-0000-0000-0000342D0000}"/>
    <cellStyle name="Normal 2 2 6 3 4 3" xfId="11576" xr:uid="{00000000-0005-0000-0000-0000352D0000}"/>
    <cellStyle name="Normal 2 2 6 3 4 4" xfId="11577" xr:uid="{00000000-0005-0000-0000-0000362D0000}"/>
    <cellStyle name="Normal 2 2 6 3 5" xfId="11578" xr:uid="{00000000-0005-0000-0000-0000372D0000}"/>
    <cellStyle name="Normal 2 2 6 3 6" xfId="11579" xr:uid="{00000000-0005-0000-0000-0000382D0000}"/>
    <cellStyle name="Normal 2 2 6 3 7" xfId="11580" xr:uid="{00000000-0005-0000-0000-0000392D0000}"/>
    <cellStyle name="Normal 2 2 6 4" xfId="11581" xr:uid="{00000000-0005-0000-0000-00003A2D0000}"/>
    <cellStyle name="Normal 2 2 6 4 2" xfId="11582" xr:uid="{00000000-0005-0000-0000-00003B2D0000}"/>
    <cellStyle name="Normal 2 2 6 5" xfId="11583" xr:uid="{00000000-0005-0000-0000-00003C2D0000}"/>
    <cellStyle name="Normal 2 2 6 6" xfId="11584" xr:uid="{00000000-0005-0000-0000-00003D2D0000}"/>
    <cellStyle name="Normal 2 2 6 7" xfId="11585" xr:uid="{00000000-0005-0000-0000-00003E2D0000}"/>
    <cellStyle name="Normal 2 2 6 7 2" xfId="11586" xr:uid="{00000000-0005-0000-0000-00003F2D0000}"/>
    <cellStyle name="Normal 2 2 6 7 3" xfId="11587" xr:uid="{00000000-0005-0000-0000-0000402D0000}"/>
    <cellStyle name="Normal 2 2 6 7 4" xfId="11588" xr:uid="{00000000-0005-0000-0000-0000412D0000}"/>
    <cellStyle name="Normal 2 2 60" xfId="11589" xr:uid="{00000000-0005-0000-0000-0000422D0000}"/>
    <cellStyle name="Normal 2 2 61" xfId="11590" xr:uid="{00000000-0005-0000-0000-0000432D0000}"/>
    <cellStyle name="Normal 2 2 62" xfId="11591" xr:uid="{00000000-0005-0000-0000-0000442D0000}"/>
    <cellStyle name="Normal 2 2 63" xfId="11592" xr:uid="{00000000-0005-0000-0000-0000452D0000}"/>
    <cellStyle name="Normal 2 2 64" xfId="11593" xr:uid="{00000000-0005-0000-0000-0000462D0000}"/>
    <cellStyle name="Normal 2 2 65" xfId="11594" xr:uid="{00000000-0005-0000-0000-0000472D0000}"/>
    <cellStyle name="Normal 2 2 66" xfId="11595" xr:uid="{00000000-0005-0000-0000-0000482D0000}"/>
    <cellStyle name="Normal 2 2 67" xfId="11596" xr:uid="{00000000-0005-0000-0000-0000492D0000}"/>
    <cellStyle name="Normal 2 2 68" xfId="11597" xr:uid="{00000000-0005-0000-0000-00004A2D0000}"/>
    <cellStyle name="Normal 2 2 69" xfId="11598" xr:uid="{00000000-0005-0000-0000-00004B2D0000}"/>
    <cellStyle name="Normal 2 2 7" xfId="11599" xr:uid="{00000000-0005-0000-0000-00004C2D0000}"/>
    <cellStyle name="Normal 2 2 7 2" xfId="11600" xr:uid="{00000000-0005-0000-0000-00004D2D0000}"/>
    <cellStyle name="Normal 2 2 7 2 2" xfId="11601" xr:uid="{00000000-0005-0000-0000-00004E2D0000}"/>
    <cellStyle name="Normal 2 2 7 2 2 2" xfId="11602" xr:uid="{00000000-0005-0000-0000-00004F2D0000}"/>
    <cellStyle name="Normal 2 2 7 2 2 2 2" xfId="11603" xr:uid="{00000000-0005-0000-0000-0000502D0000}"/>
    <cellStyle name="Normal 2 2 7 2 2 2 3" xfId="11604" xr:uid="{00000000-0005-0000-0000-0000512D0000}"/>
    <cellStyle name="Normal 2 2 7 2 2 2 4" xfId="11605" xr:uid="{00000000-0005-0000-0000-0000522D0000}"/>
    <cellStyle name="Normal 2 2 7 2 2 3" xfId="11606" xr:uid="{00000000-0005-0000-0000-0000532D0000}"/>
    <cellStyle name="Normal 2 2 7 2 2 4" xfId="11607" xr:uid="{00000000-0005-0000-0000-0000542D0000}"/>
    <cellStyle name="Normal 2 2 7 2 2 5" xfId="11608" xr:uid="{00000000-0005-0000-0000-0000552D0000}"/>
    <cellStyle name="Normal 2 2 7 2 3" xfId="11609" xr:uid="{00000000-0005-0000-0000-0000562D0000}"/>
    <cellStyle name="Normal 2 2 7 2 3 2" xfId="11610" xr:uid="{00000000-0005-0000-0000-0000572D0000}"/>
    <cellStyle name="Normal 2 2 7 2 3 3" xfId="11611" xr:uid="{00000000-0005-0000-0000-0000582D0000}"/>
    <cellStyle name="Normal 2 2 7 2 3 4" xfId="11612" xr:uid="{00000000-0005-0000-0000-0000592D0000}"/>
    <cellStyle name="Normal 2 2 7 2 4" xfId="11613" xr:uid="{00000000-0005-0000-0000-00005A2D0000}"/>
    <cellStyle name="Normal 2 2 7 2 5" xfId="11614" xr:uid="{00000000-0005-0000-0000-00005B2D0000}"/>
    <cellStyle name="Normal 2 2 7 2 6" xfId="11615" xr:uid="{00000000-0005-0000-0000-00005C2D0000}"/>
    <cellStyle name="Normal 2 2 7 3" xfId="11616" xr:uid="{00000000-0005-0000-0000-00005D2D0000}"/>
    <cellStyle name="Normal 2 2 7 3 2" xfId="11617" xr:uid="{00000000-0005-0000-0000-00005E2D0000}"/>
    <cellStyle name="Normal 2 2 7 3 3" xfId="11618" xr:uid="{00000000-0005-0000-0000-00005F2D0000}"/>
    <cellStyle name="Normal 2 2 7 3 3 2" xfId="11619" xr:uid="{00000000-0005-0000-0000-0000602D0000}"/>
    <cellStyle name="Normal 2 2 7 3 3 3" xfId="11620" xr:uid="{00000000-0005-0000-0000-0000612D0000}"/>
    <cellStyle name="Normal 2 2 7 3 3 4" xfId="11621" xr:uid="{00000000-0005-0000-0000-0000622D0000}"/>
    <cellStyle name="Normal 2 2 7 3 4" xfId="11622" xr:uid="{00000000-0005-0000-0000-0000632D0000}"/>
    <cellStyle name="Normal 2 2 7 3 5" xfId="11623" xr:uid="{00000000-0005-0000-0000-0000642D0000}"/>
    <cellStyle name="Normal 2 2 7 3 6" xfId="11624" xr:uid="{00000000-0005-0000-0000-0000652D0000}"/>
    <cellStyle name="Normal 2 2 7 4" xfId="11625" xr:uid="{00000000-0005-0000-0000-0000662D0000}"/>
    <cellStyle name="Normal 2 2 7 4 2" xfId="11626" xr:uid="{00000000-0005-0000-0000-0000672D0000}"/>
    <cellStyle name="Normal 2 2 7 4 3" xfId="11627" xr:uid="{00000000-0005-0000-0000-0000682D0000}"/>
    <cellStyle name="Normal 2 2 7 4 4" xfId="11628" xr:uid="{00000000-0005-0000-0000-0000692D0000}"/>
    <cellStyle name="Normal 2 2 7 5" xfId="11629" xr:uid="{00000000-0005-0000-0000-00006A2D0000}"/>
    <cellStyle name="Normal 2 2 7 6" xfId="11630" xr:uid="{00000000-0005-0000-0000-00006B2D0000}"/>
    <cellStyle name="Normal 2 2 7 7" xfId="11631" xr:uid="{00000000-0005-0000-0000-00006C2D0000}"/>
    <cellStyle name="Normal 2 2 70" xfId="11632" xr:uid="{00000000-0005-0000-0000-00006D2D0000}"/>
    <cellStyle name="Normal 2 2 71" xfId="11633" xr:uid="{00000000-0005-0000-0000-00006E2D0000}"/>
    <cellStyle name="Normal 2 2 72" xfId="11634" xr:uid="{00000000-0005-0000-0000-00006F2D0000}"/>
    <cellStyle name="Normal 2 2 73" xfId="11635" xr:uid="{00000000-0005-0000-0000-0000702D0000}"/>
    <cellStyle name="Normal 2 2 74" xfId="11636" xr:uid="{00000000-0005-0000-0000-0000712D0000}"/>
    <cellStyle name="Normal 2 2 75" xfId="11637" xr:uid="{00000000-0005-0000-0000-0000722D0000}"/>
    <cellStyle name="Normal 2 2 76" xfId="11638" xr:uid="{00000000-0005-0000-0000-0000732D0000}"/>
    <cellStyle name="Normal 2 2 77" xfId="11639" xr:uid="{00000000-0005-0000-0000-0000742D0000}"/>
    <cellStyle name="Normal 2 2 78" xfId="11640" xr:uid="{00000000-0005-0000-0000-0000752D0000}"/>
    <cellStyle name="Normal 2 2 79" xfId="11641" xr:uid="{00000000-0005-0000-0000-0000762D0000}"/>
    <cellStyle name="Normal 2 2 8" xfId="11642" xr:uid="{00000000-0005-0000-0000-0000772D0000}"/>
    <cellStyle name="Normal 2 2 8 2" xfId="11643" xr:uid="{00000000-0005-0000-0000-0000782D0000}"/>
    <cellStyle name="Normal 2 2 8 2 2" xfId="11644" xr:uid="{00000000-0005-0000-0000-0000792D0000}"/>
    <cellStyle name="Normal 2 2 8 2 2 2" xfId="11645" xr:uid="{00000000-0005-0000-0000-00007A2D0000}"/>
    <cellStyle name="Normal 2 2 8 2 2 2 2" xfId="11646" xr:uid="{00000000-0005-0000-0000-00007B2D0000}"/>
    <cellStyle name="Normal 2 2 8 2 2 2 3" xfId="11647" xr:uid="{00000000-0005-0000-0000-00007C2D0000}"/>
    <cellStyle name="Normal 2 2 8 2 2 2 4" xfId="11648" xr:uid="{00000000-0005-0000-0000-00007D2D0000}"/>
    <cellStyle name="Normal 2 2 8 2 2 3" xfId="11649" xr:uid="{00000000-0005-0000-0000-00007E2D0000}"/>
    <cellStyle name="Normal 2 2 8 2 2 4" xfId="11650" xr:uid="{00000000-0005-0000-0000-00007F2D0000}"/>
    <cellStyle name="Normal 2 2 8 2 2 5" xfId="11651" xr:uid="{00000000-0005-0000-0000-0000802D0000}"/>
    <cellStyle name="Normal 2 2 8 2 3" xfId="11652" xr:uid="{00000000-0005-0000-0000-0000812D0000}"/>
    <cellStyle name="Normal 2 2 8 2 3 2" xfId="11653" xr:uid="{00000000-0005-0000-0000-0000822D0000}"/>
    <cellStyle name="Normal 2 2 8 2 3 3" xfId="11654" xr:uid="{00000000-0005-0000-0000-0000832D0000}"/>
    <cellStyle name="Normal 2 2 8 2 3 4" xfId="11655" xr:uid="{00000000-0005-0000-0000-0000842D0000}"/>
    <cellStyle name="Normal 2 2 8 2 4" xfId="11656" xr:uid="{00000000-0005-0000-0000-0000852D0000}"/>
    <cellStyle name="Normal 2 2 8 2 5" xfId="11657" xr:uid="{00000000-0005-0000-0000-0000862D0000}"/>
    <cellStyle name="Normal 2 2 8 2 6" xfId="11658" xr:uid="{00000000-0005-0000-0000-0000872D0000}"/>
    <cellStyle name="Normal 2 2 8 3" xfId="11659" xr:uid="{00000000-0005-0000-0000-0000882D0000}"/>
    <cellStyle name="Normal 2 2 8 3 2" xfId="11660" xr:uid="{00000000-0005-0000-0000-0000892D0000}"/>
    <cellStyle name="Normal 2 2 8 3 3" xfId="11661" xr:uid="{00000000-0005-0000-0000-00008A2D0000}"/>
    <cellStyle name="Normal 2 2 8 3 3 2" xfId="11662" xr:uid="{00000000-0005-0000-0000-00008B2D0000}"/>
    <cellStyle name="Normal 2 2 8 3 3 3" xfId="11663" xr:uid="{00000000-0005-0000-0000-00008C2D0000}"/>
    <cellStyle name="Normal 2 2 8 3 3 4" xfId="11664" xr:uid="{00000000-0005-0000-0000-00008D2D0000}"/>
    <cellStyle name="Normal 2 2 8 3 4" xfId="11665" xr:uid="{00000000-0005-0000-0000-00008E2D0000}"/>
    <cellStyle name="Normal 2 2 8 3 5" xfId="11666" xr:uid="{00000000-0005-0000-0000-00008F2D0000}"/>
    <cellStyle name="Normal 2 2 8 3 6" xfId="11667" xr:uid="{00000000-0005-0000-0000-0000902D0000}"/>
    <cellStyle name="Normal 2 2 8 4" xfId="11668" xr:uid="{00000000-0005-0000-0000-0000912D0000}"/>
    <cellStyle name="Normal 2 2 8 4 2" xfId="11669" xr:uid="{00000000-0005-0000-0000-0000922D0000}"/>
    <cellStyle name="Normal 2 2 8 4 3" xfId="11670" xr:uid="{00000000-0005-0000-0000-0000932D0000}"/>
    <cellStyle name="Normal 2 2 8 4 4" xfId="11671" xr:uid="{00000000-0005-0000-0000-0000942D0000}"/>
    <cellStyle name="Normal 2 2 8 5" xfId="11672" xr:uid="{00000000-0005-0000-0000-0000952D0000}"/>
    <cellStyle name="Normal 2 2 8 6" xfId="11673" xr:uid="{00000000-0005-0000-0000-0000962D0000}"/>
    <cellStyle name="Normal 2 2 8 7" xfId="11674" xr:uid="{00000000-0005-0000-0000-0000972D0000}"/>
    <cellStyle name="Normal 2 2 80" xfId="11675" xr:uid="{00000000-0005-0000-0000-0000982D0000}"/>
    <cellStyle name="Normal 2 2 81" xfId="11676" xr:uid="{00000000-0005-0000-0000-0000992D0000}"/>
    <cellStyle name="Normal 2 2 82" xfId="11677" xr:uid="{00000000-0005-0000-0000-00009A2D0000}"/>
    <cellStyle name="Normal 2 2 83" xfId="11678" xr:uid="{00000000-0005-0000-0000-00009B2D0000}"/>
    <cellStyle name="Normal 2 2 84" xfId="11679" xr:uid="{00000000-0005-0000-0000-00009C2D0000}"/>
    <cellStyle name="Normal 2 2 85" xfId="11680" xr:uid="{00000000-0005-0000-0000-00009D2D0000}"/>
    <cellStyle name="Normal 2 2 86" xfId="11681" xr:uid="{00000000-0005-0000-0000-00009E2D0000}"/>
    <cellStyle name="Normal 2 2 87" xfId="11682" xr:uid="{00000000-0005-0000-0000-00009F2D0000}"/>
    <cellStyle name="Normal 2 2 88" xfId="11683" xr:uid="{00000000-0005-0000-0000-0000A02D0000}"/>
    <cellStyle name="Normal 2 2 89" xfId="11684" xr:uid="{00000000-0005-0000-0000-0000A12D0000}"/>
    <cellStyle name="Normal 2 2 9" xfId="11685" xr:uid="{00000000-0005-0000-0000-0000A22D0000}"/>
    <cellStyle name="Normal 2 2 9 2" xfId="11686" xr:uid="{00000000-0005-0000-0000-0000A32D0000}"/>
    <cellStyle name="Normal 2 2 9 2 10" xfId="11687" xr:uid="{00000000-0005-0000-0000-0000A42D0000}"/>
    <cellStyle name="Normal 2 2 9 2 10 2" xfId="11688" xr:uid="{00000000-0005-0000-0000-0000A52D0000}"/>
    <cellStyle name="Normal 2 2 9 2 10 3" xfId="11689" xr:uid="{00000000-0005-0000-0000-0000A62D0000}"/>
    <cellStyle name="Normal 2 2 9 2 10 4" xfId="11690" xr:uid="{00000000-0005-0000-0000-0000A72D0000}"/>
    <cellStyle name="Normal 2 2 9 2 11" xfId="11691" xr:uid="{00000000-0005-0000-0000-0000A82D0000}"/>
    <cellStyle name="Normal 2 2 9 2 12" xfId="11692" xr:uid="{00000000-0005-0000-0000-0000A92D0000}"/>
    <cellStyle name="Normal 2 2 9 2 13" xfId="11693" xr:uid="{00000000-0005-0000-0000-0000AA2D0000}"/>
    <cellStyle name="Normal 2 2 9 2 2" xfId="11694" xr:uid="{00000000-0005-0000-0000-0000AB2D0000}"/>
    <cellStyle name="Normal 2 2 9 2 2 2" xfId="11695" xr:uid="{00000000-0005-0000-0000-0000AC2D0000}"/>
    <cellStyle name="Normal 2 2 9 2 2 2 2" xfId="11696" xr:uid="{00000000-0005-0000-0000-0000AD2D0000}"/>
    <cellStyle name="Normal 2 2 9 2 2 2 2 2" xfId="11697" xr:uid="{00000000-0005-0000-0000-0000AE2D0000}"/>
    <cellStyle name="Normal 2 2 9 2 2 2 2 2 2" xfId="11698" xr:uid="{00000000-0005-0000-0000-0000AF2D0000}"/>
    <cellStyle name="Normal 2 2 9 2 2 2 2 2 3" xfId="11699" xr:uid="{00000000-0005-0000-0000-0000B02D0000}"/>
    <cellStyle name="Normal 2 2 9 2 2 2 2 2 4" xfId="11700" xr:uid="{00000000-0005-0000-0000-0000B12D0000}"/>
    <cellStyle name="Normal 2 2 9 2 2 2 2 3" xfId="11701" xr:uid="{00000000-0005-0000-0000-0000B22D0000}"/>
    <cellStyle name="Normal 2 2 9 2 2 2 2 4" xfId="11702" xr:uid="{00000000-0005-0000-0000-0000B32D0000}"/>
    <cellStyle name="Normal 2 2 9 2 2 2 2 5" xfId="11703" xr:uid="{00000000-0005-0000-0000-0000B42D0000}"/>
    <cellStyle name="Normal 2 2 9 2 2 2 3" xfId="11704" xr:uid="{00000000-0005-0000-0000-0000B52D0000}"/>
    <cellStyle name="Normal 2 2 9 2 2 2 3 2" xfId="11705" xr:uid="{00000000-0005-0000-0000-0000B62D0000}"/>
    <cellStyle name="Normal 2 2 9 2 2 2 3 3" xfId="11706" xr:uid="{00000000-0005-0000-0000-0000B72D0000}"/>
    <cellStyle name="Normal 2 2 9 2 2 2 3 4" xfId="11707" xr:uid="{00000000-0005-0000-0000-0000B82D0000}"/>
    <cellStyle name="Normal 2 2 9 2 2 2 4" xfId="11708" xr:uid="{00000000-0005-0000-0000-0000B92D0000}"/>
    <cellStyle name="Normal 2 2 9 2 2 2 5" xfId="11709" xr:uid="{00000000-0005-0000-0000-0000BA2D0000}"/>
    <cellStyle name="Normal 2 2 9 2 2 2 6" xfId="11710" xr:uid="{00000000-0005-0000-0000-0000BB2D0000}"/>
    <cellStyle name="Normal 2 2 9 2 3" xfId="11711" xr:uid="{00000000-0005-0000-0000-0000BC2D0000}"/>
    <cellStyle name="Normal 2 2 9 2 3 2" xfId="11712" xr:uid="{00000000-0005-0000-0000-0000BD2D0000}"/>
    <cellStyle name="Normal 2 2 9 2 3 2 2" xfId="11713" xr:uid="{00000000-0005-0000-0000-0000BE2D0000}"/>
    <cellStyle name="Normal 2 2 9 2 3 2 2 2" xfId="11714" xr:uid="{00000000-0005-0000-0000-0000BF2D0000}"/>
    <cellStyle name="Normal 2 2 9 2 3 2 2 3" xfId="11715" xr:uid="{00000000-0005-0000-0000-0000C02D0000}"/>
    <cellStyle name="Normal 2 2 9 2 3 2 2 4" xfId="11716" xr:uid="{00000000-0005-0000-0000-0000C12D0000}"/>
    <cellStyle name="Normal 2 2 9 2 3 2 3" xfId="11717" xr:uid="{00000000-0005-0000-0000-0000C22D0000}"/>
    <cellStyle name="Normal 2 2 9 2 3 2 4" xfId="11718" xr:uid="{00000000-0005-0000-0000-0000C32D0000}"/>
    <cellStyle name="Normal 2 2 9 2 3 2 5" xfId="11719" xr:uid="{00000000-0005-0000-0000-0000C42D0000}"/>
    <cellStyle name="Normal 2 2 9 2 3 3" xfId="11720" xr:uid="{00000000-0005-0000-0000-0000C52D0000}"/>
    <cellStyle name="Normal 2 2 9 2 3 3 2" xfId="11721" xr:uid="{00000000-0005-0000-0000-0000C62D0000}"/>
    <cellStyle name="Normal 2 2 9 2 3 3 3" xfId="11722" xr:uid="{00000000-0005-0000-0000-0000C72D0000}"/>
    <cellStyle name="Normal 2 2 9 2 3 3 4" xfId="11723" xr:uid="{00000000-0005-0000-0000-0000C82D0000}"/>
    <cellStyle name="Normal 2 2 9 2 3 4" xfId="11724" xr:uid="{00000000-0005-0000-0000-0000C92D0000}"/>
    <cellStyle name="Normal 2 2 9 2 3 5" xfId="11725" xr:uid="{00000000-0005-0000-0000-0000CA2D0000}"/>
    <cellStyle name="Normal 2 2 9 2 3 6" xfId="11726" xr:uid="{00000000-0005-0000-0000-0000CB2D0000}"/>
    <cellStyle name="Normal 2 2 9 2 4" xfId="11727" xr:uid="{00000000-0005-0000-0000-0000CC2D0000}"/>
    <cellStyle name="Normal 2 2 9 2 4 2" xfId="11728" xr:uid="{00000000-0005-0000-0000-0000CD2D0000}"/>
    <cellStyle name="Normal 2 2 9 2 4 2 2" xfId="11729" xr:uid="{00000000-0005-0000-0000-0000CE2D0000}"/>
    <cellStyle name="Normal 2 2 9 2 4 2 2 2" xfId="11730" xr:uid="{00000000-0005-0000-0000-0000CF2D0000}"/>
    <cellStyle name="Normal 2 2 9 2 4 2 2 3" xfId="11731" xr:uid="{00000000-0005-0000-0000-0000D02D0000}"/>
    <cellStyle name="Normal 2 2 9 2 4 2 2 4" xfId="11732" xr:uid="{00000000-0005-0000-0000-0000D12D0000}"/>
    <cellStyle name="Normal 2 2 9 2 4 2 3" xfId="11733" xr:uid="{00000000-0005-0000-0000-0000D22D0000}"/>
    <cellStyle name="Normal 2 2 9 2 4 2 4" xfId="11734" xr:uid="{00000000-0005-0000-0000-0000D32D0000}"/>
    <cellStyle name="Normal 2 2 9 2 4 2 5" xfId="11735" xr:uid="{00000000-0005-0000-0000-0000D42D0000}"/>
    <cellStyle name="Normal 2 2 9 2 4 3" xfId="11736" xr:uid="{00000000-0005-0000-0000-0000D52D0000}"/>
    <cellStyle name="Normal 2 2 9 2 4 3 2" xfId="11737" xr:uid="{00000000-0005-0000-0000-0000D62D0000}"/>
    <cellStyle name="Normal 2 2 9 2 4 3 3" xfId="11738" xr:uid="{00000000-0005-0000-0000-0000D72D0000}"/>
    <cellStyle name="Normal 2 2 9 2 4 3 4" xfId="11739" xr:uid="{00000000-0005-0000-0000-0000D82D0000}"/>
    <cellStyle name="Normal 2 2 9 2 4 4" xfId="11740" xr:uid="{00000000-0005-0000-0000-0000D92D0000}"/>
    <cellStyle name="Normal 2 2 9 2 4 5" xfId="11741" xr:uid="{00000000-0005-0000-0000-0000DA2D0000}"/>
    <cellStyle name="Normal 2 2 9 2 4 6" xfId="11742" xr:uid="{00000000-0005-0000-0000-0000DB2D0000}"/>
    <cellStyle name="Normal 2 2 9 2 5" xfId="11743" xr:uid="{00000000-0005-0000-0000-0000DC2D0000}"/>
    <cellStyle name="Normal 2 2 9 2 5 2" xfId="11744" xr:uid="{00000000-0005-0000-0000-0000DD2D0000}"/>
    <cellStyle name="Normal 2 2 9 2 5 2 2" xfId="11745" xr:uid="{00000000-0005-0000-0000-0000DE2D0000}"/>
    <cellStyle name="Normal 2 2 9 2 5 2 2 2" xfId="11746" xr:uid="{00000000-0005-0000-0000-0000DF2D0000}"/>
    <cellStyle name="Normal 2 2 9 2 5 2 2 3" xfId="11747" xr:uid="{00000000-0005-0000-0000-0000E02D0000}"/>
    <cellStyle name="Normal 2 2 9 2 5 2 2 4" xfId="11748" xr:uid="{00000000-0005-0000-0000-0000E12D0000}"/>
    <cellStyle name="Normal 2 2 9 2 5 2 3" xfId="11749" xr:uid="{00000000-0005-0000-0000-0000E22D0000}"/>
    <cellStyle name="Normal 2 2 9 2 5 2 4" xfId="11750" xr:uid="{00000000-0005-0000-0000-0000E32D0000}"/>
    <cellStyle name="Normal 2 2 9 2 5 2 5" xfId="11751" xr:uid="{00000000-0005-0000-0000-0000E42D0000}"/>
    <cellStyle name="Normal 2 2 9 2 5 3" xfId="11752" xr:uid="{00000000-0005-0000-0000-0000E52D0000}"/>
    <cellStyle name="Normal 2 2 9 2 5 3 2" xfId="11753" xr:uid="{00000000-0005-0000-0000-0000E62D0000}"/>
    <cellStyle name="Normal 2 2 9 2 5 3 3" xfId="11754" xr:uid="{00000000-0005-0000-0000-0000E72D0000}"/>
    <cellStyle name="Normal 2 2 9 2 5 3 4" xfId="11755" xr:uid="{00000000-0005-0000-0000-0000E82D0000}"/>
    <cellStyle name="Normal 2 2 9 2 5 4" xfId="11756" xr:uid="{00000000-0005-0000-0000-0000E92D0000}"/>
    <cellStyle name="Normal 2 2 9 2 5 5" xfId="11757" xr:uid="{00000000-0005-0000-0000-0000EA2D0000}"/>
    <cellStyle name="Normal 2 2 9 2 5 6" xfId="11758" xr:uid="{00000000-0005-0000-0000-0000EB2D0000}"/>
    <cellStyle name="Normal 2 2 9 2 6" xfId="11759" xr:uid="{00000000-0005-0000-0000-0000EC2D0000}"/>
    <cellStyle name="Normal 2 2 9 2 6 2" xfId="11760" xr:uid="{00000000-0005-0000-0000-0000ED2D0000}"/>
    <cellStyle name="Normal 2 2 9 2 6 2 2" xfId="11761" xr:uid="{00000000-0005-0000-0000-0000EE2D0000}"/>
    <cellStyle name="Normal 2 2 9 2 6 2 2 2" xfId="11762" xr:uid="{00000000-0005-0000-0000-0000EF2D0000}"/>
    <cellStyle name="Normal 2 2 9 2 6 2 2 3" xfId="11763" xr:uid="{00000000-0005-0000-0000-0000F02D0000}"/>
    <cellStyle name="Normal 2 2 9 2 6 2 2 4" xfId="11764" xr:uid="{00000000-0005-0000-0000-0000F12D0000}"/>
    <cellStyle name="Normal 2 2 9 2 6 2 3" xfId="11765" xr:uid="{00000000-0005-0000-0000-0000F22D0000}"/>
    <cellStyle name="Normal 2 2 9 2 6 2 4" xfId="11766" xr:uid="{00000000-0005-0000-0000-0000F32D0000}"/>
    <cellStyle name="Normal 2 2 9 2 6 2 5" xfId="11767" xr:uid="{00000000-0005-0000-0000-0000F42D0000}"/>
    <cellStyle name="Normal 2 2 9 2 6 3" xfId="11768" xr:uid="{00000000-0005-0000-0000-0000F52D0000}"/>
    <cellStyle name="Normal 2 2 9 2 6 3 2" xfId="11769" xr:uid="{00000000-0005-0000-0000-0000F62D0000}"/>
    <cellStyle name="Normal 2 2 9 2 6 3 3" xfId="11770" xr:uid="{00000000-0005-0000-0000-0000F72D0000}"/>
    <cellStyle name="Normal 2 2 9 2 6 3 4" xfId="11771" xr:uid="{00000000-0005-0000-0000-0000F82D0000}"/>
    <cellStyle name="Normal 2 2 9 2 6 4" xfId="11772" xr:uid="{00000000-0005-0000-0000-0000F92D0000}"/>
    <cellStyle name="Normal 2 2 9 2 6 5" xfId="11773" xr:uid="{00000000-0005-0000-0000-0000FA2D0000}"/>
    <cellStyle name="Normal 2 2 9 2 6 6" xfId="11774" xr:uid="{00000000-0005-0000-0000-0000FB2D0000}"/>
    <cellStyle name="Normal 2 2 9 2 7" xfId="11775" xr:uid="{00000000-0005-0000-0000-0000FC2D0000}"/>
    <cellStyle name="Normal 2 2 9 2 7 2" xfId="11776" xr:uid="{00000000-0005-0000-0000-0000FD2D0000}"/>
    <cellStyle name="Normal 2 2 9 2 7 2 2" xfId="11777" xr:uid="{00000000-0005-0000-0000-0000FE2D0000}"/>
    <cellStyle name="Normal 2 2 9 2 7 2 2 2" xfId="11778" xr:uid="{00000000-0005-0000-0000-0000FF2D0000}"/>
    <cellStyle name="Normal 2 2 9 2 7 2 2 3" xfId="11779" xr:uid="{00000000-0005-0000-0000-0000002E0000}"/>
    <cellStyle name="Normal 2 2 9 2 7 2 2 4" xfId="11780" xr:uid="{00000000-0005-0000-0000-0000012E0000}"/>
    <cellStyle name="Normal 2 2 9 2 7 2 3" xfId="11781" xr:uid="{00000000-0005-0000-0000-0000022E0000}"/>
    <cellStyle name="Normal 2 2 9 2 7 2 4" xfId="11782" xr:uid="{00000000-0005-0000-0000-0000032E0000}"/>
    <cellStyle name="Normal 2 2 9 2 7 2 5" xfId="11783" xr:uid="{00000000-0005-0000-0000-0000042E0000}"/>
    <cellStyle name="Normal 2 2 9 2 7 3" xfId="11784" xr:uid="{00000000-0005-0000-0000-0000052E0000}"/>
    <cellStyle name="Normal 2 2 9 2 7 3 2" xfId="11785" xr:uid="{00000000-0005-0000-0000-0000062E0000}"/>
    <cellStyle name="Normal 2 2 9 2 7 3 3" xfId="11786" xr:uid="{00000000-0005-0000-0000-0000072E0000}"/>
    <cellStyle name="Normal 2 2 9 2 7 3 4" xfId="11787" xr:uid="{00000000-0005-0000-0000-0000082E0000}"/>
    <cellStyle name="Normal 2 2 9 2 7 4" xfId="11788" xr:uid="{00000000-0005-0000-0000-0000092E0000}"/>
    <cellStyle name="Normal 2 2 9 2 7 5" xfId="11789" xr:uid="{00000000-0005-0000-0000-00000A2E0000}"/>
    <cellStyle name="Normal 2 2 9 2 7 6" xfId="11790" xr:uid="{00000000-0005-0000-0000-00000B2E0000}"/>
    <cellStyle name="Normal 2 2 9 2 8" xfId="11791" xr:uid="{00000000-0005-0000-0000-00000C2E0000}"/>
    <cellStyle name="Normal 2 2 9 2 8 2" xfId="11792" xr:uid="{00000000-0005-0000-0000-00000D2E0000}"/>
    <cellStyle name="Normal 2 2 9 2 8 2 2" xfId="11793" xr:uid="{00000000-0005-0000-0000-00000E2E0000}"/>
    <cellStyle name="Normal 2 2 9 2 8 2 2 2" xfId="11794" xr:uid="{00000000-0005-0000-0000-00000F2E0000}"/>
    <cellStyle name="Normal 2 2 9 2 8 2 2 3" xfId="11795" xr:uid="{00000000-0005-0000-0000-0000102E0000}"/>
    <cellStyle name="Normal 2 2 9 2 8 2 2 4" xfId="11796" xr:uid="{00000000-0005-0000-0000-0000112E0000}"/>
    <cellStyle name="Normal 2 2 9 2 8 2 3" xfId="11797" xr:uid="{00000000-0005-0000-0000-0000122E0000}"/>
    <cellStyle name="Normal 2 2 9 2 8 2 4" xfId="11798" xr:uid="{00000000-0005-0000-0000-0000132E0000}"/>
    <cellStyle name="Normal 2 2 9 2 8 2 5" xfId="11799" xr:uid="{00000000-0005-0000-0000-0000142E0000}"/>
    <cellStyle name="Normal 2 2 9 2 8 3" xfId="11800" xr:uid="{00000000-0005-0000-0000-0000152E0000}"/>
    <cellStyle name="Normal 2 2 9 2 8 3 2" xfId="11801" xr:uid="{00000000-0005-0000-0000-0000162E0000}"/>
    <cellStyle name="Normal 2 2 9 2 8 3 3" xfId="11802" xr:uid="{00000000-0005-0000-0000-0000172E0000}"/>
    <cellStyle name="Normal 2 2 9 2 8 3 4" xfId="11803" xr:uid="{00000000-0005-0000-0000-0000182E0000}"/>
    <cellStyle name="Normal 2 2 9 2 8 4" xfId="11804" xr:uid="{00000000-0005-0000-0000-0000192E0000}"/>
    <cellStyle name="Normal 2 2 9 2 8 5" xfId="11805" xr:uid="{00000000-0005-0000-0000-00001A2E0000}"/>
    <cellStyle name="Normal 2 2 9 2 8 6" xfId="11806" xr:uid="{00000000-0005-0000-0000-00001B2E0000}"/>
    <cellStyle name="Normal 2 2 9 2 9" xfId="11807" xr:uid="{00000000-0005-0000-0000-00001C2E0000}"/>
    <cellStyle name="Normal 2 2 9 2 9 2" xfId="11808" xr:uid="{00000000-0005-0000-0000-00001D2E0000}"/>
    <cellStyle name="Normal 2 2 9 2 9 2 2" xfId="11809" xr:uid="{00000000-0005-0000-0000-00001E2E0000}"/>
    <cellStyle name="Normal 2 2 9 2 9 2 3" xfId="11810" xr:uid="{00000000-0005-0000-0000-00001F2E0000}"/>
    <cellStyle name="Normal 2 2 9 2 9 2 4" xfId="11811" xr:uid="{00000000-0005-0000-0000-0000202E0000}"/>
    <cellStyle name="Normal 2 2 9 2 9 3" xfId="11812" xr:uid="{00000000-0005-0000-0000-0000212E0000}"/>
    <cellStyle name="Normal 2 2 9 2 9 4" xfId="11813" xr:uid="{00000000-0005-0000-0000-0000222E0000}"/>
    <cellStyle name="Normal 2 2 9 2 9 5" xfId="11814" xr:uid="{00000000-0005-0000-0000-0000232E0000}"/>
    <cellStyle name="Normal 2 2 9 3" xfId="11815" xr:uid="{00000000-0005-0000-0000-0000242E0000}"/>
    <cellStyle name="Normal 2 2 9 3 2" xfId="11816" xr:uid="{00000000-0005-0000-0000-0000252E0000}"/>
    <cellStyle name="Normal 2 2 9 3 3" xfId="11817" xr:uid="{00000000-0005-0000-0000-0000262E0000}"/>
    <cellStyle name="Normal 2 2 9 3 3 2" xfId="11818" xr:uid="{00000000-0005-0000-0000-0000272E0000}"/>
    <cellStyle name="Normal 2 2 9 3 3 2 2" xfId="11819" xr:uid="{00000000-0005-0000-0000-0000282E0000}"/>
    <cellStyle name="Normal 2 2 9 3 3 2 3" xfId="11820" xr:uid="{00000000-0005-0000-0000-0000292E0000}"/>
    <cellStyle name="Normal 2 2 9 3 3 2 4" xfId="11821" xr:uid="{00000000-0005-0000-0000-00002A2E0000}"/>
    <cellStyle name="Normal 2 2 9 3 3 3" xfId="11822" xr:uid="{00000000-0005-0000-0000-00002B2E0000}"/>
    <cellStyle name="Normal 2 2 9 3 3 4" xfId="11823" xr:uid="{00000000-0005-0000-0000-00002C2E0000}"/>
    <cellStyle name="Normal 2 2 9 3 3 5" xfId="11824" xr:uid="{00000000-0005-0000-0000-00002D2E0000}"/>
    <cellStyle name="Normal 2 2 9 3 4" xfId="11825" xr:uid="{00000000-0005-0000-0000-00002E2E0000}"/>
    <cellStyle name="Normal 2 2 9 3 4 2" xfId="11826" xr:uid="{00000000-0005-0000-0000-00002F2E0000}"/>
    <cellStyle name="Normal 2 2 9 3 4 3" xfId="11827" xr:uid="{00000000-0005-0000-0000-0000302E0000}"/>
    <cellStyle name="Normal 2 2 9 3 4 4" xfId="11828" xr:uid="{00000000-0005-0000-0000-0000312E0000}"/>
    <cellStyle name="Normal 2 2 9 3 5" xfId="11829" xr:uid="{00000000-0005-0000-0000-0000322E0000}"/>
    <cellStyle name="Normal 2 2 9 3 6" xfId="11830" xr:uid="{00000000-0005-0000-0000-0000332E0000}"/>
    <cellStyle name="Normal 2 2 9 3 7" xfId="11831" xr:uid="{00000000-0005-0000-0000-0000342E0000}"/>
    <cellStyle name="Normal 2 2 9 4" xfId="11832" xr:uid="{00000000-0005-0000-0000-0000352E0000}"/>
    <cellStyle name="Normal 2 2 9 5" xfId="11833" xr:uid="{00000000-0005-0000-0000-0000362E0000}"/>
    <cellStyle name="Normal 2 2 9 6" xfId="11834" xr:uid="{00000000-0005-0000-0000-0000372E0000}"/>
    <cellStyle name="Normal 2 2 9 7" xfId="11835" xr:uid="{00000000-0005-0000-0000-0000382E0000}"/>
    <cellStyle name="Normal 2 2 9 8" xfId="11836" xr:uid="{00000000-0005-0000-0000-0000392E0000}"/>
    <cellStyle name="Normal 2 2 9 9" xfId="11837" xr:uid="{00000000-0005-0000-0000-00003A2E0000}"/>
    <cellStyle name="Normal 2 2 90" xfId="11838" xr:uid="{00000000-0005-0000-0000-00003B2E0000}"/>
    <cellStyle name="Normal 2 2 91" xfId="11839" xr:uid="{00000000-0005-0000-0000-00003C2E0000}"/>
    <cellStyle name="Normal 2 2 92" xfId="11840" xr:uid="{00000000-0005-0000-0000-00003D2E0000}"/>
    <cellStyle name="Normal 2 2 93" xfId="11841" xr:uid="{00000000-0005-0000-0000-00003E2E0000}"/>
    <cellStyle name="Normal 2 2 94" xfId="11842" xr:uid="{00000000-0005-0000-0000-00003F2E0000}"/>
    <cellStyle name="Normal 2 2 95" xfId="11843" xr:uid="{00000000-0005-0000-0000-0000402E0000}"/>
    <cellStyle name="Normal 2 2 96" xfId="11844" xr:uid="{00000000-0005-0000-0000-0000412E0000}"/>
    <cellStyle name="Normal 2 2 97" xfId="11845" xr:uid="{00000000-0005-0000-0000-0000422E0000}"/>
    <cellStyle name="Normal 2 2 98" xfId="11846" xr:uid="{00000000-0005-0000-0000-0000432E0000}"/>
    <cellStyle name="Normal 2 2 99" xfId="11847" xr:uid="{00000000-0005-0000-0000-0000442E0000}"/>
    <cellStyle name="Normal 2 2_Guarantees" xfId="11848" xr:uid="{00000000-0005-0000-0000-0000452E0000}"/>
    <cellStyle name="Normal 2 20" xfId="11849" xr:uid="{00000000-0005-0000-0000-0000462E0000}"/>
    <cellStyle name="Normal 2 20 2" xfId="11850" xr:uid="{00000000-0005-0000-0000-0000472E0000}"/>
    <cellStyle name="Normal 2 21" xfId="11851" xr:uid="{00000000-0005-0000-0000-0000482E0000}"/>
    <cellStyle name="Normal 2 21 2" xfId="11852" xr:uid="{00000000-0005-0000-0000-0000492E0000}"/>
    <cellStyle name="Normal 2 21 2 2" xfId="11853" xr:uid="{00000000-0005-0000-0000-00004A2E0000}"/>
    <cellStyle name="Normal 2 21 2 2 2" xfId="11854" xr:uid="{00000000-0005-0000-0000-00004B2E0000}"/>
    <cellStyle name="Normal 2 21 2 2 3" xfId="11855" xr:uid="{00000000-0005-0000-0000-00004C2E0000}"/>
    <cellStyle name="Normal 2 21 2 2 4" xfId="11856" xr:uid="{00000000-0005-0000-0000-00004D2E0000}"/>
    <cellStyle name="Normal 2 21 2 3" xfId="11857" xr:uid="{00000000-0005-0000-0000-00004E2E0000}"/>
    <cellStyle name="Normal 2 21 2 4" xfId="11858" xr:uid="{00000000-0005-0000-0000-00004F2E0000}"/>
    <cellStyle name="Normal 2 21 2 5" xfId="11859" xr:uid="{00000000-0005-0000-0000-0000502E0000}"/>
    <cellStyle name="Normal 2 21 3" xfId="11860" xr:uid="{00000000-0005-0000-0000-0000512E0000}"/>
    <cellStyle name="Normal 2 21 4" xfId="11861" xr:uid="{00000000-0005-0000-0000-0000522E0000}"/>
    <cellStyle name="Normal 2 21 4 2" xfId="11862" xr:uid="{00000000-0005-0000-0000-0000532E0000}"/>
    <cellStyle name="Normal 2 21 4 3" xfId="11863" xr:uid="{00000000-0005-0000-0000-0000542E0000}"/>
    <cellStyle name="Normal 2 21 4 4" xfId="11864" xr:uid="{00000000-0005-0000-0000-0000552E0000}"/>
    <cellStyle name="Normal 2 21 5" xfId="11865" xr:uid="{00000000-0005-0000-0000-0000562E0000}"/>
    <cellStyle name="Normal 2 21 6" xfId="11866" xr:uid="{00000000-0005-0000-0000-0000572E0000}"/>
    <cellStyle name="Normal 2 21 7" xfId="11867" xr:uid="{00000000-0005-0000-0000-0000582E0000}"/>
    <cellStyle name="Normal 2 22" xfId="11868" xr:uid="{00000000-0005-0000-0000-0000592E0000}"/>
    <cellStyle name="Normal 2 22 2" xfId="11869" xr:uid="{00000000-0005-0000-0000-00005A2E0000}"/>
    <cellStyle name="Normal 2 22 2 2" xfId="11870" xr:uid="{00000000-0005-0000-0000-00005B2E0000}"/>
    <cellStyle name="Normal 2 22 2 2 2" xfId="11871" xr:uid="{00000000-0005-0000-0000-00005C2E0000}"/>
    <cellStyle name="Normal 2 22 2 2 3" xfId="11872" xr:uid="{00000000-0005-0000-0000-00005D2E0000}"/>
    <cellStyle name="Normal 2 22 2 2 4" xfId="11873" xr:uid="{00000000-0005-0000-0000-00005E2E0000}"/>
    <cellStyle name="Normal 2 22 2 3" xfId="11874" xr:uid="{00000000-0005-0000-0000-00005F2E0000}"/>
    <cellStyle name="Normal 2 22 2 4" xfId="11875" xr:uid="{00000000-0005-0000-0000-0000602E0000}"/>
    <cellStyle name="Normal 2 22 2 5" xfId="11876" xr:uid="{00000000-0005-0000-0000-0000612E0000}"/>
    <cellStyle name="Normal 2 22 3" xfId="11877" xr:uid="{00000000-0005-0000-0000-0000622E0000}"/>
    <cellStyle name="Normal 2 22 4" xfId="11878" xr:uid="{00000000-0005-0000-0000-0000632E0000}"/>
    <cellStyle name="Normal 2 22 4 2" xfId="11879" xr:uid="{00000000-0005-0000-0000-0000642E0000}"/>
    <cellStyle name="Normal 2 22 4 3" xfId="11880" xr:uid="{00000000-0005-0000-0000-0000652E0000}"/>
    <cellStyle name="Normal 2 22 4 4" xfId="11881" xr:uid="{00000000-0005-0000-0000-0000662E0000}"/>
    <cellStyle name="Normal 2 22 5" xfId="11882" xr:uid="{00000000-0005-0000-0000-0000672E0000}"/>
    <cellStyle name="Normal 2 22 6" xfId="11883" xr:uid="{00000000-0005-0000-0000-0000682E0000}"/>
    <cellStyle name="Normal 2 22 7" xfId="11884" xr:uid="{00000000-0005-0000-0000-0000692E0000}"/>
    <cellStyle name="Normal 2 23" xfId="11885" xr:uid="{00000000-0005-0000-0000-00006A2E0000}"/>
    <cellStyle name="Normal 2 23 2" xfId="11886" xr:uid="{00000000-0005-0000-0000-00006B2E0000}"/>
    <cellStyle name="Normal 2 24" xfId="11887" xr:uid="{00000000-0005-0000-0000-00006C2E0000}"/>
    <cellStyle name="Normal 2 24 2" xfId="11888" xr:uid="{00000000-0005-0000-0000-00006D2E0000}"/>
    <cellStyle name="Normal 2 24 3" xfId="11889" xr:uid="{00000000-0005-0000-0000-00006E2E0000}"/>
    <cellStyle name="Normal 2 24 4" xfId="11890" xr:uid="{00000000-0005-0000-0000-00006F2E0000}"/>
    <cellStyle name="Normal 2 25" xfId="11891" xr:uid="{00000000-0005-0000-0000-0000702E0000}"/>
    <cellStyle name="Normal 2 25 2" xfId="11892" xr:uid="{00000000-0005-0000-0000-0000712E0000}"/>
    <cellStyle name="Normal 2 25 3" xfId="11893" xr:uid="{00000000-0005-0000-0000-0000722E0000}"/>
    <cellStyle name="Normal 2 25 4" xfId="11894" xr:uid="{00000000-0005-0000-0000-0000732E0000}"/>
    <cellStyle name="Normal 2 26" xfId="11895" xr:uid="{00000000-0005-0000-0000-0000742E0000}"/>
    <cellStyle name="Normal 2 26 2" xfId="11896" xr:uid="{00000000-0005-0000-0000-0000752E0000}"/>
    <cellStyle name="Normal 2 27" xfId="11897" xr:uid="{00000000-0005-0000-0000-0000762E0000}"/>
    <cellStyle name="Normal 2 27 2" xfId="11898" xr:uid="{00000000-0005-0000-0000-0000772E0000}"/>
    <cellStyle name="Normal 2 28" xfId="11899" xr:uid="{00000000-0005-0000-0000-0000782E0000}"/>
    <cellStyle name="Normal 2 28 2" xfId="11900" xr:uid="{00000000-0005-0000-0000-0000792E0000}"/>
    <cellStyle name="Normal 2 29" xfId="11901" xr:uid="{00000000-0005-0000-0000-00007A2E0000}"/>
    <cellStyle name="Normal 2 29 2" xfId="11902" xr:uid="{00000000-0005-0000-0000-00007B2E0000}"/>
    <cellStyle name="Normal 2 3" xfId="11903" xr:uid="{00000000-0005-0000-0000-00007C2E0000}"/>
    <cellStyle name="Normal 2 3 10" xfId="11904" xr:uid="{00000000-0005-0000-0000-00007D2E0000}"/>
    <cellStyle name="Normal 2 3 10 2" xfId="11905" xr:uid="{00000000-0005-0000-0000-00007E2E0000}"/>
    <cellStyle name="Normal 2 3 10 2 2" xfId="11906" xr:uid="{00000000-0005-0000-0000-00007F2E0000}"/>
    <cellStyle name="Normal 2 3 10 2 2 2" xfId="11907" xr:uid="{00000000-0005-0000-0000-0000802E0000}"/>
    <cellStyle name="Normal 2 3 10 2 2 3" xfId="11908" xr:uid="{00000000-0005-0000-0000-0000812E0000}"/>
    <cellStyle name="Normal 2 3 10 2 2 4" xfId="11909" xr:uid="{00000000-0005-0000-0000-0000822E0000}"/>
    <cellStyle name="Normal 2 3 10 2 3" xfId="11910" xr:uid="{00000000-0005-0000-0000-0000832E0000}"/>
    <cellStyle name="Normal 2 3 10 2 4" xfId="11911" xr:uid="{00000000-0005-0000-0000-0000842E0000}"/>
    <cellStyle name="Normal 2 3 10 2 5" xfId="11912" xr:uid="{00000000-0005-0000-0000-0000852E0000}"/>
    <cellStyle name="Normal 2 3 10 3" xfId="11913" xr:uid="{00000000-0005-0000-0000-0000862E0000}"/>
    <cellStyle name="Normal 2 3 10 4" xfId="11914" xr:uid="{00000000-0005-0000-0000-0000872E0000}"/>
    <cellStyle name="Normal 2 3 10 4 2" xfId="11915" xr:uid="{00000000-0005-0000-0000-0000882E0000}"/>
    <cellStyle name="Normal 2 3 10 4 3" xfId="11916" xr:uid="{00000000-0005-0000-0000-0000892E0000}"/>
    <cellStyle name="Normal 2 3 10 4 4" xfId="11917" xr:uid="{00000000-0005-0000-0000-00008A2E0000}"/>
    <cellStyle name="Normal 2 3 10 5" xfId="11918" xr:uid="{00000000-0005-0000-0000-00008B2E0000}"/>
    <cellStyle name="Normal 2 3 10 6" xfId="11919" xr:uid="{00000000-0005-0000-0000-00008C2E0000}"/>
    <cellStyle name="Normal 2 3 10 7" xfId="11920" xr:uid="{00000000-0005-0000-0000-00008D2E0000}"/>
    <cellStyle name="Normal 2 3 11" xfId="11921" xr:uid="{00000000-0005-0000-0000-00008E2E0000}"/>
    <cellStyle name="Normal 2 3 11 2" xfId="11922" xr:uid="{00000000-0005-0000-0000-00008F2E0000}"/>
    <cellStyle name="Normal 2 3 12" xfId="11923" xr:uid="{00000000-0005-0000-0000-0000902E0000}"/>
    <cellStyle name="Normal 2 3 12 2" xfId="11924" xr:uid="{00000000-0005-0000-0000-0000912E0000}"/>
    <cellStyle name="Normal 2 3 13" xfId="11925" xr:uid="{00000000-0005-0000-0000-0000922E0000}"/>
    <cellStyle name="Normal 2 3 13 2" xfId="11926" xr:uid="{00000000-0005-0000-0000-0000932E0000}"/>
    <cellStyle name="Normal 2 3 2" xfId="11927" xr:uid="{00000000-0005-0000-0000-0000942E0000}"/>
    <cellStyle name="Normal 2 3 2 2" xfId="11928" xr:uid="{00000000-0005-0000-0000-0000952E0000}"/>
    <cellStyle name="Normal 2 3 2 2 2" xfId="11929" xr:uid="{00000000-0005-0000-0000-0000962E0000}"/>
    <cellStyle name="Normal 2 3 2 2 3" xfId="11930" xr:uid="{00000000-0005-0000-0000-0000972E0000}"/>
    <cellStyle name="Normal 2 3 2 2 3 2" xfId="11931" xr:uid="{00000000-0005-0000-0000-0000982E0000}"/>
    <cellStyle name="Normal 2 3 2 2 3 2 2" xfId="11932" xr:uid="{00000000-0005-0000-0000-0000992E0000}"/>
    <cellStyle name="Normal 2 3 2 2 3 2 3" xfId="11933" xr:uid="{00000000-0005-0000-0000-00009A2E0000}"/>
    <cellStyle name="Normal 2 3 2 2 3 2 4" xfId="11934" xr:uid="{00000000-0005-0000-0000-00009B2E0000}"/>
    <cellStyle name="Normal 2 3 2 2 3 3" xfId="11935" xr:uid="{00000000-0005-0000-0000-00009C2E0000}"/>
    <cellStyle name="Normal 2 3 2 2 3 4" xfId="11936" xr:uid="{00000000-0005-0000-0000-00009D2E0000}"/>
    <cellStyle name="Normal 2 3 2 2 3 5" xfId="11937" xr:uid="{00000000-0005-0000-0000-00009E2E0000}"/>
    <cellStyle name="Normal 2 3 2 2 4" xfId="11938" xr:uid="{00000000-0005-0000-0000-00009F2E0000}"/>
    <cellStyle name="Normal 2 3 2 2 5" xfId="11939" xr:uid="{00000000-0005-0000-0000-0000A02E0000}"/>
    <cellStyle name="Normal 2 3 2 2 5 2" xfId="11940" xr:uid="{00000000-0005-0000-0000-0000A12E0000}"/>
    <cellStyle name="Normal 2 3 2 2 5 3" xfId="11941" xr:uid="{00000000-0005-0000-0000-0000A22E0000}"/>
    <cellStyle name="Normal 2 3 2 2 5 4" xfId="11942" xr:uid="{00000000-0005-0000-0000-0000A32E0000}"/>
    <cellStyle name="Normal 2 3 2 2 6" xfId="11943" xr:uid="{00000000-0005-0000-0000-0000A42E0000}"/>
    <cellStyle name="Normal 2 3 2 2 7" xfId="11944" xr:uid="{00000000-0005-0000-0000-0000A52E0000}"/>
    <cellStyle name="Normal 2 3 2 2 8" xfId="11945" xr:uid="{00000000-0005-0000-0000-0000A62E0000}"/>
    <cellStyle name="Normal 2 3 2 3" xfId="11946" xr:uid="{00000000-0005-0000-0000-0000A72E0000}"/>
    <cellStyle name="Normal 2 3 2 4" xfId="11947" xr:uid="{00000000-0005-0000-0000-0000A82E0000}"/>
    <cellStyle name="Normal 2 3 2 4 2" xfId="11948" xr:uid="{00000000-0005-0000-0000-0000A92E0000}"/>
    <cellStyle name="Normal 2 3 2 4 2 2" xfId="11949" xr:uid="{00000000-0005-0000-0000-0000AA2E0000}"/>
    <cellStyle name="Normal 2 3 2 4 2 3" xfId="11950" xr:uid="{00000000-0005-0000-0000-0000AB2E0000}"/>
    <cellStyle name="Normal 2 3 2 4 2 4" xfId="11951" xr:uid="{00000000-0005-0000-0000-0000AC2E0000}"/>
    <cellStyle name="Normal 2 3 2 4 3" xfId="11952" xr:uid="{00000000-0005-0000-0000-0000AD2E0000}"/>
    <cellStyle name="Normal 2 3 2 4 4" xfId="11953" xr:uid="{00000000-0005-0000-0000-0000AE2E0000}"/>
    <cellStyle name="Normal 2 3 2 4 5" xfId="11954" xr:uid="{00000000-0005-0000-0000-0000AF2E0000}"/>
    <cellStyle name="Normal 2 3 2 5" xfId="11955" xr:uid="{00000000-0005-0000-0000-0000B02E0000}"/>
    <cellStyle name="Normal 2 3 2 5 2" xfId="11956" xr:uid="{00000000-0005-0000-0000-0000B12E0000}"/>
    <cellStyle name="Normal 2 3 2 5 3" xfId="11957" xr:uid="{00000000-0005-0000-0000-0000B22E0000}"/>
    <cellStyle name="Normal 2 3 2 5 4" xfId="11958" xr:uid="{00000000-0005-0000-0000-0000B32E0000}"/>
    <cellStyle name="Normal 2 3 2 6" xfId="11959" xr:uid="{00000000-0005-0000-0000-0000B42E0000}"/>
    <cellStyle name="Normal 2 3 2 7" xfId="11960" xr:uid="{00000000-0005-0000-0000-0000B52E0000}"/>
    <cellStyle name="Normal 2 3 2 8" xfId="11961" xr:uid="{00000000-0005-0000-0000-0000B62E0000}"/>
    <cellStyle name="Normal 2 3 3" xfId="11962" xr:uid="{00000000-0005-0000-0000-0000B72E0000}"/>
    <cellStyle name="Normal 2 3 4" xfId="11963" xr:uid="{00000000-0005-0000-0000-0000B82E0000}"/>
    <cellStyle name="Normal 2 3 5" xfId="11964" xr:uid="{00000000-0005-0000-0000-0000B92E0000}"/>
    <cellStyle name="Normal 2 3 6" xfId="11965" xr:uid="{00000000-0005-0000-0000-0000BA2E0000}"/>
    <cellStyle name="Normal 2 3 7" xfId="11966" xr:uid="{00000000-0005-0000-0000-0000BB2E0000}"/>
    <cellStyle name="Normal 2 3 8" xfId="11967" xr:uid="{00000000-0005-0000-0000-0000BC2E0000}"/>
    <cellStyle name="Normal 2 3 9" xfId="11968" xr:uid="{00000000-0005-0000-0000-0000BD2E0000}"/>
    <cellStyle name="Normal 2 3 9 2" xfId="11969" xr:uid="{00000000-0005-0000-0000-0000BE2E0000}"/>
    <cellStyle name="Normal 2 30" xfId="11970" xr:uid="{00000000-0005-0000-0000-0000BF2E0000}"/>
    <cellStyle name="Normal 2 30 2" xfId="11971" xr:uid="{00000000-0005-0000-0000-0000C02E0000}"/>
    <cellStyle name="Normal 2 31" xfId="11972" xr:uid="{00000000-0005-0000-0000-0000C12E0000}"/>
    <cellStyle name="Normal 2 31 2" xfId="11973" xr:uid="{00000000-0005-0000-0000-0000C22E0000}"/>
    <cellStyle name="Normal 2 32" xfId="11974" xr:uid="{00000000-0005-0000-0000-0000C32E0000}"/>
    <cellStyle name="Normal 2 32 2" xfId="11975" xr:uid="{00000000-0005-0000-0000-0000C42E0000}"/>
    <cellStyle name="Normal 2 33" xfId="11976" xr:uid="{00000000-0005-0000-0000-0000C52E0000}"/>
    <cellStyle name="Normal 2 33 2" xfId="11977" xr:uid="{00000000-0005-0000-0000-0000C62E0000}"/>
    <cellStyle name="Normal 2 34" xfId="11978" xr:uid="{00000000-0005-0000-0000-0000C72E0000}"/>
    <cellStyle name="Normal 2 34 2" xfId="11979" xr:uid="{00000000-0005-0000-0000-0000C82E0000}"/>
    <cellStyle name="Normal 2 35" xfId="11980" xr:uid="{00000000-0005-0000-0000-0000C92E0000}"/>
    <cellStyle name="Normal 2 35 2" xfId="11981" xr:uid="{00000000-0005-0000-0000-0000CA2E0000}"/>
    <cellStyle name="Normal 2 36" xfId="11982" xr:uid="{00000000-0005-0000-0000-0000CB2E0000}"/>
    <cellStyle name="Normal 2 36 2" xfId="11983" xr:uid="{00000000-0005-0000-0000-0000CC2E0000}"/>
    <cellStyle name="Normal 2 37" xfId="11984" xr:uid="{00000000-0005-0000-0000-0000CD2E0000}"/>
    <cellStyle name="Normal 2 37 2" xfId="11985" xr:uid="{00000000-0005-0000-0000-0000CE2E0000}"/>
    <cellStyle name="Normal 2 38" xfId="11986" xr:uid="{00000000-0005-0000-0000-0000CF2E0000}"/>
    <cellStyle name="Normal 2 38 2" xfId="11987" xr:uid="{00000000-0005-0000-0000-0000D02E0000}"/>
    <cellStyle name="Normal 2 39" xfId="11988" xr:uid="{00000000-0005-0000-0000-0000D12E0000}"/>
    <cellStyle name="Normal 2 39 2" xfId="11989" xr:uid="{00000000-0005-0000-0000-0000D22E0000}"/>
    <cellStyle name="Normal 2 4" xfId="11990" xr:uid="{00000000-0005-0000-0000-0000D32E0000}"/>
    <cellStyle name="Normal 2 4 10" xfId="11991" xr:uid="{00000000-0005-0000-0000-0000D42E0000}"/>
    <cellStyle name="Normal 2 4 10 2" xfId="11992" xr:uid="{00000000-0005-0000-0000-0000D52E0000}"/>
    <cellStyle name="Normal 2 4 11" xfId="11993" xr:uid="{00000000-0005-0000-0000-0000D62E0000}"/>
    <cellStyle name="Normal 2 4 12" xfId="11994" xr:uid="{00000000-0005-0000-0000-0000D72E0000}"/>
    <cellStyle name="Normal 2 4 12 2" xfId="11995" xr:uid="{00000000-0005-0000-0000-0000D82E0000}"/>
    <cellStyle name="Normal 2 4 13" xfId="11996" xr:uid="{00000000-0005-0000-0000-0000D92E0000}"/>
    <cellStyle name="Normal 2 4 14" xfId="11997" xr:uid="{00000000-0005-0000-0000-0000DA2E0000}"/>
    <cellStyle name="Normal 2 4 2" xfId="11998" xr:uid="{00000000-0005-0000-0000-0000DB2E0000}"/>
    <cellStyle name="Normal 2 4 2 2" xfId="11999" xr:uid="{00000000-0005-0000-0000-0000DC2E0000}"/>
    <cellStyle name="Normal 2 4 3" xfId="12000" xr:uid="{00000000-0005-0000-0000-0000DD2E0000}"/>
    <cellStyle name="Normal 2 4 4" xfId="12001" xr:uid="{00000000-0005-0000-0000-0000DE2E0000}"/>
    <cellStyle name="Normal 2 4 5" xfId="12002" xr:uid="{00000000-0005-0000-0000-0000DF2E0000}"/>
    <cellStyle name="Normal 2 4 6" xfId="12003" xr:uid="{00000000-0005-0000-0000-0000E02E0000}"/>
    <cellStyle name="Normal 2 4 7" xfId="12004" xr:uid="{00000000-0005-0000-0000-0000E12E0000}"/>
    <cellStyle name="Normal 2 4 8" xfId="12005" xr:uid="{00000000-0005-0000-0000-0000E22E0000}"/>
    <cellStyle name="Normal 2 4 9" xfId="12006" xr:uid="{00000000-0005-0000-0000-0000E32E0000}"/>
    <cellStyle name="Normal 2 4 9 2" xfId="12007" xr:uid="{00000000-0005-0000-0000-0000E42E0000}"/>
    <cellStyle name="Normal 2 40" xfId="12008" xr:uid="{00000000-0005-0000-0000-0000E52E0000}"/>
    <cellStyle name="Normal 2 40 2" xfId="12009" xr:uid="{00000000-0005-0000-0000-0000E62E0000}"/>
    <cellStyle name="Normal 2 41" xfId="12010" xr:uid="{00000000-0005-0000-0000-0000E72E0000}"/>
    <cellStyle name="Normal 2 41 2" xfId="12011" xr:uid="{00000000-0005-0000-0000-0000E82E0000}"/>
    <cellStyle name="Normal 2 42" xfId="12012" xr:uid="{00000000-0005-0000-0000-0000E92E0000}"/>
    <cellStyle name="Normal 2 42 2" xfId="12013" xr:uid="{00000000-0005-0000-0000-0000EA2E0000}"/>
    <cellStyle name="Normal 2 43" xfId="12014" xr:uid="{00000000-0005-0000-0000-0000EB2E0000}"/>
    <cellStyle name="Normal 2 43 2" xfId="12015" xr:uid="{00000000-0005-0000-0000-0000EC2E0000}"/>
    <cellStyle name="Normal 2 44" xfId="12016" xr:uid="{00000000-0005-0000-0000-0000ED2E0000}"/>
    <cellStyle name="Normal 2 44 2" xfId="12017" xr:uid="{00000000-0005-0000-0000-0000EE2E0000}"/>
    <cellStyle name="Normal 2 45" xfId="12018" xr:uid="{00000000-0005-0000-0000-0000EF2E0000}"/>
    <cellStyle name="Normal 2 45 2" xfId="12019" xr:uid="{00000000-0005-0000-0000-0000F02E0000}"/>
    <cellStyle name="Normal 2 46" xfId="12020" xr:uid="{00000000-0005-0000-0000-0000F12E0000}"/>
    <cellStyle name="Normal 2 46 2" xfId="12021" xr:uid="{00000000-0005-0000-0000-0000F22E0000}"/>
    <cellStyle name="Normal 2 47" xfId="12022" xr:uid="{00000000-0005-0000-0000-0000F32E0000}"/>
    <cellStyle name="Normal 2 47 2" xfId="12023" xr:uid="{00000000-0005-0000-0000-0000F42E0000}"/>
    <cellStyle name="Normal 2 48" xfId="12024" xr:uid="{00000000-0005-0000-0000-0000F52E0000}"/>
    <cellStyle name="Normal 2 48 2" xfId="12025" xr:uid="{00000000-0005-0000-0000-0000F62E0000}"/>
    <cellStyle name="Normal 2 49" xfId="12026" xr:uid="{00000000-0005-0000-0000-0000F72E0000}"/>
    <cellStyle name="Normal 2 49 2" xfId="12027" xr:uid="{00000000-0005-0000-0000-0000F82E0000}"/>
    <cellStyle name="Normal 2 5" xfId="12028" xr:uid="{00000000-0005-0000-0000-0000F92E0000}"/>
    <cellStyle name="Normal 2 5 10" xfId="12029" xr:uid="{00000000-0005-0000-0000-0000FA2E0000}"/>
    <cellStyle name="Normal 2 5 11" xfId="12030" xr:uid="{00000000-0005-0000-0000-0000FB2E0000}"/>
    <cellStyle name="Normal 2 5 12" xfId="12031" xr:uid="{00000000-0005-0000-0000-0000FC2E0000}"/>
    <cellStyle name="Normal 2 5 13" xfId="12032" xr:uid="{00000000-0005-0000-0000-0000FD2E0000}"/>
    <cellStyle name="Normal 2 5 2" xfId="12033" xr:uid="{00000000-0005-0000-0000-0000FE2E0000}"/>
    <cellStyle name="Normal 2 5 2 2" xfId="12034" xr:uid="{00000000-0005-0000-0000-0000FF2E0000}"/>
    <cellStyle name="Normal 2 5 3" xfId="12035" xr:uid="{00000000-0005-0000-0000-0000002F0000}"/>
    <cellStyle name="Normal 2 5 3 2" xfId="12036" xr:uid="{00000000-0005-0000-0000-0000012F0000}"/>
    <cellStyle name="Normal 2 5 4" xfId="12037" xr:uid="{00000000-0005-0000-0000-0000022F0000}"/>
    <cellStyle name="Normal 2 5 4 2" xfId="12038" xr:uid="{00000000-0005-0000-0000-0000032F0000}"/>
    <cellStyle name="Normal 2 5 5" xfId="12039" xr:uid="{00000000-0005-0000-0000-0000042F0000}"/>
    <cellStyle name="Normal 2 5 5 2" xfId="12040" xr:uid="{00000000-0005-0000-0000-0000052F0000}"/>
    <cellStyle name="Normal 2 5 6" xfId="12041" xr:uid="{00000000-0005-0000-0000-0000062F0000}"/>
    <cellStyle name="Normal 2 5 6 2" xfId="12042" xr:uid="{00000000-0005-0000-0000-0000072F0000}"/>
    <cellStyle name="Normal 2 5 7" xfId="12043" xr:uid="{00000000-0005-0000-0000-0000082F0000}"/>
    <cellStyle name="Normal 2 5 8" xfId="12044" xr:uid="{00000000-0005-0000-0000-0000092F0000}"/>
    <cellStyle name="Normal 2 5 9" xfId="12045" xr:uid="{00000000-0005-0000-0000-00000A2F0000}"/>
    <cellStyle name="Normal 2 50" xfId="12046" xr:uid="{00000000-0005-0000-0000-00000B2F0000}"/>
    <cellStyle name="Normal 2 50 2" xfId="12047" xr:uid="{00000000-0005-0000-0000-00000C2F0000}"/>
    <cellStyle name="Normal 2 51" xfId="12048" xr:uid="{00000000-0005-0000-0000-00000D2F0000}"/>
    <cellStyle name="Normal 2 51 2" xfId="12049" xr:uid="{00000000-0005-0000-0000-00000E2F0000}"/>
    <cellStyle name="Normal 2 52" xfId="12050" xr:uid="{00000000-0005-0000-0000-00000F2F0000}"/>
    <cellStyle name="Normal 2 52 2" xfId="12051" xr:uid="{00000000-0005-0000-0000-0000102F0000}"/>
    <cellStyle name="Normal 2 53" xfId="12052" xr:uid="{00000000-0005-0000-0000-0000112F0000}"/>
    <cellStyle name="Normal 2 53 2" xfId="12053" xr:uid="{00000000-0005-0000-0000-0000122F0000}"/>
    <cellStyle name="Normal 2 54" xfId="12054" xr:uid="{00000000-0005-0000-0000-0000132F0000}"/>
    <cellStyle name="Normal 2 54 2" xfId="12055" xr:uid="{00000000-0005-0000-0000-0000142F0000}"/>
    <cellStyle name="Normal 2 55" xfId="12056" xr:uid="{00000000-0005-0000-0000-0000152F0000}"/>
    <cellStyle name="Normal 2 55 2" xfId="12057" xr:uid="{00000000-0005-0000-0000-0000162F0000}"/>
    <cellStyle name="Normal 2 56" xfId="12058" xr:uid="{00000000-0005-0000-0000-0000172F0000}"/>
    <cellStyle name="Normal 2 56 2" xfId="12059" xr:uid="{00000000-0005-0000-0000-0000182F0000}"/>
    <cellStyle name="Normal 2 57" xfId="12060" xr:uid="{00000000-0005-0000-0000-0000192F0000}"/>
    <cellStyle name="Normal 2 6" xfId="12061" xr:uid="{00000000-0005-0000-0000-00001A2F0000}"/>
    <cellStyle name="Normal 2 6 10" xfId="12062" xr:uid="{00000000-0005-0000-0000-00001B2F0000}"/>
    <cellStyle name="Normal 2 6 11" xfId="12063" xr:uid="{00000000-0005-0000-0000-00001C2F0000}"/>
    <cellStyle name="Normal 2 6 12" xfId="12064" xr:uid="{00000000-0005-0000-0000-00001D2F0000}"/>
    <cellStyle name="Normal 2 6 13" xfId="12065" xr:uid="{00000000-0005-0000-0000-00001E2F0000}"/>
    <cellStyle name="Normal 2 6 2" xfId="12066" xr:uid="{00000000-0005-0000-0000-00001F2F0000}"/>
    <cellStyle name="Normal 2 6 2 2" xfId="12067" xr:uid="{00000000-0005-0000-0000-0000202F0000}"/>
    <cellStyle name="Normal 2 6 3" xfId="12068" xr:uid="{00000000-0005-0000-0000-0000212F0000}"/>
    <cellStyle name="Normal 2 6 3 2" xfId="12069" xr:uid="{00000000-0005-0000-0000-0000222F0000}"/>
    <cellStyle name="Normal 2 6 4" xfId="12070" xr:uid="{00000000-0005-0000-0000-0000232F0000}"/>
    <cellStyle name="Normal 2 6 5" xfId="12071" xr:uid="{00000000-0005-0000-0000-0000242F0000}"/>
    <cellStyle name="Normal 2 6 6" xfId="12072" xr:uid="{00000000-0005-0000-0000-0000252F0000}"/>
    <cellStyle name="Normal 2 6 7" xfId="12073" xr:uid="{00000000-0005-0000-0000-0000262F0000}"/>
    <cellStyle name="Normal 2 6 8" xfId="12074" xr:uid="{00000000-0005-0000-0000-0000272F0000}"/>
    <cellStyle name="Normal 2 6 9" xfId="12075" xr:uid="{00000000-0005-0000-0000-0000282F0000}"/>
    <cellStyle name="Normal 2 7" xfId="12076" xr:uid="{00000000-0005-0000-0000-0000292F0000}"/>
    <cellStyle name="Normal 2 7 10" xfId="12077" xr:uid="{00000000-0005-0000-0000-00002A2F0000}"/>
    <cellStyle name="Normal 2 7 11" xfId="12078" xr:uid="{00000000-0005-0000-0000-00002B2F0000}"/>
    <cellStyle name="Normal 2 7 12" xfId="12079" xr:uid="{00000000-0005-0000-0000-00002C2F0000}"/>
    <cellStyle name="Normal 2 7 13" xfId="12080" xr:uid="{00000000-0005-0000-0000-00002D2F0000}"/>
    <cellStyle name="Normal 2 7 13 2" xfId="12081" xr:uid="{00000000-0005-0000-0000-00002E2F0000}"/>
    <cellStyle name="Normal 2 7 13 2 2" xfId="12082" xr:uid="{00000000-0005-0000-0000-00002F2F0000}"/>
    <cellStyle name="Normal 2 7 13 2 3" xfId="12083" xr:uid="{00000000-0005-0000-0000-0000302F0000}"/>
    <cellStyle name="Normal 2 7 13 2 4" xfId="12084" xr:uid="{00000000-0005-0000-0000-0000312F0000}"/>
    <cellStyle name="Normal 2 7 13 3" xfId="12085" xr:uid="{00000000-0005-0000-0000-0000322F0000}"/>
    <cellStyle name="Normal 2 7 13 4" xfId="12086" xr:uid="{00000000-0005-0000-0000-0000332F0000}"/>
    <cellStyle name="Normal 2 7 13 5" xfId="12087" xr:uid="{00000000-0005-0000-0000-0000342F0000}"/>
    <cellStyle name="Normal 2 7 14" xfId="12088" xr:uid="{00000000-0005-0000-0000-0000352F0000}"/>
    <cellStyle name="Normal 2 7 14 2" xfId="12089" xr:uid="{00000000-0005-0000-0000-0000362F0000}"/>
    <cellStyle name="Normal 2 7 14 3" xfId="12090" xr:uid="{00000000-0005-0000-0000-0000372F0000}"/>
    <cellStyle name="Normal 2 7 14 4" xfId="12091" xr:uid="{00000000-0005-0000-0000-0000382F0000}"/>
    <cellStyle name="Normal 2 7 15" xfId="12092" xr:uid="{00000000-0005-0000-0000-0000392F0000}"/>
    <cellStyle name="Normal 2 7 16" xfId="12093" xr:uid="{00000000-0005-0000-0000-00003A2F0000}"/>
    <cellStyle name="Normal 2 7 17" xfId="12094" xr:uid="{00000000-0005-0000-0000-00003B2F0000}"/>
    <cellStyle name="Normal 2 7 2" xfId="12095" xr:uid="{00000000-0005-0000-0000-00003C2F0000}"/>
    <cellStyle name="Normal 2 7 2 2" xfId="12096" xr:uid="{00000000-0005-0000-0000-00003D2F0000}"/>
    <cellStyle name="Normal 2 7 3" xfId="12097" xr:uid="{00000000-0005-0000-0000-00003E2F0000}"/>
    <cellStyle name="Normal 2 7 3 2" xfId="12098" xr:uid="{00000000-0005-0000-0000-00003F2F0000}"/>
    <cellStyle name="Normal 2 7 4" xfId="12099" xr:uid="{00000000-0005-0000-0000-0000402F0000}"/>
    <cellStyle name="Normal 2 7 5" xfId="12100" xr:uid="{00000000-0005-0000-0000-0000412F0000}"/>
    <cellStyle name="Normal 2 7 6" xfId="12101" xr:uid="{00000000-0005-0000-0000-0000422F0000}"/>
    <cellStyle name="Normal 2 7 7" xfId="12102" xr:uid="{00000000-0005-0000-0000-0000432F0000}"/>
    <cellStyle name="Normal 2 7 8" xfId="12103" xr:uid="{00000000-0005-0000-0000-0000442F0000}"/>
    <cellStyle name="Normal 2 7 9" xfId="12104" xr:uid="{00000000-0005-0000-0000-0000452F0000}"/>
    <cellStyle name="Normal 2 8" xfId="12105" xr:uid="{00000000-0005-0000-0000-0000462F0000}"/>
    <cellStyle name="Normal 2 8 2" xfId="12106" xr:uid="{00000000-0005-0000-0000-0000472F0000}"/>
    <cellStyle name="Normal 2 8 3" xfId="12107" xr:uid="{00000000-0005-0000-0000-0000482F0000}"/>
    <cellStyle name="Normal 2 8 3 2" xfId="12108" xr:uid="{00000000-0005-0000-0000-0000492F0000}"/>
    <cellStyle name="Normal 2 8 4" xfId="12109" xr:uid="{00000000-0005-0000-0000-00004A2F0000}"/>
    <cellStyle name="Normal 2 8 4 2" xfId="12110" xr:uid="{00000000-0005-0000-0000-00004B2F0000}"/>
    <cellStyle name="Normal 2 8 4 2 2" xfId="12111" xr:uid="{00000000-0005-0000-0000-00004C2F0000}"/>
    <cellStyle name="Normal 2 8 4 2 2 2" xfId="12112" xr:uid="{00000000-0005-0000-0000-00004D2F0000}"/>
    <cellStyle name="Normal 2 8 4 2 2 3" xfId="12113" xr:uid="{00000000-0005-0000-0000-00004E2F0000}"/>
    <cellStyle name="Normal 2 8 4 2 2 4" xfId="12114" xr:uid="{00000000-0005-0000-0000-00004F2F0000}"/>
    <cellStyle name="Normal 2 8 4 2 3" xfId="12115" xr:uid="{00000000-0005-0000-0000-0000502F0000}"/>
    <cellStyle name="Normal 2 8 4 2 4" xfId="12116" xr:uid="{00000000-0005-0000-0000-0000512F0000}"/>
    <cellStyle name="Normal 2 8 4 2 5" xfId="12117" xr:uid="{00000000-0005-0000-0000-0000522F0000}"/>
    <cellStyle name="Normal 2 8 4 3" xfId="12118" xr:uid="{00000000-0005-0000-0000-0000532F0000}"/>
    <cellStyle name="Normal 2 8 4 4" xfId="12119" xr:uid="{00000000-0005-0000-0000-0000542F0000}"/>
    <cellStyle name="Normal 2 8 4 4 2" xfId="12120" xr:uid="{00000000-0005-0000-0000-0000552F0000}"/>
    <cellStyle name="Normal 2 8 4 4 3" xfId="12121" xr:uid="{00000000-0005-0000-0000-0000562F0000}"/>
    <cellStyle name="Normal 2 8 4 4 4" xfId="12122" xr:uid="{00000000-0005-0000-0000-0000572F0000}"/>
    <cellStyle name="Normal 2 8 4 5" xfId="12123" xr:uid="{00000000-0005-0000-0000-0000582F0000}"/>
    <cellStyle name="Normal 2 8 4 6" xfId="12124" xr:uid="{00000000-0005-0000-0000-0000592F0000}"/>
    <cellStyle name="Normal 2 8 4 7" xfId="12125" xr:uid="{00000000-0005-0000-0000-00005A2F0000}"/>
    <cellStyle name="Normal 2 8 5" xfId="12126" xr:uid="{00000000-0005-0000-0000-00005B2F0000}"/>
    <cellStyle name="Normal 2 8 5 2" xfId="12127" xr:uid="{00000000-0005-0000-0000-00005C2F0000}"/>
    <cellStyle name="Normal 2 8 5 2 2" xfId="12128" xr:uid="{00000000-0005-0000-0000-00005D2F0000}"/>
    <cellStyle name="Normal 2 8 5 2 3" xfId="12129" xr:uid="{00000000-0005-0000-0000-00005E2F0000}"/>
    <cellStyle name="Normal 2 8 5 2 4" xfId="12130" xr:uid="{00000000-0005-0000-0000-00005F2F0000}"/>
    <cellStyle name="Normal 2 8 5 3" xfId="12131" xr:uid="{00000000-0005-0000-0000-0000602F0000}"/>
    <cellStyle name="Normal 2 8 5 4" xfId="12132" xr:uid="{00000000-0005-0000-0000-0000612F0000}"/>
    <cellStyle name="Normal 2 8 5 5" xfId="12133" xr:uid="{00000000-0005-0000-0000-0000622F0000}"/>
    <cellStyle name="Normal 2 8 6" xfId="12134" xr:uid="{00000000-0005-0000-0000-0000632F0000}"/>
    <cellStyle name="Normal 2 8 6 2" xfId="12135" xr:uid="{00000000-0005-0000-0000-0000642F0000}"/>
    <cellStyle name="Normal 2 8 6 3" xfId="12136" xr:uid="{00000000-0005-0000-0000-0000652F0000}"/>
    <cellStyle name="Normal 2 8 6 4" xfId="12137" xr:uid="{00000000-0005-0000-0000-0000662F0000}"/>
    <cellStyle name="Normal 2 8 7" xfId="12138" xr:uid="{00000000-0005-0000-0000-0000672F0000}"/>
    <cellStyle name="Normal 2 8 8" xfId="12139" xr:uid="{00000000-0005-0000-0000-0000682F0000}"/>
    <cellStyle name="Normal 2 8 9" xfId="12140" xr:uid="{00000000-0005-0000-0000-0000692F0000}"/>
    <cellStyle name="Normal 2 9" xfId="12141" xr:uid="{00000000-0005-0000-0000-00006A2F0000}"/>
    <cellStyle name="Normal 2 9 10" xfId="12142" xr:uid="{00000000-0005-0000-0000-00006B2F0000}"/>
    <cellStyle name="Normal 2 9 10 2" xfId="12143" xr:uid="{00000000-0005-0000-0000-00006C2F0000}"/>
    <cellStyle name="Normal 2 9 10 2 2" xfId="12144" xr:uid="{00000000-0005-0000-0000-00006D2F0000}"/>
    <cellStyle name="Normal 2 9 10 2 2 2" xfId="12145" xr:uid="{00000000-0005-0000-0000-00006E2F0000}"/>
    <cellStyle name="Normal 2 9 10 2 2 3" xfId="12146" xr:uid="{00000000-0005-0000-0000-00006F2F0000}"/>
    <cellStyle name="Normal 2 9 10 2 2 4" xfId="12147" xr:uid="{00000000-0005-0000-0000-0000702F0000}"/>
    <cellStyle name="Normal 2 9 10 2 3" xfId="12148" xr:uid="{00000000-0005-0000-0000-0000712F0000}"/>
    <cellStyle name="Normal 2 9 10 2 4" xfId="12149" xr:uid="{00000000-0005-0000-0000-0000722F0000}"/>
    <cellStyle name="Normal 2 9 10 2 5" xfId="12150" xr:uid="{00000000-0005-0000-0000-0000732F0000}"/>
    <cellStyle name="Normal 2 9 10 3" xfId="12151" xr:uid="{00000000-0005-0000-0000-0000742F0000}"/>
    <cellStyle name="Normal 2 9 10 3 2" xfId="12152" xr:uid="{00000000-0005-0000-0000-0000752F0000}"/>
    <cellStyle name="Normal 2 9 10 3 3" xfId="12153" xr:uid="{00000000-0005-0000-0000-0000762F0000}"/>
    <cellStyle name="Normal 2 9 10 3 4" xfId="12154" xr:uid="{00000000-0005-0000-0000-0000772F0000}"/>
    <cellStyle name="Normal 2 9 10 4" xfId="12155" xr:uid="{00000000-0005-0000-0000-0000782F0000}"/>
    <cellStyle name="Normal 2 9 10 5" xfId="12156" xr:uid="{00000000-0005-0000-0000-0000792F0000}"/>
    <cellStyle name="Normal 2 9 10 6" xfId="12157" xr:uid="{00000000-0005-0000-0000-00007A2F0000}"/>
    <cellStyle name="Normal 2 9 11" xfId="12158" xr:uid="{00000000-0005-0000-0000-00007B2F0000}"/>
    <cellStyle name="Normal 2 9 11 2" xfId="12159" xr:uid="{00000000-0005-0000-0000-00007C2F0000}"/>
    <cellStyle name="Normal 2 9 11 2 2" xfId="12160" xr:uid="{00000000-0005-0000-0000-00007D2F0000}"/>
    <cellStyle name="Normal 2 9 11 2 3" xfId="12161" xr:uid="{00000000-0005-0000-0000-00007E2F0000}"/>
    <cellStyle name="Normal 2 9 11 2 4" xfId="12162" xr:uid="{00000000-0005-0000-0000-00007F2F0000}"/>
    <cellStyle name="Normal 2 9 11 3" xfId="12163" xr:uid="{00000000-0005-0000-0000-0000802F0000}"/>
    <cellStyle name="Normal 2 9 11 4" xfId="12164" xr:uid="{00000000-0005-0000-0000-0000812F0000}"/>
    <cellStyle name="Normal 2 9 11 5" xfId="12165" xr:uid="{00000000-0005-0000-0000-0000822F0000}"/>
    <cellStyle name="Normal 2 9 12" xfId="12166" xr:uid="{00000000-0005-0000-0000-0000832F0000}"/>
    <cellStyle name="Normal 2 9 12 2" xfId="12167" xr:uid="{00000000-0005-0000-0000-0000842F0000}"/>
    <cellStyle name="Normal 2 9 12 3" xfId="12168" xr:uid="{00000000-0005-0000-0000-0000852F0000}"/>
    <cellStyle name="Normal 2 9 12 4" xfId="12169" xr:uid="{00000000-0005-0000-0000-0000862F0000}"/>
    <cellStyle name="Normal 2 9 13" xfId="12170" xr:uid="{00000000-0005-0000-0000-0000872F0000}"/>
    <cellStyle name="Normal 2 9 14" xfId="12171" xr:uid="{00000000-0005-0000-0000-0000882F0000}"/>
    <cellStyle name="Normal 2 9 15" xfId="12172" xr:uid="{00000000-0005-0000-0000-0000892F0000}"/>
    <cellStyle name="Normal 2 9 2" xfId="12173" xr:uid="{00000000-0005-0000-0000-00008A2F0000}"/>
    <cellStyle name="Normal 2 9 2 2" xfId="12174" xr:uid="{00000000-0005-0000-0000-00008B2F0000}"/>
    <cellStyle name="Normal 2 9 2 2 2" xfId="12175" xr:uid="{00000000-0005-0000-0000-00008C2F0000}"/>
    <cellStyle name="Normal 2 9 2 3" xfId="12176" xr:uid="{00000000-0005-0000-0000-00008D2F0000}"/>
    <cellStyle name="Normal 2 9 2 4" xfId="12177" xr:uid="{00000000-0005-0000-0000-00008E2F0000}"/>
    <cellStyle name="Normal 2 9 2 5" xfId="12178" xr:uid="{00000000-0005-0000-0000-00008F2F0000}"/>
    <cellStyle name="Normal 2 9 2 6" xfId="12179" xr:uid="{00000000-0005-0000-0000-0000902F0000}"/>
    <cellStyle name="Normal 2 9 2 7" xfId="12180" xr:uid="{00000000-0005-0000-0000-0000912F0000}"/>
    <cellStyle name="Normal 2 9 2 8" xfId="12181" xr:uid="{00000000-0005-0000-0000-0000922F0000}"/>
    <cellStyle name="Normal 2 9 3" xfId="12182" xr:uid="{00000000-0005-0000-0000-0000932F0000}"/>
    <cellStyle name="Normal 2 9 3 2" xfId="12183" xr:uid="{00000000-0005-0000-0000-0000942F0000}"/>
    <cellStyle name="Normal 2 9 4" xfId="12184" xr:uid="{00000000-0005-0000-0000-0000952F0000}"/>
    <cellStyle name="Normal 2 9 5" xfId="12185" xr:uid="{00000000-0005-0000-0000-0000962F0000}"/>
    <cellStyle name="Normal 2 9 6" xfId="12186" xr:uid="{00000000-0005-0000-0000-0000972F0000}"/>
    <cellStyle name="Normal 2 9 7" xfId="12187" xr:uid="{00000000-0005-0000-0000-0000982F0000}"/>
    <cellStyle name="Normal 2 9 8" xfId="12188" xr:uid="{00000000-0005-0000-0000-0000992F0000}"/>
    <cellStyle name="Normal 2 9 9" xfId="12189" xr:uid="{00000000-0005-0000-0000-00009A2F0000}"/>
    <cellStyle name="Normal 2 9 9 2" xfId="12190" xr:uid="{00000000-0005-0000-0000-00009B2F0000}"/>
    <cellStyle name="Normal 20" xfId="12191" xr:uid="{00000000-0005-0000-0000-00009C2F0000}"/>
    <cellStyle name="Normal 20 10" xfId="12192" xr:uid="{00000000-0005-0000-0000-00009D2F0000}"/>
    <cellStyle name="Normal 20 10 2" xfId="12193" xr:uid="{00000000-0005-0000-0000-00009E2F0000}"/>
    <cellStyle name="Normal 20 11" xfId="12194" xr:uid="{00000000-0005-0000-0000-00009F2F0000}"/>
    <cellStyle name="Normal 20 11 2" xfId="12195" xr:uid="{00000000-0005-0000-0000-0000A02F0000}"/>
    <cellStyle name="Normal 20 12" xfId="12196" xr:uid="{00000000-0005-0000-0000-0000A12F0000}"/>
    <cellStyle name="Normal 20 12 2" xfId="12197" xr:uid="{00000000-0005-0000-0000-0000A22F0000}"/>
    <cellStyle name="Normal 20 13" xfId="12198" xr:uid="{00000000-0005-0000-0000-0000A32F0000}"/>
    <cellStyle name="Normal 20 13 2" xfId="12199" xr:uid="{00000000-0005-0000-0000-0000A42F0000}"/>
    <cellStyle name="Normal 20 13 2 2" xfId="12200" xr:uid="{00000000-0005-0000-0000-0000A52F0000}"/>
    <cellStyle name="Normal 20 13 2 3" xfId="12201" xr:uid="{00000000-0005-0000-0000-0000A62F0000}"/>
    <cellStyle name="Normal 20 13 2 3 2" xfId="12202" xr:uid="{00000000-0005-0000-0000-0000A72F0000}"/>
    <cellStyle name="Normal 20 13 2 3 3" xfId="12203" xr:uid="{00000000-0005-0000-0000-0000A82F0000}"/>
    <cellStyle name="Normal 20 13 2 3 4" xfId="12204" xr:uid="{00000000-0005-0000-0000-0000A92F0000}"/>
    <cellStyle name="Normal 20 13 2 4" xfId="12205" xr:uid="{00000000-0005-0000-0000-0000AA2F0000}"/>
    <cellStyle name="Normal 20 13 2 5" xfId="12206" xr:uid="{00000000-0005-0000-0000-0000AB2F0000}"/>
    <cellStyle name="Normal 20 13 2 6" xfId="12207" xr:uid="{00000000-0005-0000-0000-0000AC2F0000}"/>
    <cellStyle name="Normal 20 13 3" xfId="12208" xr:uid="{00000000-0005-0000-0000-0000AD2F0000}"/>
    <cellStyle name="Normal 20 13 4" xfId="12209" xr:uid="{00000000-0005-0000-0000-0000AE2F0000}"/>
    <cellStyle name="Normal 20 13 4 2" xfId="12210" xr:uid="{00000000-0005-0000-0000-0000AF2F0000}"/>
    <cellStyle name="Normal 20 13 4 3" xfId="12211" xr:uid="{00000000-0005-0000-0000-0000B02F0000}"/>
    <cellStyle name="Normal 20 13 4 4" xfId="12212" xr:uid="{00000000-0005-0000-0000-0000B12F0000}"/>
    <cellStyle name="Normal 20 13 5" xfId="12213" xr:uid="{00000000-0005-0000-0000-0000B22F0000}"/>
    <cellStyle name="Normal 20 13 6" xfId="12214" xr:uid="{00000000-0005-0000-0000-0000B32F0000}"/>
    <cellStyle name="Normal 20 13 7" xfId="12215" xr:uid="{00000000-0005-0000-0000-0000B42F0000}"/>
    <cellStyle name="Normal 20 14" xfId="12216" xr:uid="{00000000-0005-0000-0000-0000B52F0000}"/>
    <cellStyle name="Normal 20 15" xfId="12217" xr:uid="{00000000-0005-0000-0000-0000B62F0000}"/>
    <cellStyle name="Normal 20 15 2" xfId="12218" xr:uid="{00000000-0005-0000-0000-0000B72F0000}"/>
    <cellStyle name="Normal 20 15 2 2" xfId="12219" xr:uid="{00000000-0005-0000-0000-0000B82F0000}"/>
    <cellStyle name="Normal 20 15 2 3" xfId="12220" xr:uid="{00000000-0005-0000-0000-0000B92F0000}"/>
    <cellStyle name="Normal 20 15 2 4" xfId="12221" xr:uid="{00000000-0005-0000-0000-0000BA2F0000}"/>
    <cellStyle name="Normal 20 15 3" xfId="12222" xr:uid="{00000000-0005-0000-0000-0000BB2F0000}"/>
    <cellStyle name="Normal 20 15 4" xfId="12223" xr:uid="{00000000-0005-0000-0000-0000BC2F0000}"/>
    <cellStyle name="Normal 20 15 5" xfId="12224" xr:uid="{00000000-0005-0000-0000-0000BD2F0000}"/>
    <cellStyle name="Normal 20 16" xfId="12225" xr:uid="{00000000-0005-0000-0000-0000BE2F0000}"/>
    <cellStyle name="Normal 20 16 2" xfId="12226" xr:uid="{00000000-0005-0000-0000-0000BF2F0000}"/>
    <cellStyle name="Normal 20 16 3" xfId="12227" xr:uid="{00000000-0005-0000-0000-0000C02F0000}"/>
    <cellStyle name="Normal 20 16 4" xfId="12228" xr:uid="{00000000-0005-0000-0000-0000C12F0000}"/>
    <cellStyle name="Normal 20 17" xfId="12229" xr:uid="{00000000-0005-0000-0000-0000C22F0000}"/>
    <cellStyle name="Normal 20 18" xfId="12230" xr:uid="{00000000-0005-0000-0000-0000C32F0000}"/>
    <cellStyle name="Normal 20 19" xfId="12231" xr:uid="{00000000-0005-0000-0000-0000C42F0000}"/>
    <cellStyle name="Normal 20 2" xfId="12232" xr:uid="{00000000-0005-0000-0000-0000C52F0000}"/>
    <cellStyle name="Normal 20 2 2" xfId="12233" xr:uid="{00000000-0005-0000-0000-0000C62F0000}"/>
    <cellStyle name="Normal 20 2 2 2" xfId="12234" xr:uid="{00000000-0005-0000-0000-0000C72F0000}"/>
    <cellStyle name="Normal 20 2 2 2 2" xfId="12235" xr:uid="{00000000-0005-0000-0000-0000C82F0000}"/>
    <cellStyle name="Normal 20 2 2 2 2 2" xfId="12236" xr:uid="{00000000-0005-0000-0000-0000C92F0000}"/>
    <cellStyle name="Normal 20 2 2 2 2 3" xfId="12237" xr:uid="{00000000-0005-0000-0000-0000CA2F0000}"/>
    <cellStyle name="Normal 20 2 2 2 2 4" xfId="12238" xr:uid="{00000000-0005-0000-0000-0000CB2F0000}"/>
    <cellStyle name="Normal 20 2 2 2 3" xfId="12239" xr:uid="{00000000-0005-0000-0000-0000CC2F0000}"/>
    <cellStyle name="Normal 20 2 2 2 4" xfId="12240" xr:uid="{00000000-0005-0000-0000-0000CD2F0000}"/>
    <cellStyle name="Normal 20 2 2 2 5" xfId="12241" xr:uid="{00000000-0005-0000-0000-0000CE2F0000}"/>
    <cellStyle name="Normal 20 2 2 3" xfId="12242" xr:uid="{00000000-0005-0000-0000-0000CF2F0000}"/>
    <cellStyle name="Normal 20 2 2 4" xfId="12243" xr:uid="{00000000-0005-0000-0000-0000D02F0000}"/>
    <cellStyle name="Normal 20 2 2 4 2" xfId="12244" xr:uid="{00000000-0005-0000-0000-0000D12F0000}"/>
    <cellStyle name="Normal 20 2 2 4 3" xfId="12245" xr:uid="{00000000-0005-0000-0000-0000D22F0000}"/>
    <cellStyle name="Normal 20 2 2 4 4" xfId="12246" xr:uid="{00000000-0005-0000-0000-0000D32F0000}"/>
    <cellStyle name="Normal 20 2 2 5" xfId="12247" xr:uid="{00000000-0005-0000-0000-0000D42F0000}"/>
    <cellStyle name="Normal 20 2 2 6" xfId="12248" xr:uid="{00000000-0005-0000-0000-0000D52F0000}"/>
    <cellStyle name="Normal 20 2 2 7" xfId="12249" xr:uid="{00000000-0005-0000-0000-0000D62F0000}"/>
    <cellStyle name="Normal 20 3" xfId="12250" xr:uid="{00000000-0005-0000-0000-0000D72F0000}"/>
    <cellStyle name="Normal 20 3 2" xfId="12251" xr:uid="{00000000-0005-0000-0000-0000D82F0000}"/>
    <cellStyle name="Normal 20 3 2 2" xfId="12252" xr:uid="{00000000-0005-0000-0000-0000D92F0000}"/>
    <cellStyle name="Normal 20 4" xfId="12253" xr:uid="{00000000-0005-0000-0000-0000DA2F0000}"/>
    <cellStyle name="Normal 20 4 2" xfId="12254" xr:uid="{00000000-0005-0000-0000-0000DB2F0000}"/>
    <cellStyle name="Normal 20 5" xfId="12255" xr:uid="{00000000-0005-0000-0000-0000DC2F0000}"/>
    <cellStyle name="Normal 20 5 2" xfId="12256" xr:uid="{00000000-0005-0000-0000-0000DD2F0000}"/>
    <cellStyle name="Normal 20 6" xfId="12257" xr:uid="{00000000-0005-0000-0000-0000DE2F0000}"/>
    <cellStyle name="Normal 20 6 2" xfId="12258" xr:uid="{00000000-0005-0000-0000-0000DF2F0000}"/>
    <cellStyle name="Normal 20 7" xfId="12259" xr:uid="{00000000-0005-0000-0000-0000E02F0000}"/>
    <cellStyle name="Normal 20 7 2" xfId="12260" xr:uid="{00000000-0005-0000-0000-0000E12F0000}"/>
    <cellStyle name="Normal 20 8" xfId="12261" xr:uid="{00000000-0005-0000-0000-0000E22F0000}"/>
    <cellStyle name="Normal 20 8 2" xfId="12262" xr:uid="{00000000-0005-0000-0000-0000E32F0000}"/>
    <cellStyle name="Normal 20 9" xfId="12263" xr:uid="{00000000-0005-0000-0000-0000E42F0000}"/>
    <cellStyle name="Normal 20 9 2" xfId="12264" xr:uid="{00000000-0005-0000-0000-0000E52F0000}"/>
    <cellStyle name="Normal 21" xfId="12265" xr:uid="{00000000-0005-0000-0000-0000E62F0000}"/>
    <cellStyle name="Normal 21 10" xfId="12266" xr:uid="{00000000-0005-0000-0000-0000E72F0000}"/>
    <cellStyle name="Normal 21 10 2" xfId="12267" xr:uid="{00000000-0005-0000-0000-0000E82F0000}"/>
    <cellStyle name="Normal 21 11" xfId="12268" xr:uid="{00000000-0005-0000-0000-0000E92F0000}"/>
    <cellStyle name="Normal 21 11 2" xfId="12269" xr:uid="{00000000-0005-0000-0000-0000EA2F0000}"/>
    <cellStyle name="Normal 21 12" xfId="12270" xr:uid="{00000000-0005-0000-0000-0000EB2F0000}"/>
    <cellStyle name="Normal 21 12 2" xfId="12271" xr:uid="{00000000-0005-0000-0000-0000EC2F0000}"/>
    <cellStyle name="Normal 21 13" xfId="12272" xr:uid="{00000000-0005-0000-0000-0000ED2F0000}"/>
    <cellStyle name="Normal 21 14" xfId="12273" xr:uid="{00000000-0005-0000-0000-0000EE2F0000}"/>
    <cellStyle name="Normal 21 14 2" xfId="12274" xr:uid="{00000000-0005-0000-0000-0000EF2F0000}"/>
    <cellStyle name="Normal 21 14 2 2" xfId="12275" xr:uid="{00000000-0005-0000-0000-0000F02F0000}"/>
    <cellStyle name="Normal 21 14 2 2 2" xfId="12276" xr:uid="{00000000-0005-0000-0000-0000F12F0000}"/>
    <cellStyle name="Normal 21 14 2 2 3" xfId="12277" xr:uid="{00000000-0005-0000-0000-0000F22F0000}"/>
    <cellStyle name="Normal 21 14 2 2 4" xfId="12278" xr:uid="{00000000-0005-0000-0000-0000F32F0000}"/>
    <cellStyle name="Normal 21 14 2 3" xfId="12279" xr:uid="{00000000-0005-0000-0000-0000F42F0000}"/>
    <cellStyle name="Normal 21 14 2 4" xfId="12280" xr:uid="{00000000-0005-0000-0000-0000F52F0000}"/>
    <cellStyle name="Normal 21 14 2 5" xfId="12281" xr:uid="{00000000-0005-0000-0000-0000F62F0000}"/>
    <cellStyle name="Normal 21 14 3" xfId="12282" xr:uid="{00000000-0005-0000-0000-0000F72F0000}"/>
    <cellStyle name="Normal 21 14 3 2" xfId="12283" xr:uid="{00000000-0005-0000-0000-0000F82F0000}"/>
    <cellStyle name="Normal 21 14 3 3" xfId="12284" xr:uid="{00000000-0005-0000-0000-0000F92F0000}"/>
    <cellStyle name="Normal 21 14 3 4" xfId="12285" xr:uid="{00000000-0005-0000-0000-0000FA2F0000}"/>
    <cellStyle name="Normal 21 14 4" xfId="12286" xr:uid="{00000000-0005-0000-0000-0000FB2F0000}"/>
    <cellStyle name="Normal 21 14 5" xfId="12287" xr:uid="{00000000-0005-0000-0000-0000FC2F0000}"/>
    <cellStyle name="Normal 21 14 6" xfId="12288" xr:uid="{00000000-0005-0000-0000-0000FD2F0000}"/>
    <cellStyle name="Normal 21 15" xfId="12289" xr:uid="{00000000-0005-0000-0000-0000FE2F0000}"/>
    <cellStyle name="Normal 21 15 2" xfId="12290" xr:uid="{00000000-0005-0000-0000-0000FF2F0000}"/>
    <cellStyle name="Normal 21 15 3" xfId="12291" xr:uid="{00000000-0005-0000-0000-000000300000}"/>
    <cellStyle name="Normal 21 15 4" xfId="12292" xr:uid="{00000000-0005-0000-0000-000001300000}"/>
    <cellStyle name="Normal 21 2" xfId="12293" xr:uid="{00000000-0005-0000-0000-000002300000}"/>
    <cellStyle name="Normal 21 2 2" xfId="12294" xr:uid="{00000000-0005-0000-0000-000003300000}"/>
    <cellStyle name="Normal 21 2 3" xfId="12295" xr:uid="{00000000-0005-0000-0000-000004300000}"/>
    <cellStyle name="Normal 21 2 3 2" xfId="12296" xr:uid="{00000000-0005-0000-0000-000005300000}"/>
    <cellStyle name="Normal 21 2 3 2 2" xfId="12297" xr:uid="{00000000-0005-0000-0000-000006300000}"/>
    <cellStyle name="Normal 21 2 3 2 2 2" xfId="12298" xr:uid="{00000000-0005-0000-0000-000007300000}"/>
    <cellStyle name="Normal 21 2 3 2 2 3" xfId="12299" xr:uid="{00000000-0005-0000-0000-000008300000}"/>
    <cellStyle name="Normal 21 2 3 2 2 4" xfId="12300" xr:uid="{00000000-0005-0000-0000-000009300000}"/>
    <cellStyle name="Normal 21 2 3 2 3" xfId="12301" xr:uid="{00000000-0005-0000-0000-00000A300000}"/>
    <cellStyle name="Normal 21 2 3 2 4" xfId="12302" xr:uid="{00000000-0005-0000-0000-00000B300000}"/>
    <cellStyle name="Normal 21 2 3 2 5" xfId="12303" xr:uid="{00000000-0005-0000-0000-00000C300000}"/>
    <cellStyle name="Normal 21 2 3 3" xfId="12304" xr:uid="{00000000-0005-0000-0000-00000D300000}"/>
    <cellStyle name="Normal 21 2 3 3 2" xfId="12305" xr:uid="{00000000-0005-0000-0000-00000E300000}"/>
    <cellStyle name="Normal 21 2 3 3 3" xfId="12306" xr:uid="{00000000-0005-0000-0000-00000F300000}"/>
    <cellStyle name="Normal 21 2 3 3 4" xfId="12307" xr:uid="{00000000-0005-0000-0000-000010300000}"/>
    <cellStyle name="Normal 21 2 3 4" xfId="12308" xr:uid="{00000000-0005-0000-0000-000011300000}"/>
    <cellStyle name="Normal 21 2 3 5" xfId="12309" xr:uid="{00000000-0005-0000-0000-000012300000}"/>
    <cellStyle name="Normal 21 2 3 6" xfId="12310" xr:uid="{00000000-0005-0000-0000-000013300000}"/>
    <cellStyle name="Normal 21 3" xfId="12311" xr:uid="{00000000-0005-0000-0000-000014300000}"/>
    <cellStyle name="Normal 21 3 2" xfId="12312" xr:uid="{00000000-0005-0000-0000-000015300000}"/>
    <cellStyle name="Normal 21 4" xfId="12313" xr:uid="{00000000-0005-0000-0000-000016300000}"/>
    <cellStyle name="Normal 21 4 2" xfId="12314" xr:uid="{00000000-0005-0000-0000-000017300000}"/>
    <cellStyle name="Normal 21 5" xfId="12315" xr:uid="{00000000-0005-0000-0000-000018300000}"/>
    <cellStyle name="Normal 21 5 2" xfId="12316" xr:uid="{00000000-0005-0000-0000-000019300000}"/>
    <cellStyle name="Normal 21 6" xfId="12317" xr:uid="{00000000-0005-0000-0000-00001A300000}"/>
    <cellStyle name="Normal 21 6 2" xfId="12318" xr:uid="{00000000-0005-0000-0000-00001B300000}"/>
    <cellStyle name="Normal 21 7" xfId="12319" xr:uid="{00000000-0005-0000-0000-00001C300000}"/>
    <cellStyle name="Normal 21 7 2" xfId="12320" xr:uid="{00000000-0005-0000-0000-00001D300000}"/>
    <cellStyle name="Normal 21 8" xfId="12321" xr:uid="{00000000-0005-0000-0000-00001E300000}"/>
    <cellStyle name="Normal 21 8 2" xfId="12322" xr:uid="{00000000-0005-0000-0000-00001F300000}"/>
    <cellStyle name="Normal 21 9" xfId="12323" xr:uid="{00000000-0005-0000-0000-000020300000}"/>
    <cellStyle name="Normal 21 9 2" xfId="12324" xr:uid="{00000000-0005-0000-0000-000021300000}"/>
    <cellStyle name="Normal 22" xfId="12325" xr:uid="{00000000-0005-0000-0000-000022300000}"/>
    <cellStyle name="Normal 22 2" xfId="12326" xr:uid="{00000000-0005-0000-0000-000023300000}"/>
    <cellStyle name="Normal 22 2 2" xfId="12327" xr:uid="{00000000-0005-0000-0000-000024300000}"/>
    <cellStyle name="Normal 22 2 3" xfId="12328" xr:uid="{00000000-0005-0000-0000-000025300000}"/>
    <cellStyle name="Normal 22 2 3 2" xfId="12329" xr:uid="{00000000-0005-0000-0000-000026300000}"/>
    <cellStyle name="Normal 22 2 3 2 2" xfId="12330" xr:uid="{00000000-0005-0000-0000-000027300000}"/>
    <cellStyle name="Normal 22 2 3 2 2 2" xfId="12331" xr:uid="{00000000-0005-0000-0000-000028300000}"/>
    <cellStyle name="Normal 22 2 3 2 2 3" xfId="12332" xr:uid="{00000000-0005-0000-0000-000029300000}"/>
    <cellStyle name="Normal 22 2 3 2 2 4" xfId="12333" xr:uid="{00000000-0005-0000-0000-00002A300000}"/>
    <cellStyle name="Normal 22 2 3 2 3" xfId="12334" xr:uid="{00000000-0005-0000-0000-00002B300000}"/>
    <cellStyle name="Normal 22 2 3 2 4" xfId="12335" xr:uid="{00000000-0005-0000-0000-00002C300000}"/>
    <cellStyle name="Normal 22 2 3 2 5" xfId="12336" xr:uid="{00000000-0005-0000-0000-00002D300000}"/>
    <cellStyle name="Normal 22 2 3 3" xfId="12337" xr:uid="{00000000-0005-0000-0000-00002E300000}"/>
    <cellStyle name="Normal 22 2 3 3 2" xfId="12338" xr:uid="{00000000-0005-0000-0000-00002F300000}"/>
    <cellStyle name="Normal 22 2 3 3 3" xfId="12339" xr:uid="{00000000-0005-0000-0000-000030300000}"/>
    <cellStyle name="Normal 22 2 3 3 4" xfId="12340" xr:uid="{00000000-0005-0000-0000-000031300000}"/>
    <cellStyle name="Normal 22 2 3 4" xfId="12341" xr:uid="{00000000-0005-0000-0000-000032300000}"/>
    <cellStyle name="Normal 22 2 3 5" xfId="12342" xr:uid="{00000000-0005-0000-0000-000033300000}"/>
    <cellStyle name="Normal 22 2 3 6" xfId="12343" xr:uid="{00000000-0005-0000-0000-000034300000}"/>
    <cellStyle name="Normal 22 3" xfId="12344" xr:uid="{00000000-0005-0000-0000-000035300000}"/>
    <cellStyle name="Normal 22 3 2" xfId="12345" xr:uid="{00000000-0005-0000-0000-000036300000}"/>
    <cellStyle name="Normal 22 3 2 2" xfId="12346" xr:uid="{00000000-0005-0000-0000-000037300000}"/>
    <cellStyle name="Normal 22 3 2 2 2" xfId="12347" xr:uid="{00000000-0005-0000-0000-000038300000}"/>
    <cellStyle name="Normal 22 3 2 2 2 2" xfId="12348" xr:uid="{00000000-0005-0000-0000-000039300000}"/>
    <cellStyle name="Normal 22 3 2 2 2 3" xfId="12349" xr:uid="{00000000-0005-0000-0000-00003A300000}"/>
    <cellStyle name="Normal 22 3 2 2 2 4" xfId="12350" xr:uid="{00000000-0005-0000-0000-00003B300000}"/>
    <cellStyle name="Normal 22 3 2 2 3" xfId="12351" xr:uid="{00000000-0005-0000-0000-00003C300000}"/>
    <cellStyle name="Normal 22 3 2 2 4" xfId="12352" xr:uid="{00000000-0005-0000-0000-00003D300000}"/>
    <cellStyle name="Normal 22 3 2 2 5" xfId="12353" xr:uid="{00000000-0005-0000-0000-00003E300000}"/>
    <cellStyle name="Normal 22 3 2 3" xfId="12354" xr:uid="{00000000-0005-0000-0000-00003F300000}"/>
    <cellStyle name="Normal 22 3 2 4" xfId="12355" xr:uid="{00000000-0005-0000-0000-000040300000}"/>
    <cellStyle name="Normal 22 3 2 4 2" xfId="12356" xr:uid="{00000000-0005-0000-0000-000041300000}"/>
    <cellStyle name="Normal 22 3 2 4 3" xfId="12357" xr:uid="{00000000-0005-0000-0000-000042300000}"/>
    <cellStyle name="Normal 22 3 2 4 4" xfId="12358" xr:uid="{00000000-0005-0000-0000-000043300000}"/>
    <cellStyle name="Normal 22 3 2 5" xfId="12359" xr:uid="{00000000-0005-0000-0000-000044300000}"/>
    <cellStyle name="Normal 22 3 2 6" xfId="12360" xr:uid="{00000000-0005-0000-0000-000045300000}"/>
    <cellStyle name="Normal 22 3 2 7" xfId="12361" xr:uid="{00000000-0005-0000-0000-000046300000}"/>
    <cellStyle name="Normal 22 3 3" xfId="12362" xr:uid="{00000000-0005-0000-0000-000047300000}"/>
    <cellStyle name="Normal 22 3 3 2" xfId="12363" xr:uid="{00000000-0005-0000-0000-000048300000}"/>
    <cellStyle name="Normal 22 3 3 2 2" xfId="12364" xr:uid="{00000000-0005-0000-0000-000049300000}"/>
    <cellStyle name="Normal 22 3 3 2 2 2" xfId="12365" xr:uid="{00000000-0005-0000-0000-00004A300000}"/>
    <cellStyle name="Normal 22 3 3 2 2 3" xfId="12366" xr:uid="{00000000-0005-0000-0000-00004B300000}"/>
    <cellStyle name="Normal 22 3 3 2 2 4" xfId="12367" xr:uid="{00000000-0005-0000-0000-00004C300000}"/>
    <cellStyle name="Normal 22 3 3 2 3" xfId="12368" xr:uid="{00000000-0005-0000-0000-00004D300000}"/>
    <cellStyle name="Normal 22 3 3 2 4" xfId="12369" xr:uid="{00000000-0005-0000-0000-00004E300000}"/>
    <cellStyle name="Normal 22 3 3 2 5" xfId="12370" xr:uid="{00000000-0005-0000-0000-00004F300000}"/>
    <cellStyle name="Normal 22 3 3 3" xfId="12371" xr:uid="{00000000-0005-0000-0000-000050300000}"/>
    <cellStyle name="Normal 22 3 3 3 2" xfId="12372" xr:uid="{00000000-0005-0000-0000-000051300000}"/>
    <cellStyle name="Normal 22 3 3 3 3" xfId="12373" xr:uid="{00000000-0005-0000-0000-000052300000}"/>
    <cellStyle name="Normal 22 3 3 3 4" xfId="12374" xr:uid="{00000000-0005-0000-0000-000053300000}"/>
    <cellStyle name="Normal 22 3 3 4" xfId="12375" xr:uid="{00000000-0005-0000-0000-000054300000}"/>
    <cellStyle name="Normal 22 3 3 5" xfId="12376" xr:uid="{00000000-0005-0000-0000-000055300000}"/>
    <cellStyle name="Normal 22 3 3 6" xfId="12377" xr:uid="{00000000-0005-0000-0000-000056300000}"/>
    <cellStyle name="Normal 22 4" xfId="12378" xr:uid="{00000000-0005-0000-0000-000057300000}"/>
    <cellStyle name="Normal 22 4 2" xfId="12379" xr:uid="{00000000-0005-0000-0000-000058300000}"/>
    <cellStyle name="Normal 22 4 2 2" xfId="12380" xr:uid="{00000000-0005-0000-0000-000059300000}"/>
    <cellStyle name="Normal 22 4 2 2 2" xfId="12381" xr:uid="{00000000-0005-0000-0000-00005A300000}"/>
    <cellStyle name="Normal 22 4 2 2 2 2" xfId="12382" xr:uid="{00000000-0005-0000-0000-00005B300000}"/>
    <cellStyle name="Normal 22 4 2 2 2 3" xfId="12383" xr:uid="{00000000-0005-0000-0000-00005C300000}"/>
    <cellStyle name="Normal 22 4 2 2 2 4" xfId="12384" xr:uid="{00000000-0005-0000-0000-00005D300000}"/>
    <cellStyle name="Normal 22 4 2 2 3" xfId="12385" xr:uid="{00000000-0005-0000-0000-00005E300000}"/>
    <cellStyle name="Normal 22 4 2 2 4" xfId="12386" xr:uid="{00000000-0005-0000-0000-00005F300000}"/>
    <cellStyle name="Normal 22 4 2 2 5" xfId="12387" xr:uid="{00000000-0005-0000-0000-000060300000}"/>
    <cellStyle name="Normal 22 4 2 3" xfId="12388" xr:uid="{00000000-0005-0000-0000-000061300000}"/>
    <cellStyle name="Normal 22 4 2 3 2" xfId="12389" xr:uid="{00000000-0005-0000-0000-000062300000}"/>
    <cellStyle name="Normal 22 4 2 3 3" xfId="12390" xr:uid="{00000000-0005-0000-0000-000063300000}"/>
    <cellStyle name="Normal 22 4 2 3 4" xfId="12391" xr:uid="{00000000-0005-0000-0000-000064300000}"/>
    <cellStyle name="Normal 22 4 2 4" xfId="12392" xr:uid="{00000000-0005-0000-0000-000065300000}"/>
    <cellStyle name="Normal 22 4 2 5" xfId="12393" xr:uid="{00000000-0005-0000-0000-000066300000}"/>
    <cellStyle name="Normal 22 4 2 6" xfId="12394" xr:uid="{00000000-0005-0000-0000-000067300000}"/>
    <cellStyle name="Normal 22 4 3" xfId="12395" xr:uid="{00000000-0005-0000-0000-000068300000}"/>
    <cellStyle name="Normal 22 4 4" xfId="12396" xr:uid="{00000000-0005-0000-0000-000069300000}"/>
    <cellStyle name="Normal 22 4 4 2" xfId="12397" xr:uid="{00000000-0005-0000-0000-00006A300000}"/>
    <cellStyle name="Normal 22 4 4 2 2" xfId="12398" xr:uid="{00000000-0005-0000-0000-00006B300000}"/>
    <cellStyle name="Normal 22 4 4 2 3" xfId="12399" xr:uid="{00000000-0005-0000-0000-00006C300000}"/>
    <cellStyle name="Normal 22 4 4 2 4" xfId="12400" xr:uid="{00000000-0005-0000-0000-00006D300000}"/>
    <cellStyle name="Normal 22 4 4 3" xfId="12401" xr:uid="{00000000-0005-0000-0000-00006E300000}"/>
    <cellStyle name="Normal 22 4 4 4" xfId="12402" xr:uid="{00000000-0005-0000-0000-00006F300000}"/>
    <cellStyle name="Normal 22 4 4 5" xfId="12403" xr:uid="{00000000-0005-0000-0000-000070300000}"/>
    <cellStyle name="Normal 22 4 5" xfId="12404" xr:uid="{00000000-0005-0000-0000-000071300000}"/>
    <cellStyle name="Normal 22 4 5 2" xfId="12405" xr:uid="{00000000-0005-0000-0000-000072300000}"/>
    <cellStyle name="Normal 22 4 5 3" xfId="12406" xr:uid="{00000000-0005-0000-0000-000073300000}"/>
    <cellStyle name="Normal 22 4 5 4" xfId="12407" xr:uid="{00000000-0005-0000-0000-000074300000}"/>
    <cellStyle name="Normal 22 4 6" xfId="12408" xr:uid="{00000000-0005-0000-0000-000075300000}"/>
    <cellStyle name="Normal 22 4 7" xfId="12409" xr:uid="{00000000-0005-0000-0000-000076300000}"/>
    <cellStyle name="Normal 22 4 8" xfId="12410" xr:uid="{00000000-0005-0000-0000-000077300000}"/>
    <cellStyle name="Normal 22 5" xfId="12411" xr:uid="{00000000-0005-0000-0000-000078300000}"/>
    <cellStyle name="Normal 22 5 2" xfId="12412" xr:uid="{00000000-0005-0000-0000-000079300000}"/>
    <cellStyle name="Normal 22 5 2 2" xfId="12413" xr:uid="{00000000-0005-0000-0000-00007A300000}"/>
    <cellStyle name="Normal 22 5 2 2 2" xfId="12414" xr:uid="{00000000-0005-0000-0000-00007B300000}"/>
    <cellStyle name="Normal 22 5 2 2 3" xfId="12415" xr:uid="{00000000-0005-0000-0000-00007C300000}"/>
    <cellStyle name="Normal 22 5 2 2 4" xfId="12416" xr:uid="{00000000-0005-0000-0000-00007D300000}"/>
    <cellStyle name="Normal 22 5 2 3" xfId="12417" xr:uid="{00000000-0005-0000-0000-00007E300000}"/>
    <cellStyle name="Normal 22 5 2 4" xfId="12418" xr:uid="{00000000-0005-0000-0000-00007F300000}"/>
    <cellStyle name="Normal 22 5 2 5" xfId="12419" xr:uid="{00000000-0005-0000-0000-000080300000}"/>
    <cellStyle name="Normal 22 5 3" xfId="12420" xr:uid="{00000000-0005-0000-0000-000081300000}"/>
    <cellStyle name="Normal 22 5 4" xfId="12421" xr:uid="{00000000-0005-0000-0000-000082300000}"/>
    <cellStyle name="Normal 22 5 4 2" xfId="12422" xr:uid="{00000000-0005-0000-0000-000083300000}"/>
    <cellStyle name="Normal 22 5 4 3" xfId="12423" xr:uid="{00000000-0005-0000-0000-000084300000}"/>
    <cellStyle name="Normal 22 5 4 4" xfId="12424" xr:uid="{00000000-0005-0000-0000-000085300000}"/>
    <cellStyle name="Normal 22 5 5" xfId="12425" xr:uid="{00000000-0005-0000-0000-000086300000}"/>
    <cellStyle name="Normal 22 5 6" xfId="12426" xr:uid="{00000000-0005-0000-0000-000087300000}"/>
    <cellStyle name="Normal 22 5 7" xfId="12427" xr:uid="{00000000-0005-0000-0000-000088300000}"/>
    <cellStyle name="Normal 22 6" xfId="12428" xr:uid="{00000000-0005-0000-0000-000089300000}"/>
    <cellStyle name="Normal 22 7" xfId="12429" xr:uid="{00000000-0005-0000-0000-00008A300000}"/>
    <cellStyle name="Normal 22 8" xfId="12430" xr:uid="{00000000-0005-0000-0000-00008B300000}"/>
    <cellStyle name="Normal 22 8 2" xfId="12431" xr:uid="{00000000-0005-0000-0000-00008C300000}"/>
    <cellStyle name="Normal 22 8 3" xfId="12432" xr:uid="{00000000-0005-0000-0000-00008D300000}"/>
    <cellStyle name="Normal 22 8 4" xfId="12433" xr:uid="{00000000-0005-0000-0000-00008E300000}"/>
    <cellStyle name="Normal 23" xfId="12434" xr:uid="{00000000-0005-0000-0000-00008F300000}"/>
    <cellStyle name="Normal 23 2" xfId="12435" xr:uid="{00000000-0005-0000-0000-000090300000}"/>
    <cellStyle name="Normal 23 2 2" xfId="12436" xr:uid="{00000000-0005-0000-0000-000091300000}"/>
    <cellStyle name="Normal 23 3" xfId="12437" xr:uid="{00000000-0005-0000-0000-000092300000}"/>
    <cellStyle name="Normal 23 3 2" xfId="12438" xr:uid="{00000000-0005-0000-0000-000093300000}"/>
    <cellStyle name="Normal 23 4" xfId="12439" xr:uid="{00000000-0005-0000-0000-000094300000}"/>
    <cellStyle name="Normal 23 4 2" xfId="12440" xr:uid="{00000000-0005-0000-0000-000095300000}"/>
    <cellStyle name="Normal 23 4 2 2" xfId="12441" xr:uid="{00000000-0005-0000-0000-000096300000}"/>
    <cellStyle name="Normal 23 4 2 2 2" xfId="12442" xr:uid="{00000000-0005-0000-0000-000097300000}"/>
    <cellStyle name="Normal 23 4 2 2 3" xfId="12443" xr:uid="{00000000-0005-0000-0000-000098300000}"/>
    <cellStyle name="Normal 23 4 2 2 4" xfId="12444" xr:uid="{00000000-0005-0000-0000-000099300000}"/>
    <cellStyle name="Normal 23 4 2 3" xfId="12445" xr:uid="{00000000-0005-0000-0000-00009A300000}"/>
    <cellStyle name="Normal 23 4 2 4" xfId="12446" xr:uid="{00000000-0005-0000-0000-00009B300000}"/>
    <cellStyle name="Normal 23 4 2 5" xfId="12447" xr:uid="{00000000-0005-0000-0000-00009C300000}"/>
    <cellStyle name="Normal 23 4 3" xfId="12448" xr:uid="{00000000-0005-0000-0000-00009D300000}"/>
    <cellStyle name="Normal 23 4 4" xfId="12449" xr:uid="{00000000-0005-0000-0000-00009E300000}"/>
    <cellStyle name="Normal 23 4 4 2" xfId="12450" xr:uid="{00000000-0005-0000-0000-00009F300000}"/>
    <cellStyle name="Normal 23 4 4 3" xfId="12451" xr:uid="{00000000-0005-0000-0000-0000A0300000}"/>
    <cellStyle name="Normal 23 4 4 4" xfId="12452" xr:uid="{00000000-0005-0000-0000-0000A1300000}"/>
    <cellStyle name="Normal 23 4 5" xfId="12453" xr:uid="{00000000-0005-0000-0000-0000A2300000}"/>
    <cellStyle name="Normal 23 4 6" xfId="12454" xr:uid="{00000000-0005-0000-0000-0000A3300000}"/>
    <cellStyle name="Normal 23 4 7" xfId="12455" xr:uid="{00000000-0005-0000-0000-0000A4300000}"/>
    <cellStyle name="Normal 23 5" xfId="12456" xr:uid="{00000000-0005-0000-0000-0000A5300000}"/>
    <cellStyle name="Normal 23 6" xfId="12457" xr:uid="{00000000-0005-0000-0000-0000A6300000}"/>
    <cellStyle name="Normal 23 7" xfId="12458" xr:uid="{00000000-0005-0000-0000-0000A7300000}"/>
    <cellStyle name="Normal 23 8" xfId="12459" xr:uid="{00000000-0005-0000-0000-0000A8300000}"/>
    <cellStyle name="Normal 23 8 2" xfId="12460" xr:uid="{00000000-0005-0000-0000-0000A9300000}"/>
    <cellStyle name="Normal 23 8 3" xfId="12461" xr:uid="{00000000-0005-0000-0000-0000AA300000}"/>
    <cellStyle name="Normal 23 8 4" xfId="12462" xr:uid="{00000000-0005-0000-0000-0000AB300000}"/>
    <cellStyle name="Normal 24" xfId="12463" xr:uid="{00000000-0005-0000-0000-0000AC300000}"/>
    <cellStyle name="Normal 24 2" xfId="12464" xr:uid="{00000000-0005-0000-0000-0000AD300000}"/>
    <cellStyle name="Normal 24 2 2" xfId="12465" xr:uid="{00000000-0005-0000-0000-0000AE300000}"/>
    <cellStyle name="Normal 24 2 3" xfId="12466" xr:uid="{00000000-0005-0000-0000-0000AF300000}"/>
    <cellStyle name="Normal 24 2 3 2" xfId="12467" xr:uid="{00000000-0005-0000-0000-0000B0300000}"/>
    <cellStyle name="Normal 24 2 3 2 2" xfId="12468" xr:uid="{00000000-0005-0000-0000-0000B1300000}"/>
    <cellStyle name="Normal 24 2 3 2 2 2" xfId="12469" xr:uid="{00000000-0005-0000-0000-0000B2300000}"/>
    <cellStyle name="Normal 24 2 3 2 2 3" xfId="12470" xr:uid="{00000000-0005-0000-0000-0000B3300000}"/>
    <cellStyle name="Normal 24 2 3 2 2 4" xfId="12471" xr:uid="{00000000-0005-0000-0000-0000B4300000}"/>
    <cellStyle name="Normal 24 2 3 2 3" xfId="12472" xr:uid="{00000000-0005-0000-0000-0000B5300000}"/>
    <cellStyle name="Normal 24 2 3 2 4" xfId="12473" xr:uid="{00000000-0005-0000-0000-0000B6300000}"/>
    <cellStyle name="Normal 24 2 3 2 5" xfId="12474" xr:uid="{00000000-0005-0000-0000-0000B7300000}"/>
    <cellStyle name="Normal 24 2 3 3" xfId="12475" xr:uid="{00000000-0005-0000-0000-0000B8300000}"/>
    <cellStyle name="Normal 24 2 3 3 2" xfId="12476" xr:uid="{00000000-0005-0000-0000-0000B9300000}"/>
    <cellStyle name="Normal 24 2 3 3 3" xfId="12477" xr:uid="{00000000-0005-0000-0000-0000BA300000}"/>
    <cellStyle name="Normal 24 2 3 3 4" xfId="12478" xr:uid="{00000000-0005-0000-0000-0000BB300000}"/>
    <cellStyle name="Normal 24 2 3 4" xfId="12479" xr:uid="{00000000-0005-0000-0000-0000BC300000}"/>
    <cellStyle name="Normal 24 2 3 5" xfId="12480" xr:uid="{00000000-0005-0000-0000-0000BD300000}"/>
    <cellStyle name="Normal 24 2 3 6" xfId="12481" xr:uid="{00000000-0005-0000-0000-0000BE300000}"/>
    <cellStyle name="Normal 24 3" xfId="12482" xr:uid="{00000000-0005-0000-0000-0000BF300000}"/>
    <cellStyle name="Normal 24 3 2" xfId="12483" xr:uid="{00000000-0005-0000-0000-0000C0300000}"/>
    <cellStyle name="Normal 24 3 2 2" xfId="12484" xr:uid="{00000000-0005-0000-0000-0000C1300000}"/>
    <cellStyle name="Normal 24 3 2 2 2" xfId="12485" xr:uid="{00000000-0005-0000-0000-0000C2300000}"/>
    <cellStyle name="Normal 24 3 2 2 2 2" xfId="12486" xr:uid="{00000000-0005-0000-0000-0000C3300000}"/>
    <cellStyle name="Normal 24 3 2 2 2 3" xfId="12487" xr:uid="{00000000-0005-0000-0000-0000C4300000}"/>
    <cellStyle name="Normal 24 3 2 2 2 4" xfId="12488" xr:uid="{00000000-0005-0000-0000-0000C5300000}"/>
    <cellStyle name="Normal 24 3 2 2 3" xfId="12489" xr:uid="{00000000-0005-0000-0000-0000C6300000}"/>
    <cellStyle name="Normal 24 3 2 2 4" xfId="12490" xr:uid="{00000000-0005-0000-0000-0000C7300000}"/>
    <cellStyle name="Normal 24 3 2 2 5" xfId="12491" xr:uid="{00000000-0005-0000-0000-0000C8300000}"/>
    <cellStyle name="Normal 24 3 2 3" xfId="12492" xr:uid="{00000000-0005-0000-0000-0000C9300000}"/>
    <cellStyle name="Normal 24 3 2 4" xfId="12493" xr:uid="{00000000-0005-0000-0000-0000CA300000}"/>
    <cellStyle name="Normal 24 3 2 4 2" xfId="12494" xr:uid="{00000000-0005-0000-0000-0000CB300000}"/>
    <cellStyle name="Normal 24 3 2 4 3" xfId="12495" xr:uid="{00000000-0005-0000-0000-0000CC300000}"/>
    <cellStyle name="Normal 24 3 2 4 4" xfId="12496" xr:uid="{00000000-0005-0000-0000-0000CD300000}"/>
    <cellStyle name="Normal 24 3 2 5" xfId="12497" xr:uid="{00000000-0005-0000-0000-0000CE300000}"/>
    <cellStyle name="Normal 24 3 2 6" xfId="12498" xr:uid="{00000000-0005-0000-0000-0000CF300000}"/>
    <cellStyle name="Normal 24 3 2 7" xfId="12499" xr:uid="{00000000-0005-0000-0000-0000D0300000}"/>
    <cellStyle name="Normal 24 4" xfId="12500" xr:uid="{00000000-0005-0000-0000-0000D1300000}"/>
    <cellStyle name="Normal 24 5" xfId="12501" xr:uid="{00000000-0005-0000-0000-0000D2300000}"/>
    <cellStyle name="Normal 24 5 2" xfId="12502" xr:uid="{00000000-0005-0000-0000-0000D3300000}"/>
    <cellStyle name="Normal 24 5 2 2" xfId="12503" xr:uid="{00000000-0005-0000-0000-0000D4300000}"/>
    <cellStyle name="Normal 24 5 2 2 2" xfId="12504" xr:uid="{00000000-0005-0000-0000-0000D5300000}"/>
    <cellStyle name="Normal 24 5 2 2 3" xfId="12505" xr:uid="{00000000-0005-0000-0000-0000D6300000}"/>
    <cellStyle name="Normal 24 5 2 2 4" xfId="12506" xr:uid="{00000000-0005-0000-0000-0000D7300000}"/>
    <cellStyle name="Normal 24 5 2 3" xfId="12507" xr:uid="{00000000-0005-0000-0000-0000D8300000}"/>
    <cellStyle name="Normal 24 5 2 4" xfId="12508" xr:uid="{00000000-0005-0000-0000-0000D9300000}"/>
    <cellStyle name="Normal 24 5 2 5" xfId="12509" xr:uid="{00000000-0005-0000-0000-0000DA300000}"/>
    <cellStyle name="Normal 24 5 3" xfId="12510" xr:uid="{00000000-0005-0000-0000-0000DB300000}"/>
    <cellStyle name="Normal 24 5 4" xfId="12511" xr:uid="{00000000-0005-0000-0000-0000DC300000}"/>
    <cellStyle name="Normal 24 5 4 2" xfId="12512" xr:uid="{00000000-0005-0000-0000-0000DD300000}"/>
    <cellStyle name="Normal 24 5 4 3" xfId="12513" xr:uid="{00000000-0005-0000-0000-0000DE300000}"/>
    <cellStyle name="Normal 24 5 4 4" xfId="12514" xr:uid="{00000000-0005-0000-0000-0000DF300000}"/>
    <cellStyle name="Normal 24 5 5" xfId="12515" xr:uid="{00000000-0005-0000-0000-0000E0300000}"/>
    <cellStyle name="Normal 24 5 6" xfId="12516" xr:uid="{00000000-0005-0000-0000-0000E1300000}"/>
    <cellStyle name="Normal 24 5 7" xfId="12517" xr:uid="{00000000-0005-0000-0000-0000E2300000}"/>
    <cellStyle name="Normal 24 6" xfId="12518" xr:uid="{00000000-0005-0000-0000-0000E3300000}"/>
    <cellStyle name="Normal 24 7" xfId="12519" xr:uid="{00000000-0005-0000-0000-0000E4300000}"/>
    <cellStyle name="Normal 24 8" xfId="12520" xr:uid="{00000000-0005-0000-0000-0000E5300000}"/>
    <cellStyle name="Normal 24 8 2" xfId="12521" xr:uid="{00000000-0005-0000-0000-0000E6300000}"/>
    <cellStyle name="Normal 24 8 3" xfId="12522" xr:uid="{00000000-0005-0000-0000-0000E7300000}"/>
    <cellStyle name="Normal 24 8 4" xfId="12523" xr:uid="{00000000-0005-0000-0000-0000E8300000}"/>
    <cellStyle name="Normal 25" xfId="12524" xr:uid="{00000000-0005-0000-0000-0000E9300000}"/>
    <cellStyle name="Normal 25 2" xfId="12525" xr:uid="{00000000-0005-0000-0000-0000EA300000}"/>
    <cellStyle name="Normal 25 2 2" xfId="12526" xr:uid="{00000000-0005-0000-0000-0000EB300000}"/>
    <cellStyle name="Normal 25 2 2 2" xfId="12527" xr:uid="{00000000-0005-0000-0000-0000EC300000}"/>
    <cellStyle name="Normal 25 3" xfId="12528" xr:uid="{00000000-0005-0000-0000-0000ED300000}"/>
    <cellStyle name="Normal 25 3 2" xfId="12529" xr:uid="{00000000-0005-0000-0000-0000EE300000}"/>
    <cellStyle name="Normal 25 4" xfId="12530" xr:uid="{00000000-0005-0000-0000-0000EF300000}"/>
    <cellStyle name="Normal 25 5" xfId="12531" xr:uid="{00000000-0005-0000-0000-0000F0300000}"/>
    <cellStyle name="Normal 25 5 2" xfId="12532" xr:uid="{00000000-0005-0000-0000-0000F1300000}"/>
    <cellStyle name="Normal 25 5 2 2" xfId="12533" xr:uid="{00000000-0005-0000-0000-0000F2300000}"/>
    <cellStyle name="Normal 25 5 2 2 2" xfId="12534" xr:uid="{00000000-0005-0000-0000-0000F3300000}"/>
    <cellStyle name="Normal 25 5 2 2 3" xfId="12535" xr:uid="{00000000-0005-0000-0000-0000F4300000}"/>
    <cellStyle name="Normal 25 5 2 2 4" xfId="12536" xr:uid="{00000000-0005-0000-0000-0000F5300000}"/>
    <cellStyle name="Normal 25 5 2 3" xfId="12537" xr:uid="{00000000-0005-0000-0000-0000F6300000}"/>
    <cellStyle name="Normal 25 5 2 4" xfId="12538" xr:uid="{00000000-0005-0000-0000-0000F7300000}"/>
    <cellStyle name="Normal 25 5 2 5" xfId="12539" xr:uid="{00000000-0005-0000-0000-0000F8300000}"/>
    <cellStyle name="Normal 25 5 3" xfId="12540" xr:uid="{00000000-0005-0000-0000-0000F9300000}"/>
    <cellStyle name="Normal 25 5 3 2" xfId="12541" xr:uid="{00000000-0005-0000-0000-0000FA300000}"/>
    <cellStyle name="Normal 25 5 3 3" xfId="12542" xr:uid="{00000000-0005-0000-0000-0000FB300000}"/>
    <cellStyle name="Normal 25 5 3 4" xfId="12543" xr:uid="{00000000-0005-0000-0000-0000FC300000}"/>
    <cellStyle name="Normal 25 5 4" xfId="12544" xr:uid="{00000000-0005-0000-0000-0000FD300000}"/>
    <cellStyle name="Normal 25 5 5" xfId="12545" xr:uid="{00000000-0005-0000-0000-0000FE300000}"/>
    <cellStyle name="Normal 25 5 6" xfId="12546" xr:uid="{00000000-0005-0000-0000-0000FF300000}"/>
    <cellStyle name="Normal 25 6" xfId="12547" xr:uid="{00000000-0005-0000-0000-000000310000}"/>
    <cellStyle name="Normal 25 6 2" xfId="12548" xr:uid="{00000000-0005-0000-0000-000001310000}"/>
    <cellStyle name="Normal 25 6 3" xfId="12549" xr:uid="{00000000-0005-0000-0000-000002310000}"/>
    <cellStyle name="Normal 25 6 4" xfId="12550" xr:uid="{00000000-0005-0000-0000-000003310000}"/>
    <cellStyle name="Normal 26" xfId="12551" xr:uid="{00000000-0005-0000-0000-000004310000}"/>
    <cellStyle name="Normal 26 2" xfId="12552" xr:uid="{00000000-0005-0000-0000-000005310000}"/>
    <cellStyle name="Normal 26 2 2" xfId="12553" xr:uid="{00000000-0005-0000-0000-000006310000}"/>
    <cellStyle name="Normal 26 2 2 2" xfId="12554" xr:uid="{00000000-0005-0000-0000-000007310000}"/>
    <cellStyle name="Normal 26 3" xfId="12555" xr:uid="{00000000-0005-0000-0000-000008310000}"/>
    <cellStyle name="Normal 26 3 2" xfId="12556" xr:uid="{00000000-0005-0000-0000-000009310000}"/>
    <cellStyle name="Normal 26 3 3" xfId="12557" xr:uid="{00000000-0005-0000-0000-00000A310000}"/>
    <cellStyle name="Normal 26 3 4" xfId="12558" xr:uid="{00000000-0005-0000-0000-00000B310000}"/>
    <cellStyle name="Normal 26 3 4 2" xfId="12559" xr:uid="{00000000-0005-0000-0000-00000C310000}"/>
    <cellStyle name="Normal 26 3 4 3" xfId="12560" xr:uid="{00000000-0005-0000-0000-00000D310000}"/>
    <cellStyle name="Normal 26 3 4 4" xfId="12561" xr:uid="{00000000-0005-0000-0000-00000E310000}"/>
    <cellStyle name="Normal 26 4" xfId="12562" xr:uid="{00000000-0005-0000-0000-00000F310000}"/>
    <cellStyle name="Normal 26 4 2" xfId="12563" xr:uid="{00000000-0005-0000-0000-000010310000}"/>
    <cellStyle name="Normal 26 4 3" xfId="12564" xr:uid="{00000000-0005-0000-0000-000011310000}"/>
    <cellStyle name="Normal 26 4 3 2" xfId="12565" xr:uid="{00000000-0005-0000-0000-000012310000}"/>
    <cellStyle name="Normal 26 4 3 3" xfId="12566" xr:uid="{00000000-0005-0000-0000-000013310000}"/>
    <cellStyle name="Normal 26 4 3 4" xfId="12567" xr:uid="{00000000-0005-0000-0000-000014310000}"/>
    <cellStyle name="Normal 26 5" xfId="12568" xr:uid="{00000000-0005-0000-0000-000015310000}"/>
    <cellStyle name="Normal 26 5 2" xfId="12569" xr:uid="{00000000-0005-0000-0000-000016310000}"/>
    <cellStyle name="Normal 26 5 2 2" xfId="12570" xr:uid="{00000000-0005-0000-0000-000017310000}"/>
    <cellStyle name="Normal 26 5 2 2 2" xfId="12571" xr:uid="{00000000-0005-0000-0000-000018310000}"/>
    <cellStyle name="Normal 26 5 2 2 3" xfId="12572" xr:uid="{00000000-0005-0000-0000-000019310000}"/>
    <cellStyle name="Normal 26 5 2 2 4" xfId="12573" xr:uid="{00000000-0005-0000-0000-00001A310000}"/>
    <cellStyle name="Normal 26 5 2 3" xfId="12574" xr:uid="{00000000-0005-0000-0000-00001B310000}"/>
    <cellStyle name="Normal 26 5 2 4" xfId="12575" xr:uid="{00000000-0005-0000-0000-00001C310000}"/>
    <cellStyle name="Normal 26 5 2 5" xfId="12576" xr:uid="{00000000-0005-0000-0000-00001D310000}"/>
    <cellStyle name="Normal 26 5 3" xfId="12577" xr:uid="{00000000-0005-0000-0000-00001E310000}"/>
    <cellStyle name="Normal 26 5 3 2" xfId="12578" xr:uid="{00000000-0005-0000-0000-00001F310000}"/>
    <cellStyle name="Normal 26 5 3 3" xfId="12579" xr:uid="{00000000-0005-0000-0000-000020310000}"/>
    <cellStyle name="Normal 26 5 3 4" xfId="12580" xr:uid="{00000000-0005-0000-0000-000021310000}"/>
    <cellStyle name="Normal 26 5 4" xfId="12581" xr:uid="{00000000-0005-0000-0000-000022310000}"/>
    <cellStyle name="Normal 26 5 5" xfId="12582" xr:uid="{00000000-0005-0000-0000-000023310000}"/>
    <cellStyle name="Normal 26 5 6" xfId="12583" xr:uid="{00000000-0005-0000-0000-000024310000}"/>
    <cellStyle name="Normal 26 6" xfId="12584" xr:uid="{00000000-0005-0000-0000-000025310000}"/>
    <cellStyle name="Normal 26 6 2" xfId="12585" xr:uid="{00000000-0005-0000-0000-000026310000}"/>
    <cellStyle name="Normal 26 6 3" xfId="12586" xr:uid="{00000000-0005-0000-0000-000027310000}"/>
    <cellStyle name="Normal 26 6 4" xfId="12587" xr:uid="{00000000-0005-0000-0000-000028310000}"/>
    <cellStyle name="Normal 27" xfId="12588" xr:uid="{00000000-0005-0000-0000-000029310000}"/>
    <cellStyle name="Normal 27 2" xfId="12589" xr:uid="{00000000-0005-0000-0000-00002A310000}"/>
    <cellStyle name="Normal 27 2 2" xfId="12590" xr:uid="{00000000-0005-0000-0000-00002B310000}"/>
    <cellStyle name="Normal 27 3" xfId="12591" xr:uid="{00000000-0005-0000-0000-00002C310000}"/>
    <cellStyle name="Normal 27 3 2" xfId="12592" xr:uid="{00000000-0005-0000-0000-00002D310000}"/>
    <cellStyle name="Normal 27 4" xfId="12593" xr:uid="{00000000-0005-0000-0000-00002E310000}"/>
    <cellStyle name="Normal 27 5" xfId="12594" xr:uid="{00000000-0005-0000-0000-00002F310000}"/>
    <cellStyle name="Normal 27 5 2" xfId="12595" xr:uid="{00000000-0005-0000-0000-000030310000}"/>
    <cellStyle name="Normal 27 5 2 2" xfId="12596" xr:uid="{00000000-0005-0000-0000-000031310000}"/>
    <cellStyle name="Normal 27 5 2 2 2" xfId="12597" xr:uid="{00000000-0005-0000-0000-000032310000}"/>
    <cellStyle name="Normal 27 5 2 2 3" xfId="12598" xr:uid="{00000000-0005-0000-0000-000033310000}"/>
    <cellStyle name="Normal 27 5 2 2 4" xfId="12599" xr:uid="{00000000-0005-0000-0000-000034310000}"/>
    <cellStyle name="Normal 27 5 2 3" xfId="12600" xr:uid="{00000000-0005-0000-0000-000035310000}"/>
    <cellStyle name="Normal 27 5 2 4" xfId="12601" xr:uid="{00000000-0005-0000-0000-000036310000}"/>
    <cellStyle name="Normal 27 5 2 5" xfId="12602" xr:uid="{00000000-0005-0000-0000-000037310000}"/>
    <cellStyle name="Normal 27 5 3" xfId="12603" xr:uid="{00000000-0005-0000-0000-000038310000}"/>
    <cellStyle name="Normal 27 5 3 2" xfId="12604" xr:uid="{00000000-0005-0000-0000-000039310000}"/>
    <cellStyle name="Normal 27 5 3 3" xfId="12605" xr:uid="{00000000-0005-0000-0000-00003A310000}"/>
    <cellStyle name="Normal 27 5 3 4" xfId="12606" xr:uid="{00000000-0005-0000-0000-00003B310000}"/>
    <cellStyle name="Normal 27 5 4" xfId="12607" xr:uid="{00000000-0005-0000-0000-00003C310000}"/>
    <cellStyle name="Normal 27 5 5" xfId="12608" xr:uid="{00000000-0005-0000-0000-00003D310000}"/>
    <cellStyle name="Normal 27 5 6" xfId="12609" xr:uid="{00000000-0005-0000-0000-00003E310000}"/>
    <cellStyle name="Normal 28" xfId="12610" xr:uid="{00000000-0005-0000-0000-00003F310000}"/>
    <cellStyle name="Normal 28 2" xfId="12611" xr:uid="{00000000-0005-0000-0000-000040310000}"/>
    <cellStyle name="Normal 28 2 2" xfId="12612" xr:uid="{00000000-0005-0000-0000-000041310000}"/>
    <cellStyle name="Normal 28 3" xfId="12613" xr:uid="{00000000-0005-0000-0000-000042310000}"/>
    <cellStyle name="Normal 28 3 2" xfId="12614" xr:uid="{00000000-0005-0000-0000-000043310000}"/>
    <cellStyle name="Normal 28 4" xfId="12615" xr:uid="{00000000-0005-0000-0000-000044310000}"/>
    <cellStyle name="Normal 28 5" xfId="12616" xr:uid="{00000000-0005-0000-0000-000045310000}"/>
    <cellStyle name="Normal 28 5 2" xfId="12617" xr:uid="{00000000-0005-0000-0000-000046310000}"/>
    <cellStyle name="Normal 28 5 2 2" xfId="12618" xr:uid="{00000000-0005-0000-0000-000047310000}"/>
    <cellStyle name="Normal 28 5 2 2 2" xfId="12619" xr:uid="{00000000-0005-0000-0000-000048310000}"/>
    <cellStyle name="Normal 28 5 2 2 3" xfId="12620" xr:uid="{00000000-0005-0000-0000-000049310000}"/>
    <cellStyle name="Normal 28 5 2 2 4" xfId="12621" xr:uid="{00000000-0005-0000-0000-00004A310000}"/>
    <cellStyle name="Normal 28 5 2 3" xfId="12622" xr:uid="{00000000-0005-0000-0000-00004B310000}"/>
    <cellStyle name="Normal 28 5 2 4" xfId="12623" xr:uid="{00000000-0005-0000-0000-00004C310000}"/>
    <cellStyle name="Normal 28 5 2 5" xfId="12624" xr:uid="{00000000-0005-0000-0000-00004D310000}"/>
    <cellStyle name="Normal 28 5 3" xfId="12625" xr:uid="{00000000-0005-0000-0000-00004E310000}"/>
    <cellStyle name="Normal 28 5 3 2" xfId="12626" xr:uid="{00000000-0005-0000-0000-00004F310000}"/>
    <cellStyle name="Normal 28 5 3 3" xfId="12627" xr:uid="{00000000-0005-0000-0000-000050310000}"/>
    <cellStyle name="Normal 28 5 3 4" xfId="12628" xr:uid="{00000000-0005-0000-0000-000051310000}"/>
    <cellStyle name="Normal 28 5 4" xfId="12629" xr:uid="{00000000-0005-0000-0000-000052310000}"/>
    <cellStyle name="Normal 28 5 5" xfId="12630" xr:uid="{00000000-0005-0000-0000-000053310000}"/>
    <cellStyle name="Normal 28 5 6" xfId="12631" xr:uid="{00000000-0005-0000-0000-000054310000}"/>
    <cellStyle name="Normal 29" xfId="12632" xr:uid="{00000000-0005-0000-0000-000055310000}"/>
    <cellStyle name="Normal 29 10" xfId="12633" xr:uid="{00000000-0005-0000-0000-000056310000}"/>
    <cellStyle name="Normal 29 10 2" xfId="12634" xr:uid="{00000000-0005-0000-0000-000057310000}"/>
    <cellStyle name="Normal 29 11" xfId="12635" xr:uid="{00000000-0005-0000-0000-000058310000}"/>
    <cellStyle name="Normal 29 11 2" xfId="12636" xr:uid="{00000000-0005-0000-0000-000059310000}"/>
    <cellStyle name="Normal 29 12" xfId="12637" xr:uid="{00000000-0005-0000-0000-00005A310000}"/>
    <cellStyle name="Normal 29 12 2" xfId="12638" xr:uid="{00000000-0005-0000-0000-00005B310000}"/>
    <cellStyle name="Normal 29 13" xfId="12639" xr:uid="{00000000-0005-0000-0000-00005C310000}"/>
    <cellStyle name="Normal 29 13 2" xfId="12640" xr:uid="{00000000-0005-0000-0000-00005D310000}"/>
    <cellStyle name="Normal 29 13 2 2" xfId="12641" xr:uid="{00000000-0005-0000-0000-00005E310000}"/>
    <cellStyle name="Normal 29 13 2 3" xfId="12642" xr:uid="{00000000-0005-0000-0000-00005F310000}"/>
    <cellStyle name="Normal 29 13 2 4" xfId="12643" xr:uid="{00000000-0005-0000-0000-000060310000}"/>
    <cellStyle name="Normal 29 13 3" xfId="12644" xr:uid="{00000000-0005-0000-0000-000061310000}"/>
    <cellStyle name="Normal 29 13 4" xfId="12645" xr:uid="{00000000-0005-0000-0000-000062310000}"/>
    <cellStyle name="Normal 29 13 5" xfId="12646" xr:uid="{00000000-0005-0000-0000-000063310000}"/>
    <cellStyle name="Normal 29 14" xfId="12647" xr:uid="{00000000-0005-0000-0000-000064310000}"/>
    <cellStyle name="Normal 29 14 2" xfId="12648" xr:uid="{00000000-0005-0000-0000-000065310000}"/>
    <cellStyle name="Normal 29 14 3" xfId="12649" xr:uid="{00000000-0005-0000-0000-000066310000}"/>
    <cellStyle name="Normal 29 14 4" xfId="12650" xr:uid="{00000000-0005-0000-0000-000067310000}"/>
    <cellStyle name="Normal 29 15" xfId="12651" xr:uid="{00000000-0005-0000-0000-000068310000}"/>
    <cellStyle name="Normal 29 16" xfId="12652" xr:uid="{00000000-0005-0000-0000-000069310000}"/>
    <cellStyle name="Normal 29 17" xfId="12653" xr:uid="{00000000-0005-0000-0000-00006A310000}"/>
    <cellStyle name="Normal 29 2" xfId="12654" xr:uid="{00000000-0005-0000-0000-00006B310000}"/>
    <cellStyle name="Normal 29 2 2" xfId="12655" xr:uid="{00000000-0005-0000-0000-00006C310000}"/>
    <cellStyle name="Normal 29 3" xfId="12656" xr:uid="{00000000-0005-0000-0000-00006D310000}"/>
    <cellStyle name="Normal 29 3 2" xfId="12657" xr:uid="{00000000-0005-0000-0000-00006E310000}"/>
    <cellStyle name="Normal 29 4" xfId="12658" xr:uid="{00000000-0005-0000-0000-00006F310000}"/>
    <cellStyle name="Normal 29 4 2" xfId="12659" xr:uid="{00000000-0005-0000-0000-000070310000}"/>
    <cellStyle name="Normal 29 5" xfId="12660" xr:uid="{00000000-0005-0000-0000-000071310000}"/>
    <cellStyle name="Normal 29 5 2" xfId="12661" xr:uid="{00000000-0005-0000-0000-000072310000}"/>
    <cellStyle name="Normal 29 6" xfId="12662" xr:uid="{00000000-0005-0000-0000-000073310000}"/>
    <cellStyle name="Normal 29 6 2" xfId="12663" xr:uid="{00000000-0005-0000-0000-000074310000}"/>
    <cellStyle name="Normal 29 7" xfId="12664" xr:uid="{00000000-0005-0000-0000-000075310000}"/>
    <cellStyle name="Normal 29 7 2" xfId="12665" xr:uid="{00000000-0005-0000-0000-000076310000}"/>
    <cellStyle name="Normal 29 8" xfId="12666" xr:uid="{00000000-0005-0000-0000-000077310000}"/>
    <cellStyle name="Normal 29 8 2" xfId="12667" xr:uid="{00000000-0005-0000-0000-000078310000}"/>
    <cellStyle name="Normal 29 9" xfId="12668" xr:uid="{00000000-0005-0000-0000-000079310000}"/>
    <cellStyle name="Normal 29 9 2" xfId="12669" xr:uid="{00000000-0005-0000-0000-00007A310000}"/>
    <cellStyle name="Normal 3" xfId="12" xr:uid="{00000000-0005-0000-0000-00007B310000}"/>
    <cellStyle name="Normal 3 10" xfId="12670" xr:uid="{00000000-0005-0000-0000-00007C310000}"/>
    <cellStyle name="Normal 3 10 2" xfId="12671" xr:uid="{00000000-0005-0000-0000-00007D310000}"/>
    <cellStyle name="Normal 3 10 2 2" xfId="12672" xr:uid="{00000000-0005-0000-0000-00007E310000}"/>
    <cellStyle name="Normal 3 10 2 3" xfId="12673" xr:uid="{00000000-0005-0000-0000-00007F310000}"/>
    <cellStyle name="Normal 3 10 2 3 2" xfId="12674" xr:uid="{00000000-0005-0000-0000-000080310000}"/>
    <cellStyle name="Normal 3 10 2 3 2 2" xfId="12675" xr:uid="{00000000-0005-0000-0000-000081310000}"/>
    <cellStyle name="Normal 3 10 2 3 2 3" xfId="12676" xr:uid="{00000000-0005-0000-0000-000082310000}"/>
    <cellStyle name="Normal 3 10 2 3 2 4" xfId="12677" xr:uid="{00000000-0005-0000-0000-000083310000}"/>
    <cellStyle name="Normal 3 10 2 3 3" xfId="12678" xr:uid="{00000000-0005-0000-0000-000084310000}"/>
    <cellStyle name="Normal 3 10 2 3 4" xfId="12679" xr:uid="{00000000-0005-0000-0000-000085310000}"/>
    <cellStyle name="Normal 3 10 2 3 5" xfId="12680" xr:uid="{00000000-0005-0000-0000-000086310000}"/>
    <cellStyle name="Normal 3 10 2 4" xfId="12681" xr:uid="{00000000-0005-0000-0000-000087310000}"/>
    <cellStyle name="Normal 3 10 2 4 2" xfId="12682" xr:uid="{00000000-0005-0000-0000-000088310000}"/>
    <cellStyle name="Normal 3 10 2 4 3" xfId="12683" xr:uid="{00000000-0005-0000-0000-000089310000}"/>
    <cellStyle name="Normal 3 10 2 4 4" xfId="12684" xr:uid="{00000000-0005-0000-0000-00008A310000}"/>
    <cellStyle name="Normal 3 10 2 5" xfId="12685" xr:uid="{00000000-0005-0000-0000-00008B310000}"/>
    <cellStyle name="Normal 3 10 2 6" xfId="12686" xr:uid="{00000000-0005-0000-0000-00008C310000}"/>
    <cellStyle name="Normal 3 10 2 7" xfId="12687" xr:uid="{00000000-0005-0000-0000-00008D310000}"/>
    <cellStyle name="Normal 3 10 3" xfId="12688" xr:uid="{00000000-0005-0000-0000-00008E310000}"/>
    <cellStyle name="Normal 3 10 3 2" xfId="12689" xr:uid="{00000000-0005-0000-0000-00008F310000}"/>
    <cellStyle name="Normal 3 10 3 2 2" xfId="12690" xr:uid="{00000000-0005-0000-0000-000090310000}"/>
    <cellStyle name="Normal 3 10 3 2 2 2" xfId="12691" xr:uid="{00000000-0005-0000-0000-000091310000}"/>
    <cellStyle name="Normal 3 10 3 2 2 3" xfId="12692" xr:uid="{00000000-0005-0000-0000-000092310000}"/>
    <cellStyle name="Normal 3 10 3 2 2 4" xfId="12693" xr:uid="{00000000-0005-0000-0000-000093310000}"/>
    <cellStyle name="Normal 3 10 3 2 3" xfId="12694" xr:uid="{00000000-0005-0000-0000-000094310000}"/>
    <cellStyle name="Normal 3 10 3 2 4" xfId="12695" xr:uid="{00000000-0005-0000-0000-000095310000}"/>
    <cellStyle name="Normal 3 10 3 2 5" xfId="12696" xr:uid="{00000000-0005-0000-0000-000096310000}"/>
    <cellStyle name="Normal 3 10 3 3" xfId="12697" xr:uid="{00000000-0005-0000-0000-000097310000}"/>
    <cellStyle name="Normal 3 10 3 3 2" xfId="12698" xr:uid="{00000000-0005-0000-0000-000098310000}"/>
    <cellStyle name="Normal 3 10 3 3 3" xfId="12699" xr:uid="{00000000-0005-0000-0000-000099310000}"/>
    <cellStyle name="Normal 3 10 3 3 4" xfId="12700" xr:uid="{00000000-0005-0000-0000-00009A310000}"/>
    <cellStyle name="Normal 3 10 3 4" xfId="12701" xr:uid="{00000000-0005-0000-0000-00009B310000}"/>
    <cellStyle name="Normal 3 10 3 5" xfId="12702" xr:uid="{00000000-0005-0000-0000-00009C310000}"/>
    <cellStyle name="Normal 3 10 3 6" xfId="12703" xr:uid="{00000000-0005-0000-0000-00009D310000}"/>
    <cellStyle name="Normal 3 10 4" xfId="12704" xr:uid="{00000000-0005-0000-0000-00009E310000}"/>
    <cellStyle name="Normal 3 10 5" xfId="12705" xr:uid="{00000000-0005-0000-0000-00009F310000}"/>
    <cellStyle name="Normal 3 10 5 2" xfId="12706" xr:uid="{00000000-0005-0000-0000-0000A0310000}"/>
    <cellStyle name="Normal 3 10 5 2 2" xfId="12707" xr:uid="{00000000-0005-0000-0000-0000A1310000}"/>
    <cellStyle name="Normal 3 10 5 2 3" xfId="12708" xr:uid="{00000000-0005-0000-0000-0000A2310000}"/>
    <cellStyle name="Normal 3 10 5 2 4" xfId="12709" xr:uid="{00000000-0005-0000-0000-0000A3310000}"/>
    <cellStyle name="Normal 3 10 5 3" xfId="12710" xr:uid="{00000000-0005-0000-0000-0000A4310000}"/>
    <cellStyle name="Normal 3 10 5 4" xfId="12711" xr:uid="{00000000-0005-0000-0000-0000A5310000}"/>
    <cellStyle name="Normal 3 10 5 5" xfId="12712" xr:uid="{00000000-0005-0000-0000-0000A6310000}"/>
    <cellStyle name="Normal 3 10 6" xfId="12713" xr:uid="{00000000-0005-0000-0000-0000A7310000}"/>
    <cellStyle name="Normal 3 10 7" xfId="12714" xr:uid="{00000000-0005-0000-0000-0000A8310000}"/>
    <cellStyle name="Normal 3 10 8" xfId="12715" xr:uid="{00000000-0005-0000-0000-0000A9310000}"/>
    <cellStyle name="Normal 3 11" xfId="12716" xr:uid="{00000000-0005-0000-0000-0000AA310000}"/>
    <cellStyle name="Normal 3 11 2" xfId="12717" xr:uid="{00000000-0005-0000-0000-0000AB310000}"/>
    <cellStyle name="Normal 3 11 2 2" xfId="12718" xr:uid="{00000000-0005-0000-0000-0000AC310000}"/>
    <cellStyle name="Normal 3 11 2 2 2" xfId="12719" xr:uid="{00000000-0005-0000-0000-0000AD310000}"/>
    <cellStyle name="Normal 3 11 2 2 2 2" xfId="12720" xr:uid="{00000000-0005-0000-0000-0000AE310000}"/>
    <cellStyle name="Normal 3 11 2 2 2 3" xfId="12721" xr:uid="{00000000-0005-0000-0000-0000AF310000}"/>
    <cellStyle name="Normal 3 11 2 2 2 4" xfId="12722" xr:uid="{00000000-0005-0000-0000-0000B0310000}"/>
    <cellStyle name="Normal 3 11 2 2 3" xfId="12723" xr:uid="{00000000-0005-0000-0000-0000B1310000}"/>
    <cellStyle name="Normal 3 11 2 2 4" xfId="12724" xr:uid="{00000000-0005-0000-0000-0000B2310000}"/>
    <cellStyle name="Normal 3 11 2 2 5" xfId="12725" xr:uid="{00000000-0005-0000-0000-0000B3310000}"/>
    <cellStyle name="Normal 3 11 2 3" xfId="12726" xr:uid="{00000000-0005-0000-0000-0000B4310000}"/>
    <cellStyle name="Normal 3 11 2 3 2" xfId="12727" xr:uid="{00000000-0005-0000-0000-0000B5310000}"/>
    <cellStyle name="Normal 3 11 2 3 3" xfId="12728" xr:uid="{00000000-0005-0000-0000-0000B6310000}"/>
    <cellStyle name="Normal 3 11 2 3 4" xfId="12729" xr:uid="{00000000-0005-0000-0000-0000B7310000}"/>
    <cellStyle name="Normal 3 11 2 4" xfId="12730" xr:uid="{00000000-0005-0000-0000-0000B8310000}"/>
    <cellStyle name="Normal 3 11 2 5" xfId="12731" xr:uid="{00000000-0005-0000-0000-0000B9310000}"/>
    <cellStyle name="Normal 3 11 2 6" xfId="12732" xr:uid="{00000000-0005-0000-0000-0000BA310000}"/>
    <cellStyle name="Normal 3 11 3" xfId="12733" xr:uid="{00000000-0005-0000-0000-0000BB310000}"/>
    <cellStyle name="Normal 3 11 4" xfId="12734" xr:uid="{00000000-0005-0000-0000-0000BC310000}"/>
    <cellStyle name="Normal 3 11 4 2" xfId="12735" xr:uid="{00000000-0005-0000-0000-0000BD310000}"/>
    <cellStyle name="Normal 3 11 4 2 2" xfId="12736" xr:uid="{00000000-0005-0000-0000-0000BE310000}"/>
    <cellStyle name="Normal 3 11 4 2 3" xfId="12737" xr:uid="{00000000-0005-0000-0000-0000BF310000}"/>
    <cellStyle name="Normal 3 11 4 2 4" xfId="12738" xr:uid="{00000000-0005-0000-0000-0000C0310000}"/>
    <cellStyle name="Normal 3 11 4 3" xfId="12739" xr:uid="{00000000-0005-0000-0000-0000C1310000}"/>
    <cellStyle name="Normal 3 11 4 4" xfId="12740" xr:uid="{00000000-0005-0000-0000-0000C2310000}"/>
    <cellStyle name="Normal 3 11 4 5" xfId="12741" xr:uid="{00000000-0005-0000-0000-0000C3310000}"/>
    <cellStyle name="Normal 3 11 5" xfId="12742" xr:uid="{00000000-0005-0000-0000-0000C4310000}"/>
    <cellStyle name="Normal 3 11 6" xfId="12743" xr:uid="{00000000-0005-0000-0000-0000C5310000}"/>
    <cellStyle name="Normal 3 11 7" xfId="12744" xr:uid="{00000000-0005-0000-0000-0000C6310000}"/>
    <cellStyle name="Normal 3 12" xfId="12745" xr:uid="{00000000-0005-0000-0000-0000C7310000}"/>
    <cellStyle name="Normal 3 12 2" xfId="12746" xr:uid="{00000000-0005-0000-0000-0000C8310000}"/>
    <cellStyle name="Normal 3 12 2 2" xfId="12747" xr:uid="{00000000-0005-0000-0000-0000C9310000}"/>
    <cellStyle name="Normal 3 12 2 2 2" xfId="12748" xr:uid="{00000000-0005-0000-0000-0000CA310000}"/>
    <cellStyle name="Normal 3 12 2 2 3" xfId="12749" xr:uid="{00000000-0005-0000-0000-0000CB310000}"/>
    <cellStyle name="Normal 3 12 2 2 4" xfId="12750" xr:uid="{00000000-0005-0000-0000-0000CC310000}"/>
    <cellStyle name="Normal 3 12 3" xfId="12751" xr:uid="{00000000-0005-0000-0000-0000CD310000}"/>
    <cellStyle name="Normal 3 12 3 2" xfId="12752" xr:uid="{00000000-0005-0000-0000-0000CE310000}"/>
    <cellStyle name="Normal 3 12 3 2 2" xfId="12753" xr:uid="{00000000-0005-0000-0000-0000CF310000}"/>
    <cellStyle name="Normal 3 12 3 2 3" xfId="12754" xr:uid="{00000000-0005-0000-0000-0000D0310000}"/>
    <cellStyle name="Normal 3 12 3 2 4" xfId="12755" xr:uid="{00000000-0005-0000-0000-0000D1310000}"/>
    <cellStyle name="Normal 3 12 3 3" xfId="12756" xr:uid="{00000000-0005-0000-0000-0000D2310000}"/>
    <cellStyle name="Normal 3 12 3 4" xfId="12757" xr:uid="{00000000-0005-0000-0000-0000D3310000}"/>
    <cellStyle name="Normal 3 12 3 5" xfId="12758" xr:uid="{00000000-0005-0000-0000-0000D4310000}"/>
    <cellStyle name="Normal 3 12 4" xfId="12759" xr:uid="{00000000-0005-0000-0000-0000D5310000}"/>
    <cellStyle name="Normal 3 12 5" xfId="12760" xr:uid="{00000000-0005-0000-0000-0000D6310000}"/>
    <cellStyle name="Normal 3 12 6" xfId="12761" xr:uid="{00000000-0005-0000-0000-0000D7310000}"/>
    <cellStyle name="Normal 3 13" xfId="12762" xr:uid="{00000000-0005-0000-0000-0000D8310000}"/>
    <cellStyle name="Normal 3 13 2" xfId="12763" xr:uid="{00000000-0005-0000-0000-0000D9310000}"/>
    <cellStyle name="Normal 3 13 3" xfId="12764" xr:uid="{00000000-0005-0000-0000-0000DA310000}"/>
    <cellStyle name="Normal 3 13 3 2" xfId="12765" xr:uid="{00000000-0005-0000-0000-0000DB310000}"/>
    <cellStyle name="Normal 3 13 3 2 2" xfId="12766" xr:uid="{00000000-0005-0000-0000-0000DC310000}"/>
    <cellStyle name="Normal 3 13 3 2 3" xfId="12767" xr:uid="{00000000-0005-0000-0000-0000DD310000}"/>
    <cellStyle name="Normal 3 13 3 2 4" xfId="12768" xr:uid="{00000000-0005-0000-0000-0000DE310000}"/>
    <cellStyle name="Normal 3 13 3 3" xfId="12769" xr:uid="{00000000-0005-0000-0000-0000DF310000}"/>
    <cellStyle name="Normal 3 13 3 4" xfId="12770" xr:uid="{00000000-0005-0000-0000-0000E0310000}"/>
    <cellStyle name="Normal 3 13 3 5" xfId="12771" xr:uid="{00000000-0005-0000-0000-0000E1310000}"/>
    <cellStyle name="Normal 3 13 4" xfId="12772" xr:uid="{00000000-0005-0000-0000-0000E2310000}"/>
    <cellStyle name="Normal 3 13 4 2" xfId="12773" xr:uid="{00000000-0005-0000-0000-0000E3310000}"/>
    <cellStyle name="Normal 3 13 4 3" xfId="12774" xr:uid="{00000000-0005-0000-0000-0000E4310000}"/>
    <cellStyle name="Normal 3 13 4 4" xfId="12775" xr:uid="{00000000-0005-0000-0000-0000E5310000}"/>
    <cellStyle name="Normal 3 13 5" xfId="12776" xr:uid="{00000000-0005-0000-0000-0000E6310000}"/>
    <cellStyle name="Normal 3 13 6" xfId="12777" xr:uid="{00000000-0005-0000-0000-0000E7310000}"/>
    <cellStyle name="Normal 3 13 7" xfId="12778" xr:uid="{00000000-0005-0000-0000-0000E8310000}"/>
    <cellStyle name="Normal 3 14" xfId="12779" xr:uid="{00000000-0005-0000-0000-0000E9310000}"/>
    <cellStyle name="Normal 3 14 2" xfId="12780" xr:uid="{00000000-0005-0000-0000-0000EA310000}"/>
    <cellStyle name="Normal 3 15" xfId="12781" xr:uid="{00000000-0005-0000-0000-0000EB310000}"/>
    <cellStyle name="Normal 3 15 2" xfId="12782" xr:uid="{00000000-0005-0000-0000-0000EC310000}"/>
    <cellStyle name="Normal 3 16" xfId="12783" xr:uid="{00000000-0005-0000-0000-0000ED310000}"/>
    <cellStyle name="Normal 3 16 2" xfId="12784" xr:uid="{00000000-0005-0000-0000-0000EE310000}"/>
    <cellStyle name="Normal 3 17" xfId="12785" xr:uid="{00000000-0005-0000-0000-0000EF310000}"/>
    <cellStyle name="Normal 3 17 2" xfId="12786" xr:uid="{00000000-0005-0000-0000-0000F0310000}"/>
    <cellStyle name="Normal 3 18" xfId="12787" xr:uid="{00000000-0005-0000-0000-0000F1310000}"/>
    <cellStyle name="Normal 3 18 2" xfId="12788" xr:uid="{00000000-0005-0000-0000-0000F2310000}"/>
    <cellStyle name="Normal 3 19" xfId="12789" xr:uid="{00000000-0005-0000-0000-0000F3310000}"/>
    <cellStyle name="Normal 3 19 2" xfId="12790" xr:uid="{00000000-0005-0000-0000-0000F4310000}"/>
    <cellStyle name="Normal 3 2" xfId="12791" xr:uid="{00000000-0005-0000-0000-0000F5310000}"/>
    <cellStyle name="Normal 3 2 10" xfId="12792" xr:uid="{00000000-0005-0000-0000-0000F6310000}"/>
    <cellStyle name="Normal 3 2 10 2" xfId="12793" xr:uid="{00000000-0005-0000-0000-0000F7310000}"/>
    <cellStyle name="Normal 3 2 10 3" xfId="12794" xr:uid="{00000000-0005-0000-0000-0000F8310000}"/>
    <cellStyle name="Normal 3 2 10 3 2" xfId="12795" xr:uid="{00000000-0005-0000-0000-0000F9310000}"/>
    <cellStyle name="Normal 3 2 10 3 2 2" xfId="12796" xr:uid="{00000000-0005-0000-0000-0000FA310000}"/>
    <cellStyle name="Normal 3 2 10 3 2 3" xfId="12797" xr:uid="{00000000-0005-0000-0000-0000FB310000}"/>
    <cellStyle name="Normal 3 2 10 3 2 4" xfId="12798" xr:uid="{00000000-0005-0000-0000-0000FC310000}"/>
    <cellStyle name="Normal 3 2 10 3 3" xfId="12799" xr:uid="{00000000-0005-0000-0000-0000FD310000}"/>
    <cellStyle name="Normal 3 2 10 3 4" xfId="12800" xr:uid="{00000000-0005-0000-0000-0000FE310000}"/>
    <cellStyle name="Normal 3 2 10 3 5" xfId="12801" xr:uid="{00000000-0005-0000-0000-0000FF310000}"/>
    <cellStyle name="Normal 3 2 10 4" xfId="12802" xr:uid="{00000000-0005-0000-0000-000000320000}"/>
    <cellStyle name="Normal 3 2 10 4 2" xfId="12803" xr:uid="{00000000-0005-0000-0000-000001320000}"/>
    <cellStyle name="Normal 3 2 10 4 3" xfId="12804" xr:uid="{00000000-0005-0000-0000-000002320000}"/>
    <cellStyle name="Normal 3 2 10 4 4" xfId="12805" xr:uid="{00000000-0005-0000-0000-000003320000}"/>
    <cellStyle name="Normal 3 2 10 5" xfId="12806" xr:uid="{00000000-0005-0000-0000-000004320000}"/>
    <cellStyle name="Normal 3 2 10 6" xfId="12807" xr:uid="{00000000-0005-0000-0000-000005320000}"/>
    <cellStyle name="Normal 3 2 10 7" xfId="12808" xr:uid="{00000000-0005-0000-0000-000006320000}"/>
    <cellStyle name="Normal 3 2 11" xfId="12809" xr:uid="{00000000-0005-0000-0000-000007320000}"/>
    <cellStyle name="Normal 3 2 11 2" xfId="12810" xr:uid="{00000000-0005-0000-0000-000008320000}"/>
    <cellStyle name="Normal 3 2 11 3" xfId="12811" xr:uid="{00000000-0005-0000-0000-000009320000}"/>
    <cellStyle name="Normal 3 2 11 3 2" xfId="12812" xr:uid="{00000000-0005-0000-0000-00000A320000}"/>
    <cellStyle name="Normal 3 2 11 3 2 2" xfId="12813" xr:uid="{00000000-0005-0000-0000-00000B320000}"/>
    <cellStyle name="Normal 3 2 11 3 2 3" xfId="12814" xr:uid="{00000000-0005-0000-0000-00000C320000}"/>
    <cellStyle name="Normal 3 2 11 3 2 4" xfId="12815" xr:uid="{00000000-0005-0000-0000-00000D320000}"/>
    <cellStyle name="Normal 3 2 11 3 3" xfId="12816" xr:uid="{00000000-0005-0000-0000-00000E320000}"/>
    <cellStyle name="Normal 3 2 11 3 4" xfId="12817" xr:uid="{00000000-0005-0000-0000-00000F320000}"/>
    <cellStyle name="Normal 3 2 11 3 5" xfId="12818" xr:uid="{00000000-0005-0000-0000-000010320000}"/>
    <cellStyle name="Normal 3 2 11 4" xfId="12819" xr:uid="{00000000-0005-0000-0000-000011320000}"/>
    <cellStyle name="Normal 3 2 11 4 2" xfId="12820" xr:uid="{00000000-0005-0000-0000-000012320000}"/>
    <cellStyle name="Normal 3 2 11 4 3" xfId="12821" xr:uid="{00000000-0005-0000-0000-000013320000}"/>
    <cellStyle name="Normal 3 2 11 4 4" xfId="12822" xr:uid="{00000000-0005-0000-0000-000014320000}"/>
    <cellStyle name="Normal 3 2 11 5" xfId="12823" xr:uid="{00000000-0005-0000-0000-000015320000}"/>
    <cellStyle name="Normal 3 2 11 6" xfId="12824" xr:uid="{00000000-0005-0000-0000-000016320000}"/>
    <cellStyle name="Normal 3 2 11 7" xfId="12825" xr:uid="{00000000-0005-0000-0000-000017320000}"/>
    <cellStyle name="Normal 3 2 12" xfId="12826" xr:uid="{00000000-0005-0000-0000-000018320000}"/>
    <cellStyle name="Normal 3 2 13" xfId="12827" xr:uid="{00000000-0005-0000-0000-000019320000}"/>
    <cellStyle name="Normal 3 2 14" xfId="12828" xr:uid="{00000000-0005-0000-0000-00001A320000}"/>
    <cellStyle name="Normal 3 2 15" xfId="12829" xr:uid="{00000000-0005-0000-0000-00001B320000}"/>
    <cellStyle name="Normal 3 2 16" xfId="12830" xr:uid="{00000000-0005-0000-0000-00001C320000}"/>
    <cellStyle name="Normal 3 2 17" xfId="12831" xr:uid="{00000000-0005-0000-0000-00001D320000}"/>
    <cellStyle name="Normal 3 2 17 2" xfId="12832" xr:uid="{00000000-0005-0000-0000-00001E320000}"/>
    <cellStyle name="Normal 3 2 18" xfId="12833" xr:uid="{00000000-0005-0000-0000-00001F320000}"/>
    <cellStyle name="Normal 3 2 18 2" xfId="12834" xr:uid="{00000000-0005-0000-0000-000020320000}"/>
    <cellStyle name="Normal 3 2 19" xfId="12835" xr:uid="{00000000-0005-0000-0000-000021320000}"/>
    <cellStyle name="Normal 3 2 19 2" xfId="12836" xr:uid="{00000000-0005-0000-0000-000022320000}"/>
    <cellStyle name="Normal 3 2 2" xfId="12837" xr:uid="{00000000-0005-0000-0000-000023320000}"/>
    <cellStyle name="Normal 3 2 2 10" xfId="12838" xr:uid="{00000000-0005-0000-0000-000024320000}"/>
    <cellStyle name="Normal 3 2 2 11" xfId="12839" xr:uid="{00000000-0005-0000-0000-000025320000}"/>
    <cellStyle name="Normal 3 2 2 11 2" xfId="12840" xr:uid="{00000000-0005-0000-0000-000026320000}"/>
    <cellStyle name="Normal 3 2 2 11 2 2" xfId="12841" xr:uid="{00000000-0005-0000-0000-000027320000}"/>
    <cellStyle name="Normal 3 2 2 11 2 3" xfId="12842" xr:uid="{00000000-0005-0000-0000-000028320000}"/>
    <cellStyle name="Normal 3 2 2 11 2 4" xfId="12843" xr:uid="{00000000-0005-0000-0000-000029320000}"/>
    <cellStyle name="Normal 3 2 2 11 3" xfId="12844" xr:uid="{00000000-0005-0000-0000-00002A320000}"/>
    <cellStyle name="Normal 3 2 2 11 4" xfId="12845" xr:uid="{00000000-0005-0000-0000-00002B320000}"/>
    <cellStyle name="Normal 3 2 2 11 5" xfId="12846" xr:uid="{00000000-0005-0000-0000-00002C320000}"/>
    <cellStyle name="Normal 3 2 2 12" xfId="12847" xr:uid="{00000000-0005-0000-0000-00002D320000}"/>
    <cellStyle name="Normal 3 2 2 12 2" xfId="12848" xr:uid="{00000000-0005-0000-0000-00002E320000}"/>
    <cellStyle name="Normal 3 2 2 12 3" xfId="12849" xr:uid="{00000000-0005-0000-0000-00002F320000}"/>
    <cellStyle name="Normal 3 2 2 12 4" xfId="12850" xr:uid="{00000000-0005-0000-0000-000030320000}"/>
    <cellStyle name="Normal 3 2 2 13" xfId="12851" xr:uid="{00000000-0005-0000-0000-000031320000}"/>
    <cellStyle name="Normal 3 2 2 14" xfId="12852" xr:uid="{00000000-0005-0000-0000-000032320000}"/>
    <cellStyle name="Normal 3 2 2 15" xfId="12853" xr:uid="{00000000-0005-0000-0000-000033320000}"/>
    <cellStyle name="Normal 3 2 2 2" xfId="12854" xr:uid="{00000000-0005-0000-0000-000034320000}"/>
    <cellStyle name="Normal 3 2 2 2 10" xfId="12855" xr:uid="{00000000-0005-0000-0000-000035320000}"/>
    <cellStyle name="Normal 3 2 2 2 10 2" xfId="12856" xr:uid="{00000000-0005-0000-0000-000036320000}"/>
    <cellStyle name="Normal 3 2 2 2 10 2 2" xfId="12857" xr:uid="{00000000-0005-0000-0000-000037320000}"/>
    <cellStyle name="Normal 3 2 2 2 10 2 3" xfId="12858" xr:uid="{00000000-0005-0000-0000-000038320000}"/>
    <cellStyle name="Normal 3 2 2 2 10 2 4" xfId="12859" xr:uid="{00000000-0005-0000-0000-000039320000}"/>
    <cellStyle name="Normal 3 2 2 2 10 3" xfId="12860" xr:uid="{00000000-0005-0000-0000-00003A320000}"/>
    <cellStyle name="Normal 3 2 2 2 10 4" xfId="12861" xr:uid="{00000000-0005-0000-0000-00003B320000}"/>
    <cellStyle name="Normal 3 2 2 2 10 5" xfId="12862" xr:uid="{00000000-0005-0000-0000-00003C320000}"/>
    <cellStyle name="Normal 3 2 2 2 11" xfId="12863" xr:uid="{00000000-0005-0000-0000-00003D320000}"/>
    <cellStyle name="Normal 3 2 2 2 11 2" xfId="12864" xr:uid="{00000000-0005-0000-0000-00003E320000}"/>
    <cellStyle name="Normal 3 2 2 2 11 3" xfId="12865" xr:uid="{00000000-0005-0000-0000-00003F320000}"/>
    <cellStyle name="Normal 3 2 2 2 11 4" xfId="12866" xr:uid="{00000000-0005-0000-0000-000040320000}"/>
    <cellStyle name="Normal 3 2 2 2 12" xfId="12867" xr:uid="{00000000-0005-0000-0000-000041320000}"/>
    <cellStyle name="Normal 3 2 2 2 13" xfId="12868" xr:uid="{00000000-0005-0000-0000-000042320000}"/>
    <cellStyle name="Normal 3 2 2 2 14" xfId="12869" xr:uid="{00000000-0005-0000-0000-000043320000}"/>
    <cellStyle name="Normal 3 2 2 2 2" xfId="12870" xr:uid="{00000000-0005-0000-0000-000044320000}"/>
    <cellStyle name="Normal 3 2 2 2 2 10" xfId="12871" xr:uid="{00000000-0005-0000-0000-000045320000}"/>
    <cellStyle name="Normal 3 2 2 2 2 2" xfId="12872" xr:uid="{00000000-0005-0000-0000-000046320000}"/>
    <cellStyle name="Normal 3 2 2 2 2 2 2" xfId="12873" xr:uid="{00000000-0005-0000-0000-000047320000}"/>
    <cellStyle name="Normal 3 2 2 2 2 2 2 2" xfId="12874" xr:uid="{00000000-0005-0000-0000-000048320000}"/>
    <cellStyle name="Normal 3 2 2 2 2 2 2 2 2" xfId="12875" xr:uid="{00000000-0005-0000-0000-000049320000}"/>
    <cellStyle name="Normal 3 2 2 2 2 2 2 2 2 2" xfId="12876" xr:uid="{00000000-0005-0000-0000-00004A320000}"/>
    <cellStyle name="Normal 3 2 2 2 2 2 2 2 2 3" xfId="12877" xr:uid="{00000000-0005-0000-0000-00004B320000}"/>
    <cellStyle name="Normal 3 2 2 2 2 2 2 2 2 4" xfId="12878" xr:uid="{00000000-0005-0000-0000-00004C320000}"/>
    <cellStyle name="Normal 3 2 2 2 2 2 2 2 3" xfId="12879" xr:uid="{00000000-0005-0000-0000-00004D320000}"/>
    <cellStyle name="Normal 3 2 2 2 2 2 2 2 4" xfId="12880" xr:uid="{00000000-0005-0000-0000-00004E320000}"/>
    <cellStyle name="Normal 3 2 2 2 2 2 2 2 5" xfId="12881" xr:uid="{00000000-0005-0000-0000-00004F320000}"/>
    <cellStyle name="Normal 3 2 2 2 2 2 2 3" xfId="12882" xr:uid="{00000000-0005-0000-0000-000050320000}"/>
    <cellStyle name="Normal 3 2 2 2 2 2 2 3 2" xfId="12883" xr:uid="{00000000-0005-0000-0000-000051320000}"/>
    <cellStyle name="Normal 3 2 2 2 2 2 2 3 3" xfId="12884" xr:uid="{00000000-0005-0000-0000-000052320000}"/>
    <cellStyle name="Normal 3 2 2 2 2 2 2 3 4" xfId="12885" xr:uid="{00000000-0005-0000-0000-000053320000}"/>
    <cellStyle name="Normal 3 2 2 2 2 2 2 4" xfId="12886" xr:uid="{00000000-0005-0000-0000-000054320000}"/>
    <cellStyle name="Normal 3 2 2 2 2 2 2 5" xfId="12887" xr:uid="{00000000-0005-0000-0000-000055320000}"/>
    <cellStyle name="Normal 3 2 2 2 2 2 2 6" xfId="12888" xr:uid="{00000000-0005-0000-0000-000056320000}"/>
    <cellStyle name="Normal 3 2 2 2 2 2 3" xfId="12889" xr:uid="{00000000-0005-0000-0000-000057320000}"/>
    <cellStyle name="Normal 3 2 2 2 2 2 3 2" xfId="12890" xr:uid="{00000000-0005-0000-0000-000058320000}"/>
    <cellStyle name="Normal 3 2 2 2 2 2 3 2 2" xfId="12891" xr:uid="{00000000-0005-0000-0000-000059320000}"/>
    <cellStyle name="Normal 3 2 2 2 2 2 3 2 2 2" xfId="12892" xr:uid="{00000000-0005-0000-0000-00005A320000}"/>
    <cellStyle name="Normal 3 2 2 2 2 2 3 2 2 3" xfId="12893" xr:uid="{00000000-0005-0000-0000-00005B320000}"/>
    <cellStyle name="Normal 3 2 2 2 2 2 3 2 2 4" xfId="12894" xr:uid="{00000000-0005-0000-0000-00005C320000}"/>
    <cellStyle name="Normal 3 2 2 2 2 2 3 2 3" xfId="12895" xr:uid="{00000000-0005-0000-0000-00005D320000}"/>
    <cellStyle name="Normal 3 2 2 2 2 2 3 2 4" xfId="12896" xr:uid="{00000000-0005-0000-0000-00005E320000}"/>
    <cellStyle name="Normal 3 2 2 2 2 2 3 2 5" xfId="12897" xr:uid="{00000000-0005-0000-0000-00005F320000}"/>
    <cellStyle name="Normal 3 2 2 2 2 2 3 3" xfId="12898" xr:uid="{00000000-0005-0000-0000-000060320000}"/>
    <cellStyle name="Normal 3 2 2 2 2 2 3 3 2" xfId="12899" xr:uid="{00000000-0005-0000-0000-000061320000}"/>
    <cellStyle name="Normal 3 2 2 2 2 2 3 3 3" xfId="12900" xr:uid="{00000000-0005-0000-0000-000062320000}"/>
    <cellStyle name="Normal 3 2 2 2 2 2 3 3 4" xfId="12901" xr:uid="{00000000-0005-0000-0000-000063320000}"/>
    <cellStyle name="Normal 3 2 2 2 2 2 3 4" xfId="12902" xr:uid="{00000000-0005-0000-0000-000064320000}"/>
    <cellStyle name="Normal 3 2 2 2 2 2 3 5" xfId="12903" xr:uid="{00000000-0005-0000-0000-000065320000}"/>
    <cellStyle name="Normal 3 2 2 2 2 2 3 6" xfId="12904" xr:uid="{00000000-0005-0000-0000-000066320000}"/>
    <cellStyle name="Normal 3 2 2 2 2 2 4" xfId="12905" xr:uid="{00000000-0005-0000-0000-000067320000}"/>
    <cellStyle name="Normal 3 2 2 2 2 2 4 2" xfId="12906" xr:uid="{00000000-0005-0000-0000-000068320000}"/>
    <cellStyle name="Normal 3 2 2 2 2 2 4 2 2" xfId="12907" xr:uid="{00000000-0005-0000-0000-000069320000}"/>
    <cellStyle name="Normal 3 2 2 2 2 2 4 2 3" xfId="12908" xr:uid="{00000000-0005-0000-0000-00006A320000}"/>
    <cellStyle name="Normal 3 2 2 2 2 2 4 2 4" xfId="12909" xr:uid="{00000000-0005-0000-0000-00006B320000}"/>
    <cellStyle name="Normal 3 2 2 2 2 2 4 3" xfId="12910" xr:uid="{00000000-0005-0000-0000-00006C320000}"/>
    <cellStyle name="Normal 3 2 2 2 2 2 4 4" xfId="12911" xr:uid="{00000000-0005-0000-0000-00006D320000}"/>
    <cellStyle name="Normal 3 2 2 2 2 2 4 5" xfId="12912" xr:uid="{00000000-0005-0000-0000-00006E320000}"/>
    <cellStyle name="Normal 3 2 2 2 2 2 5" xfId="12913" xr:uid="{00000000-0005-0000-0000-00006F320000}"/>
    <cellStyle name="Normal 3 2 2 2 2 2 5 2" xfId="12914" xr:uid="{00000000-0005-0000-0000-000070320000}"/>
    <cellStyle name="Normal 3 2 2 2 2 2 5 3" xfId="12915" xr:uid="{00000000-0005-0000-0000-000071320000}"/>
    <cellStyle name="Normal 3 2 2 2 2 2 5 4" xfId="12916" xr:uid="{00000000-0005-0000-0000-000072320000}"/>
    <cellStyle name="Normal 3 2 2 2 2 2 6" xfId="12917" xr:uid="{00000000-0005-0000-0000-000073320000}"/>
    <cellStyle name="Normal 3 2 2 2 2 2 7" xfId="12918" xr:uid="{00000000-0005-0000-0000-000074320000}"/>
    <cellStyle name="Normal 3 2 2 2 2 2 8" xfId="12919" xr:uid="{00000000-0005-0000-0000-000075320000}"/>
    <cellStyle name="Normal 3 2 2 2 2 3" xfId="12920" xr:uid="{00000000-0005-0000-0000-000076320000}"/>
    <cellStyle name="Normal 3 2 2 2 2 3 2" xfId="12921" xr:uid="{00000000-0005-0000-0000-000077320000}"/>
    <cellStyle name="Normal 3 2 2 2 2 3 2 2" xfId="12922" xr:uid="{00000000-0005-0000-0000-000078320000}"/>
    <cellStyle name="Normal 3 2 2 2 2 3 2 2 2" xfId="12923" xr:uid="{00000000-0005-0000-0000-000079320000}"/>
    <cellStyle name="Normal 3 2 2 2 2 3 2 2 3" xfId="12924" xr:uid="{00000000-0005-0000-0000-00007A320000}"/>
    <cellStyle name="Normal 3 2 2 2 2 3 2 2 4" xfId="12925" xr:uid="{00000000-0005-0000-0000-00007B320000}"/>
    <cellStyle name="Normal 3 2 2 2 2 3 2 3" xfId="12926" xr:uid="{00000000-0005-0000-0000-00007C320000}"/>
    <cellStyle name="Normal 3 2 2 2 2 3 2 4" xfId="12927" xr:uid="{00000000-0005-0000-0000-00007D320000}"/>
    <cellStyle name="Normal 3 2 2 2 2 3 2 5" xfId="12928" xr:uid="{00000000-0005-0000-0000-00007E320000}"/>
    <cellStyle name="Normal 3 2 2 2 2 3 3" xfId="12929" xr:uid="{00000000-0005-0000-0000-00007F320000}"/>
    <cellStyle name="Normal 3 2 2 2 2 3 3 2" xfId="12930" xr:uid="{00000000-0005-0000-0000-000080320000}"/>
    <cellStyle name="Normal 3 2 2 2 2 3 3 3" xfId="12931" xr:uid="{00000000-0005-0000-0000-000081320000}"/>
    <cellStyle name="Normal 3 2 2 2 2 3 3 4" xfId="12932" xr:uid="{00000000-0005-0000-0000-000082320000}"/>
    <cellStyle name="Normal 3 2 2 2 2 3 4" xfId="12933" xr:uid="{00000000-0005-0000-0000-000083320000}"/>
    <cellStyle name="Normal 3 2 2 2 2 3 5" xfId="12934" xr:uid="{00000000-0005-0000-0000-000084320000}"/>
    <cellStyle name="Normal 3 2 2 2 2 3 6" xfId="12935" xr:uid="{00000000-0005-0000-0000-000085320000}"/>
    <cellStyle name="Normal 3 2 2 2 2 4" xfId="12936" xr:uid="{00000000-0005-0000-0000-000086320000}"/>
    <cellStyle name="Normal 3 2 2 2 2 4 2" xfId="12937" xr:uid="{00000000-0005-0000-0000-000087320000}"/>
    <cellStyle name="Normal 3 2 2 2 2 4 2 2" xfId="12938" xr:uid="{00000000-0005-0000-0000-000088320000}"/>
    <cellStyle name="Normal 3 2 2 2 2 4 2 2 2" xfId="12939" xr:uid="{00000000-0005-0000-0000-000089320000}"/>
    <cellStyle name="Normal 3 2 2 2 2 4 2 2 3" xfId="12940" xr:uid="{00000000-0005-0000-0000-00008A320000}"/>
    <cellStyle name="Normal 3 2 2 2 2 4 2 2 4" xfId="12941" xr:uid="{00000000-0005-0000-0000-00008B320000}"/>
    <cellStyle name="Normal 3 2 2 2 2 4 2 3" xfId="12942" xr:uid="{00000000-0005-0000-0000-00008C320000}"/>
    <cellStyle name="Normal 3 2 2 2 2 4 2 4" xfId="12943" xr:uid="{00000000-0005-0000-0000-00008D320000}"/>
    <cellStyle name="Normal 3 2 2 2 2 4 2 5" xfId="12944" xr:uid="{00000000-0005-0000-0000-00008E320000}"/>
    <cellStyle name="Normal 3 2 2 2 2 4 3" xfId="12945" xr:uid="{00000000-0005-0000-0000-00008F320000}"/>
    <cellStyle name="Normal 3 2 2 2 2 4 3 2" xfId="12946" xr:uid="{00000000-0005-0000-0000-000090320000}"/>
    <cellStyle name="Normal 3 2 2 2 2 4 3 3" xfId="12947" xr:uid="{00000000-0005-0000-0000-000091320000}"/>
    <cellStyle name="Normal 3 2 2 2 2 4 3 4" xfId="12948" xr:uid="{00000000-0005-0000-0000-000092320000}"/>
    <cellStyle name="Normal 3 2 2 2 2 4 4" xfId="12949" xr:uid="{00000000-0005-0000-0000-000093320000}"/>
    <cellStyle name="Normal 3 2 2 2 2 4 5" xfId="12950" xr:uid="{00000000-0005-0000-0000-000094320000}"/>
    <cellStyle name="Normal 3 2 2 2 2 4 6" xfId="12951" xr:uid="{00000000-0005-0000-0000-000095320000}"/>
    <cellStyle name="Normal 3 2 2 2 2 5" xfId="12952" xr:uid="{00000000-0005-0000-0000-000096320000}"/>
    <cellStyle name="Normal 3 2 2 2 2 6" xfId="12953" xr:uid="{00000000-0005-0000-0000-000097320000}"/>
    <cellStyle name="Normal 3 2 2 2 2 6 2" xfId="12954" xr:uid="{00000000-0005-0000-0000-000098320000}"/>
    <cellStyle name="Normal 3 2 2 2 2 6 2 2" xfId="12955" xr:uid="{00000000-0005-0000-0000-000099320000}"/>
    <cellStyle name="Normal 3 2 2 2 2 6 2 3" xfId="12956" xr:uid="{00000000-0005-0000-0000-00009A320000}"/>
    <cellStyle name="Normal 3 2 2 2 2 6 2 4" xfId="12957" xr:uid="{00000000-0005-0000-0000-00009B320000}"/>
    <cellStyle name="Normal 3 2 2 2 2 6 3" xfId="12958" xr:uid="{00000000-0005-0000-0000-00009C320000}"/>
    <cellStyle name="Normal 3 2 2 2 2 6 4" xfId="12959" xr:uid="{00000000-0005-0000-0000-00009D320000}"/>
    <cellStyle name="Normal 3 2 2 2 2 6 5" xfId="12960" xr:uid="{00000000-0005-0000-0000-00009E320000}"/>
    <cellStyle name="Normal 3 2 2 2 2 7" xfId="12961" xr:uid="{00000000-0005-0000-0000-00009F320000}"/>
    <cellStyle name="Normal 3 2 2 2 2 7 2" xfId="12962" xr:uid="{00000000-0005-0000-0000-0000A0320000}"/>
    <cellStyle name="Normal 3 2 2 2 2 7 3" xfId="12963" xr:uid="{00000000-0005-0000-0000-0000A1320000}"/>
    <cellStyle name="Normal 3 2 2 2 2 7 4" xfId="12964" xr:uid="{00000000-0005-0000-0000-0000A2320000}"/>
    <cellStyle name="Normal 3 2 2 2 2 8" xfId="12965" xr:uid="{00000000-0005-0000-0000-0000A3320000}"/>
    <cellStyle name="Normal 3 2 2 2 2 9" xfId="12966" xr:uid="{00000000-0005-0000-0000-0000A4320000}"/>
    <cellStyle name="Normal 3 2 2 2 3" xfId="12967" xr:uid="{00000000-0005-0000-0000-0000A5320000}"/>
    <cellStyle name="Normal 3 2 2 2 3 2" xfId="12968" xr:uid="{00000000-0005-0000-0000-0000A6320000}"/>
    <cellStyle name="Normal 3 2 2 2 3 2 2" xfId="12969" xr:uid="{00000000-0005-0000-0000-0000A7320000}"/>
    <cellStyle name="Normal 3 2 2 2 3 2 2 2" xfId="12970" xr:uid="{00000000-0005-0000-0000-0000A8320000}"/>
    <cellStyle name="Normal 3 2 2 2 3 2 2 2 2" xfId="12971" xr:uid="{00000000-0005-0000-0000-0000A9320000}"/>
    <cellStyle name="Normal 3 2 2 2 3 2 2 2 2 2" xfId="12972" xr:uid="{00000000-0005-0000-0000-0000AA320000}"/>
    <cellStyle name="Normal 3 2 2 2 3 2 2 2 2 3" xfId="12973" xr:uid="{00000000-0005-0000-0000-0000AB320000}"/>
    <cellStyle name="Normal 3 2 2 2 3 2 2 2 2 4" xfId="12974" xr:uid="{00000000-0005-0000-0000-0000AC320000}"/>
    <cellStyle name="Normal 3 2 2 2 3 2 2 2 3" xfId="12975" xr:uid="{00000000-0005-0000-0000-0000AD320000}"/>
    <cellStyle name="Normal 3 2 2 2 3 2 2 2 4" xfId="12976" xr:uid="{00000000-0005-0000-0000-0000AE320000}"/>
    <cellStyle name="Normal 3 2 2 2 3 2 2 2 5" xfId="12977" xr:uid="{00000000-0005-0000-0000-0000AF320000}"/>
    <cellStyle name="Normal 3 2 2 2 3 2 2 3" xfId="12978" xr:uid="{00000000-0005-0000-0000-0000B0320000}"/>
    <cellStyle name="Normal 3 2 2 2 3 2 2 3 2" xfId="12979" xr:uid="{00000000-0005-0000-0000-0000B1320000}"/>
    <cellStyle name="Normal 3 2 2 2 3 2 2 3 3" xfId="12980" xr:uid="{00000000-0005-0000-0000-0000B2320000}"/>
    <cellStyle name="Normal 3 2 2 2 3 2 2 3 4" xfId="12981" xr:uid="{00000000-0005-0000-0000-0000B3320000}"/>
    <cellStyle name="Normal 3 2 2 2 3 2 2 4" xfId="12982" xr:uid="{00000000-0005-0000-0000-0000B4320000}"/>
    <cellStyle name="Normal 3 2 2 2 3 2 2 5" xfId="12983" xr:uid="{00000000-0005-0000-0000-0000B5320000}"/>
    <cellStyle name="Normal 3 2 2 2 3 2 2 6" xfId="12984" xr:uid="{00000000-0005-0000-0000-0000B6320000}"/>
    <cellStyle name="Normal 3 2 2 2 3 2 3" xfId="12985" xr:uid="{00000000-0005-0000-0000-0000B7320000}"/>
    <cellStyle name="Normal 3 2 2 2 3 2 3 2" xfId="12986" xr:uid="{00000000-0005-0000-0000-0000B8320000}"/>
    <cellStyle name="Normal 3 2 2 2 3 2 3 2 2" xfId="12987" xr:uid="{00000000-0005-0000-0000-0000B9320000}"/>
    <cellStyle name="Normal 3 2 2 2 3 2 3 2 2 2" xfId="12988" xr:uid="{00000000-0005-0000-0000-0000BA320000}"/>
    <cellStyle name="Normal 3 2 2 2 3 2 3 2 2 3" xfId="12989" xr:uid="{00000000-0005-0000-0000-0000BB320000}"/>
    <cellStyle name="Normal 3 2 2 2 3 2 3 2 2 4" xfId="12990" xr:uid="{00000000-0005-0000-0000-0000BC320000}"/>
    <cellStyle name="Normal 3 2 2 2 3 2 3 2 3" xfId="12991" xr:uid="{00000000-0005-0000-0000-0000BD320000}"/>
    <cellStyle name="Normal 3 2 2 2 3 2 3 2 4" xfId="12992" xr:uid="{00000000-0005-0000-0000-0000BE320000}"/>
    <cellStyle name="Normal 3 2 2 2 3 2 3 2 5" xfId="12993" xr:uid="{00000000-0005-0000-0000-0000BF320000}"/>
    <cellStyle name="Normal 3 2 2 2 3 2 3 3" xfId="12994" xr:uid="{00000000-0005-0000-0000-0000C0320000}"/>
    <cellStyle name="Normal 3 2 2 2 3 2 3 3 2" xfId="12995" xr:uid="{00000000-0005-0000-0000-0000C1320000}"/>
    <cellStyle name="Normal 3 2 2 2 3 2 3 3 3" xfId="12996" xr:uid="{00000000-0005-0000-0000-0000C2320000}"/>
    <cellStyle name="Normal 3 2 2 2 3 2 3 3 4" xfId="12997" xr:uid="{00000000-0005-0000-0000-0000C3320000}"/>
    <cellStyle name="Normal 3 2 2 2 3 2 3 4" xfId="12998" xr:uid="{00000000-0005-0000-0000-0000C4320000}"/>
    <cellStyle name="Normal 3 2 2 2 3 2 3 5" xfId="12999" xr:uid="{00000000-0005-0000-0000-0000C5320000}"/>
    <cellStyle name="Normal 3 2 2 2 3 2 3 6" xfId="13000" xr:uid="{00000000-0005-0000-0000-0000C6320000}"/>
    <cellStyle name="Normal 3 2 2 2 3 2 4" xfId="13001" xr:uid="{00000000-0005-0000-0000-0000C7320000}"/>
    <cellStyle name="Normal 3 2 2 2 3 2 4 2" xfId="13002" xr:uid="{00000000-0005-0000-0000-0000C8320000}"/>
    <cellStyle name="Normal 3 2 2 2 3 2 4 2 2" xfId="13003" xr:uid="{00000000-0005-0000-0000-0000C9320000}"/>
    <cellStyle name="Normal 3 2 2 2 3 2 4 2 3" xfId="13004" xr:uid="{00000000-0005-0000-0000-0000CA320000}"/>
    <cellStyle name="Normal 3 2 2 2 3 2 4 2 4" xfId="13005" xr:uid="{00000000-0005-0000-0000-0000CB320000}"/>
    <cellStyle name="Normal 3 2 2 2 3 2 4 3" xfId="13006" xr:uid="{00000000-0005-0000-0000-0000CC320000}"/>
    <cellStyle name="Normal 3 2 2 2 3 2 4 4" xfId="13007" xr:uid="{00000000-0005-0000-0000-0000CD320000}"/>
    <cellStyle name="Normal 3 2 2 2 3 2 4 5" xfId="13008" xr:uid="{00000000-0005-0000-0000-0000CE320000}"/>
    <cellStyle name="Normal 3 2 2 2 3 2 5" xfId="13009" xr:uid="{00000000-0005-0000-0000-0000CF320000}"/>
    <cellStyle name="Normal 3 2 2 2 3 2 5 2" xfId="13010" xr:uid="{00000000-0005-0000-0000-0000D0320000}"/>
    <cellStyle name="Normal 3 2 2 2 3 2 5 3" xfId="13011" xr:uid="{00000000-0005-0000-0000-0000D1320000}"/>
    <cellStyle name="Normal 3 2 2 2 3 2 5 4" xfId="13012" xr:uid="{00000000-0005-0000-0000-0000D2320000}"/>
    <cellStyle name="Normal 3 2 2 2 3 2 6" xfId="13013" xr:uid="{00000000-0005-0000-0000-0000D3320000}"/>
    <cellStyle name="Normal 3 2 2 2 3 2 7" xfId="13014" xr:uid="{00000000-0005-0000-0000-0000D4320000}"/>
    <cellStyle name="Normal 3 2 2 2 3 2 8" xfId="13015" xr:uid="{00000000-0005-0000-0000-0000D5320000}"/>
    <cellStyle name="Normal 3 2 2 2 3 3" xfId="13016" xr:uid="{00000000-0005-0000-0000-0000D6320000}"/>
    <cellStyle name="Normal 3 2 2 2 3 3 2" xfId="13017" xr:uid="{00000000-0005-0000-0000-0000D7320000}"/>
    <cellStyle name="Normal 3 2 2 2 3 3 2 2" xfId="13018" xr:uid="{00000000-0005-0000-0000-0000D8320000}"/>
    <cellStyle name="Normal 3 2 2 2 3 3 2 2 2" xfId="13019" xr:uid="{00000000-0005-0000-0000-0000D9320000}"/>
    <cellStyle name="Normal 3 2 2 2 3 3 2 2 3" xfId="13020" xr:uid="{00000000-0005-0000-0000-0000DA320000}"/>
    <cellStyle name="Normal 3 2 2 2 3 3 2 2 4" xfId="13021" xr:uid="{00000000-0005-0000-0000-0000DB320000}"/>
    <cellStyle name="Normal 3 2 2 2 3 3 2 3" xfId="13022" xr:uid="{00000000-0005-0000-0000-0000DC320000}"/>
    <cellStyle name="Normal 3 2 2 2 3 3 2 4" xfId="13023" xr:uid="{00000000-0005-0000-0000-0000DD320000}"/>
    <cellStyle name="Normal 3 2 2 2 3 3 2 5" xfId="13024" xr:uid="{00000000-0005-0000-0000-0000DE320000}"/>
    <cellStyle name="Normal 3 2 2 2 3 3 3" xfId="13025" xr:uid="{00000000-0005-0000-0000-0000DF320000}"/>
    <cellStyle name="Normal 3 2 2 2 3 3 3 2" xfId="13026" xr:uid="{00000000-0005-0000-0000-0000E0320000}"/>
    <cellStyle name="Normal 3 2 2 2 3 3 3 3" xfId="13027" xr:uid="{00000000-0005-0000-0000-0000E1320000}"/>
    <cellStyle name="Normal 3 2 2 2 3 3 3 4" xfId="13028" xr:uid="{00000000-0005-0000-0000-0000E2320000}"/>
    <cellStyle name="Normal 3 2 2 2 3 3 4" xfId="13029" xr:uid="{00000000-0005-0000-0000-0000E3320000}"/>
    <cellStyle name="Normal 3 2 2 2 3 3 5" xfId="13030" xr:uid="{00000000-0005-0000-0000-0000E4320000}"/>
    <cellStyle name="Normal 3 2 2 2 3 3 6" xfId="13031" xr:uid="{00000000-0005-0000-0000-0000E5320000}"/>
    <cellStyle name="Normal 3 2 2 2 3 4" xfId="13032" xr:uid="{00000000-0005-0000-0000-0000E6320000}"/>
    <cellStyle name="Normal 3 2 2 2 3 4 2" xfId="13033" xr:uid="{00000000-0005-0000-0000-0000E7320000}"/>
    <cellStyle name="Normal 3 2 2 2 3 4 2 2" xfId="13034" xr:uid="{00000000-0005-0000-0000-0000E8320000}"/>
    <cellStyle name="Normal 3 2 2 2 3 4 2 2 2" xfId="13035" xr:uid="{00000000-0005-0000-0000-0000E9320000}"/>
    <cellStyle name="Normal 3 2 2 2 3 4 2 2 3" xfId="13036" xr:uid="{00000000-0005-0000-0000-0000EA320000}"/>
    <cellStyle name="Normal 3 2 2 2 3 4 2 2 4" xfId="13037" xr:uid="{00000000-0005-0000-0000-0000EB320000}"/>
    <cellStyle name="Normal 3 2 2 2 3 4 2 3" xfId="13038" xr:uid="{00000000-0005-0000-0000-0000EC320000}"/>
    <cellStyle name="Normal 3 2 2 2 3 4 2 4" xfId="13039" xr:uid="{00000000-0005-0000-0000-0000ED320000}"/>
    <cellStyle name="Normal 3 2 2 2 3 4 2 5" xfId="13040" xr:uid="{00000000-0005-0000-0000-0000EE320000}"/>
    <cellStyle name="Normal 3 2 2 2 3 4 3" xfId="13041" xr:uid="{00000000-0005-0000-0000-0000EF320000}"/>
    <cellStyle name="Normal 3 2 2 2 3 4 3 2" xfId="13042" xr:uid="{00000000-0005-0000-0000-0000F0320000}"/>
    <cellStyle name="Normal 3 2 2 2 3 4 3 3" xfId="13043" xr:uid="{00000000-0005-0000-0000-0000F1320000}"/>
    <cellStyle name="Normal 3 2 2 2 3 4 3 4" xfId="13044" xr:uid="{00000000-0005-0000-0000-0000F2320000}"/>
    <cellStyle name="Normal 3 2 2 2 3 4 4" xfId="13045" xr:uid="{00000000-0005-0000-0000-0000F3320000}"/>
    <cellStyle name="Normal 3 2 2 2 3 4 5" xfId="13046" xr:uid="{00000000-0005-0000-0000-0000F4320000}"/>
    <cellStyle name="Normal 3 2 2 2 3 4 6" xfId="13047" xr:uid="{00000000-0005-0000-0000-0000F5320000}"/>
    <cellStyle name="Normal 3 2 2 2 3 5" xfId="13048" xr:uid="{00000000-0005-0000-0000-0000F6320000}"/>
    <cellStyle name="Normal 3 2 2 2 3 5 2" xfId="13049" xr:uid="{00000000-0005-0000-0000-0000F7320000}"/>
    <cellStyle name="Normal 3 2 2 2 3 5 2 2" xfId="13050" xr:uid="{00000000-0005-0000-0000-0000F8320000}"/>
    <cellStyle name="Normal 3 2 2 2 3 5 2 3" xfId="13051" xr:uid="{00000000-0005-0000-0000-0000F9320000}"/>
    <cellStyle name="Normal 3 2 2 2 3 5 2 4" xfId="13052" xr:uid="{00000000-0005-0000-0000-0000FA320000}"/>
    <cellStyle name="Normal 3 2 2 2 3 5 3" xfId="13053" xr:uid="{00000000-0005-0000-0000-0000FB320000}"/>
    <cellStyle name="Normal 3 2 2 2 3 5 4" xfId="13054" xr:uid="{00000000-0005-0000-0000-0000FC320000}"/>
    <cellStyle name="Normal 3 2 2 2 3 5 5" xfId="13055" xr:uid="{00000000-0005-0000-0000-0000FD320000}"/>
    <cellStyle name="Normal 3 2 2 2 3 6" xfId="13056" xr:uid="{00000000-0005-0000-0000-0000FE320000}"/>
    <cellStyle name="Normal 3 2 2 2 3 6 2" xfId="13057" xr:uid="{00000000-0005-0000-0000-0000FF320000}"/>
    <cellStyle name="Normal 3 2 2 2 3 6 3" xfId="13058" xr:uid="{00000000-0005-0000-0000-000000330000}"/>
    <cellStyle name="Normal 3 2 2 2 3 6 4" xfId="13059" xr:uid="{00000000-0005-0000-0000-000001330000}"/>
    <cellStyle name="Normal 3 2 2 2 3 7" xfId="13060" xr:uid="{00000000-0005-0000-0000-000002330000}"/>
    <cellStyle name="Normal 3 2 2 2 3 8" xfId="13061" xr:uid="{00000000-0005-0000-0000-000003330000}"/>
    <cellStyle name="Normal 3 2 2 2 3 9" xfId="13062" xr:uid="{00000000-0005-0000-0000-000004330000}"/>
    <cellStyle name="Normal 3 2 2 2 4" xfId="13063" xr:uid="{00000000-0005-0000-0000-000005330000}"/>
    <cellStyle name="Normal 3 2 2 2 4 2" xfId="13064" xr:uid="{00000000-0005-0000-0000-000006330000}"/>
    <cellStyle name="Normal 3 2 2 2 4 2 2" xfId="13065" xr:uid="{00000000-0005-0000-0000-000007330000}"/>
    <cellStyle name="Normal 3 2 2 2 4 2 2 2" xfId="13066" xr:uid="{00000000-0005-0000-0000-000008330000}"/>
    <cellStyle name="Normal 3 2 2 2 4 2 2 2 2" xfId="13067" xr:uid="{00000000-0005-0000-0000-000009330000}"/>
    <cellStyle name="Normal 3 2 2 2 4 2 2 2 2 2" xfId="13068" xr:uid="{00000000-0005-0000-0000-00000A330000}"/>
    <cellStyle name="Normal 3 2 2 2 4 2 2 2 2 3" xfId="13069" xr:uid="{00000000-0005-0000-0000-00000B330000}"/>
    <cellStyle name="Normal 3 2 2 2 4 2 2 2 2 4" xfId="13070" xr:uid="{00000000-0005-0000-0000-00000C330000}"/>
    <cellStyle name="Normal 3 2 2 2 4 2 2 2 3" xfId="13071" xr:uid="{00000000-0005-0000-0000-00000D330000}"/>
    <cellStyle name="Normal 3 2 2 2 4 2 2 2 4" xfId="13072" xr:uid="{00000000-0005-0000-0000-00000E330000}"/>
    <cellStyle name="Normal 3 2 2 2 4 2 2 2 5" xfId="13073" xr:uid="{00000000-0005-0000-0000-00000F330000}"/>
    <cellStyle name="Normal 3 2 2 2 4 2 2 3" xfId="13074" xr:uid="{00000000-0005-0000-0000-000010330000}"/>
    <cellStyle name="Normal 3 2 2 2 4 2 2 3 2" xfId="13075" xr:uid="{00000000-0005-0000-0000-000011330000}"/>
    <cellStyle name="Normal 3 2 2 2 4 2 2 3 3" xfId="13076" xr:uid="{00000000-0005-0000-0000-000012330000}"/>
    <cellStyle name="Normal 3 2 2 2 4 2 2 3 4" xfId="13077" xr:uid="{00000000-0005-0000-0000-000013330000}"/>
    <cellStyle name="Normal 3 2 2 2 4 2 2 4" xfId="13078" xr:uid="{00000000-0005-0000-0000-000014330000}"/>
    <cellStyle name="Normal 3 2 2 2 4 2 2 5" xfId="13079" xr:uid="{00000000-0005-0000-0000-000015330000}"/>
    <cellStyle name="Normal 3 2 2 2 4 2 2 6" xfId="13080" xr:uid="{00000000-0005-0000-0000-000016330000}"/>
    <cellStyle name="Normal 3 2 2 2 4 2 3" xfId="13081" xr:uid="{00000000-0005-0000-0000-000017330000}"/>
    <cellStyle name="Normal 3 2 2 2 4 2 3 2" xfId="13082" xr:uid="{00000000-0005-0000-0000-000018330000}"/>
    <cellStyle name="Normal 3 2 2 2 4 2 3 2 2" xfId="13083" xr:uid="{00000000-0005-0000-0000-000019330000}"/>
    <cellStyle name="Normal 3 2 2 2 4 2 3 2 2 2" xfId="13084" xr:uid="{00000000-0005-0000-0000-00001A330000}"/>
    <cellStyle name="Normal 3 2 2 2 4 2 3 2 2 3" xfId="13085" xr:uid="{00000000-0005-0000-0000-00001B330000}"/>
    <cellStyle name="Normal 3 2 2 2 4 2 3 2 2 4" xfId="13086" xr:uid="{00000000-0005-0000-0000-00001C330000}"/>
    <cellStyle name="Normal 3 2 2 2 4 2 3 2 3" xfId="13087" xr:uid="{00000000-0005-0000-0000-00001D330000}"/>
    <cellStyle name="Normal 3 2 2 2 4 2 3 2 4" xfId="13088" xr:uid="{00000000-0005-0000-0000-00001E330000}"/>
    <cellStyle name="Normal 3 2 2 2 4 2 3 2 5" xfId="13089" xr:uid="{00000000-0005-0000-0000-00001F330000}"/>
    <cellStyle name="Normal 3 2 2 2 4 2 3 3" xfId="13090" xr:uid="{00000000-0005-0000-0000-000020330000}"/>
    <cellStyle name="Normal 3 2 2 2 4 2 3 3 2" xfId="13091" xr:uid="{00000000-0005-0000-0000-000021330000}"/>
    <cellStyle name="Normal 3 2 2 2 4 2 3 3 3" xfId="13092" xr:uid="{00000000-0005-0000-0000-000022330000}"/>
    <cellStyle name="Normal 3 2 2 2 4 2 3 3 4" xfId="13093" xr:uid="{00000000-0005-0000-0000-000023330000}"/>
    <cellStyle name="Normal 3 2 2 2 4 2 3 4" xfId="13094" xr:uid="{00000000-0005-0000-0000-000024330000}"/>
    <cellStyle name="Normal 3 2 2 2 4 2 3 5" xfId="13095" xr:uid="{00000000-0005-0000-0000-000025330000}"/>
    <cellStyle name="Normal 3 2 2 2 4 2 3 6" xfId="13096" xr:uid="{00000000-0005-0000-0000-000026330000}"/>
    <cellStyle name="Normal 3 2 2 2 4 2 4" xfId="13097" xr:uid="{00000000-0005-0000-0000-000027330000}"/>
    <cellStyle name="Normal 3 2 2 2 4 2 4 2" xfId="13098" xr:uid="{00000000-0005-0000-0000-000028330000}"/>
    <cellStyle name="Normal 3 2 2 2 4 2 4 2 2" xfId="13099" xr:uid="{00000000-0005-0000-0000-000029330000}"/>
    <cellStyle name="Normal 3 2 2 2 4 2 4 2 3" xfId="13100" xr:uid="{00000000-0005-0000-0000-00002A330000}"/>
    <cellStyle name="Normal 3 2 2 2 4 2 4 2 4" xfId="13101" xr:uid="{00000000-0005-0000-0000-00002B330000}"/>
    <cellStyle name="Normal 3 2 2 2 4 2 4 3" xfId="13102" xr:uid="{00000000-0005-0000-0000-00002C330000}"/>
    <cellStyle name="Normal 3 2 2 2 4 2 4 4" xfId="13103" xr:uid="{00000000-0005-0000-0000-00002D330000}"/>
    <cellStyle name="Normal 3 2 2 2 4 2 4 5" xfId="13104" xr:uid="{00000000-0005-0000-0000-00002E330000}"/>
    <cellStyle name="Normal 3 2 2 2 4 2 5" xfId="13105" xr:uid="{00000000-0005-0000-0000-00002F330000}"/>
    <cellStyle name="Normal 3 2 2 2 4 2 5 2" xfId="13106" xr:uid="{00000000-0005-0000-0000-000030330000}"/>
    <cellStyle name="Normal 3 2 2 2 4 2 5 3" xfId="13107" xr:uid="{00000000-0005-0000-0000-000031330000}"/>
    <cellStyle name="Normal 3 2 2 2 4 2 5 4" xfId="13108" xr:uid="{00000000-0005-0000-0000-000032330000}"/>
    <cellStyle name="Normal 3 2 2 2 4 2 6" xfId="13109" xr:uid="{00000000-0005-0000-0000-000033330000}"/>
    <cellStyle name="Normal 3 2 2 2 4 2 7" xfId="13110" xr:uid="{00000000-0005-0000-0000-000034330000}"/>
    <cellStyle name="Normal 3 2 2 2 4 2 8" xfId="13111" xr:uid="{00000000-0005-0000-0000-000035330000}"/>
    <cellStyle name="Normal 3 2 2 2 4 3" xfId="13112" xr:uid="{00000000-0005-0000-0000-000036330000}"/>
    <cellStyle name="Normal 3 2 2 2 4 3 2" xfId="13113" xr:uid="{00000000-0005-0000-0000-000037330000}"/>
    <cellStyle name="Normal 3 2 2 2 4 3 2 2" xfId="13114" xr:uid="{00000000-0005-0000-0000-000038330000}"/>
    <cellStyle name="Normal 3 2 2 2 4 3 2 2 2" xfId="13115" xr:uid="{00000000-0005-0000-0000-000039330000}"/>
    <cellStyle name="Normal 3 2 2 2 4 3 2 2 3" xfId="13116" xr:uid="{00000000-0005-0000-0000-00003A330000}"/>
    <cellStyle name="Normal 3 2 2 2 4 3 2 2 4" xfId="13117" xr:uid="{00000000-0005-0000-0000-00003B330000}"/>
    <cellStyle name="Normal 3 2 2 2 4 3 2 3" xfId="13118" xr:uid="{00000000-0005-0000-0000-00003C330000}"/>
    <cellStyle name="Normal 3 2 2 2 4 3 2 4" xfId="13119" xr:uid="{00000000-0005-0000-0000-00003D330000}"/>
    <cellStyle name="Normal 3 2 2 2 4 3 2 5" xfId="13120" xr:uid="{00000000-0005-0000-0000-00003E330000}"/>
    <cellStyle name="Normal 3 2 2 2 4 3 3" xfId="13121" xr:uid="{00000000-0005-0000-0000-00003F330000}"/>
    <cellStyle name="Normal 3 2 2 2 4 3 3 2" xfId="13122" xr:uid="{00000000-0005-0000-0000-000040330000}"/>
    <cellStyle name="Normal 3 2 2 2 4 3 3 3" xfId="13123" xr:uid="{00000000-0005-0000-0000-000041330000}"/>
    <cellStyle name="Normal 3 2 2 2 4 3 3 4" xfId="13124" xr:uid="{00000000-0005-0000-0000-000042330000}"/>
    <cellStyle name="Normal 3 2 2 2 4 3 4" xfId="13125" xr:uid="{00000000-0005-0000-0000-000043330000}"/>
    <cellStyle name="Normal 3 2 2 2 4 3 5" xfId="13126" xr:uid="{00000000-0005-0000-0000-000044330000}"/>
    <cellStyle name="Normal 3 2 2 2 4 3 6" xfId="13127" xr:uid="{00000000-0005-0000-0000-000045330000}"/>
    <cellStyle name="Normal 3 2 2 2 4 4" xfId="13128" xr:uid="{00000000-0005-0000-0000-000046330000}"/>
    <cellStyle name="Normal 3 2 2 2 4 4 2" xfId="13129" xr:uid="{00000000-0005-0000-0000-000047330000}"/>
    <cellStyle name="Normal 3 2 2 2 4 4 2 2" xfId="13130" xr:uid="{00000000-0005-0000-0000-000048330000}"/>
    <cellStyle name="Normal 3 2 2 2 4 4 2 2 2" xfId="13131" xr:uid="{00000000-0005-0000-0000-000049330000}"/>
    <cellStyle name="Normal 3 2 2 2 4 4 2 2 3" xfId="13132" xr:uid="{00000000-0005-0000-0000-00004A330000}"/>
    <cellStyle name="Normal 3 2 2 2 4 4 2 2 4" xfId="13133" xr:uid="{00000000-0005-0000-0000-00004B330000}"/>
    <cellStyle name="Normal 3 2 2 2 4 4 2 3" xfId="13134" xr:uid="{00000000-0005-0000-0000-00004C330000}"/>
    <cellStyle name="Normal 3 2 2 2 4 4 2 4" xfId="13135" xr:uid="{00000000-0005-0000-0000-00004D330000}"/>
    <cellStyle name="Normal 3 2 2 2 4 4 2 5" xfId="13136" xr:uid="{00000000-0005-0000-0000-00004E330000}"/>
    <cellStyle name="Normal 3 2 2 2 4 4 3" xfId="13137" xr:uid="{00000000-0005-0000-0000-00004F330000}"/>
    <cellStyle name="Normal 3 2 2 2 4 4 3 2" xfId="13138" xr:uid="{00000000-0005-0000-0000-000050330000}"/>
    <cellStyle name="Normal 3 2 2 2 4 4 3 3" xfId="13139" xr:uid="{00000000-0005-0000-0000-000051330000}"/>
    <cellStyle name="Normal 3 2 2 2 4 4 3 4" xfId="13140" xr:uid="{00000000-0005-0000-0000-000052330000}"/>
    <cellStyle name="Normal 3 2 2 2 4 4 4" xfId="13141" xr:uid="{00000000-0005-0000-0000-000053330000}"/>
    <cellStyle name="Normal 3 2 2 2 4 4 5" xfId="13142" xr:uid="{00000000-0005-0000-0000-000054330000}"/>
    <cellStyle name="Normal 3 2 2 2 4 4 6" xfId="13143" xr:uid="{00000000-0005-0000-0000-000055330000}"/>
    <cellStyle name="Normal 3 2 2 2 4 5" xfId="13144" xr:uid="{00000000-0005-0000-0000-000056330000}"/>
    <cellStyle name="Normal 3 2 2 2 4 5 2" xfId="13145" xr:uid="{00000000-0005-0000-0000-000057330000}"/>
    <cellStyle name="Normal 3 2 2 2 4 5 2 2" xfId="13146" xr:uid="{00000000-0005-0000-0000-000058330000}"/>
    <cellStyle name="Normal 3 2 2 2 4 5 2 3" xfId="13147" xr:uid="{00000000-0005-0000-0000-000059330000}"/>
    <cellStyle name="Normal 3 2 2 2 4 5 2 4" xfId="13148" xr:uid="{00000000-0005-0000-0000-00005A330000}"/>
    <cellStyle name="Normal 3 2 2 2 4 5 3" xfId="13149" xr:uid="{00000000-0005-0000-0000-00005B330000}"/>
    <cellStyle name="Normal 3 2 2 2 4 5 4" xfId="13150" xr:uid="{00000000-0005-0000-0000-00005C330000}"/>
    <cellStyle name="Normal 3 2 2 2 4 5 5" xfId="13151" xr:uid="{00000000-0005-0000-0000-00005D330000}"/>
    <cellStyle name="Normal 3 2 2 2 4 6" xfId="13152" xr:uid="{00000000-0005-0000-0000-00005E330000}"/>
    <cellStyle name="Normal 3 2 2 2 4 6 2" xfId="13153" xr:uid="{00000000-0005-0000-0000-00005F330000}"/>
    <cellStyle name="Normal 3 2 2 2 4 6 3" xfId="13154" xr:uid="{00000000-0005-0000-0000-000060330000}"/>
    <cellStyle name="Normal 3 2 2 2 4 6 4" xfId="13155" xr:uid="{00000000-0005-0000-0000-000061330000}"/>
    <cellStyle name="Normal 3 2 2 2 4 7" xfId="13156" xr:uid="{00000000-0005-0000-0000-000062330000}"/>
    <cellStyle name="Normal 3 2 2 2 4 8" xfId="13157" xr:uid="{00000000-0005-0000-0000-000063330000}"/>
    <cellStyle name="Normal 3 2 2 2 4 9" xfId="13158" xr:uid="{00000000-0005-0000-0000-000064330000}"/>
    <cellStyle name="Normal 3 2 2 2 5" xfId="13159" xr:uid="{00000000-0005-0000-0000-000065330000}"/>
    <cellStyle name="Normal 3 2 2 2 5 2" xfId="13160" xr:uid="{00000000-0005-0000-0000-000066330000}"/>
    <cellStyle name="Normal 3 2 2 2 5 2 2" xfId="13161" xr:uid="{00000000-0005-0000-0000-000067330000}"/>
    <cellStyle name="Normal 3 2 2 2 5 2 2 2" xfId="13162" xr:uid="{00000000-0005-0000-0000-000068330000}"/>
    <cellStyle name="Normal 3 2 2 2 5 2 2 2 2" xfId="13163" xr:uid="{00000000-0005-0000-0000-000069330000}"/>
    <cellStyle name="Normal 3 2 2 2 5 2 2 2 3" xfId="13164" xr:uid="{00000000-0005-0000-0000-00006A330000}"/>
    <cellStyle name="Normal 3 2 2 2 5 2 2 2 4" xfId="13165" xr:uid="{00000000-0005-0000-0000-00006B330000}"/>
    <cellStyle name="Normal 3 2 2 2 5 2 2 3" xfId="13166" xr:uid="{00000000-0005-0000-0000-00006C330000}"/>
    <cellStyle name="Normal 3 2 2 2 5 2 2 4" xfId="13167" xr:uid="{00000000-0005-0000-0000-00006D330000}"/>
    <cellStyle name="Normal 3 2 2 2 5 2 2 5" xfId="13168" xr:uid="{00000000-0005-0000-0000-00006E330000}"/>
    <cellStyle name="Normal 3 2 2 2 5 2 3" xfId="13169" xr:uid="{00000000-0005-0000-0000-00006F330000}"/>
    <cellStyle name="Normal 3 2 2 2 5 2 3 2" xfId="13170" xr:uid="{00000000-0005-0000-0000-000070330000}"/>
    <cellStyle name="Normal 3 2 2 2 5 2 3 3" xfId="13171" xr:uid="{00000000-0005-0000-0000-000071330000}"/>
    <cellStyle name="Normal 3 2 2 2 5 2 3 4" xfId="13172" xr:uid="{00000000-0005-0000-0000-000072330000}"/>
    <cellStyle name="Normal 3 2 2 2 5 2 4" xfId="13173" xr:uid="{00000000-0005-0000-0000-000073330000}"/>
    <cellStyle name="Normal 3 2 2 2 5 2 5" xfId="13174" xr:uid="{00000000-0005-0000-0000-000074330000}"/>
    <cellStyle name="Normal 3 2 2 2 5 2 6" xfId="13175" xr:uid="{00000000-0005-0000-0000-000075330000}"/>
    <cellStyle name="Normal 3 2 2 2 5 3" xfId="13176" xr:uid="{00000000-0005-0000-0000-000076330000}"/>
    <cellStyle name="Normal 3 2 2 2 5 3 2" xfId="13177" xr:uid="{00000000-0005-0000-0000-000077330000}"/>
    <cellStyle name="Normal 3 2 2 2 5 3 2 2" xfId="13178" xr:uid="{00000000-0005-0000-0000-000078330000}"/>
    <cellStyle name="Normal 3 2 2 2 5 3 2 2 2" xfId="13179" xr:uid="{00000000-0005-0000-0000-000079330000}"/>
    <cellStyle name="Normal 3 2 2 2 5 3 2 2 3" xfId="13180" xr:uid="{00000000-0005-0000-0000-00007A330000}"/>
    <cellStyle name="Normal 3 2 2 2 5 3 2 2 4" xfId="13181" xr:uid="{00000000-0005-0000-0000-00007B330000}"/>
    <cellStyle name="Normal 3 2 2 2 5 3 2 3" xfId="13182" xr:uid="{00000000-0005-0000-0000-00007C330000}"/>
    <cellStyle name="Normal 3 2 2 2 5 3 2 4" xfId="13183" xr:uid="{00000000-0005-0000-0000-00007D330000}"/>
    <cellStyle name="Normal 3 2 2 2 5 3 2 5" xfId="13184" xr:uid="{00000000-0005-0000-0000-00007E330000}"/>
    <cellStyle name="Normal 3 2 2 2 5 3 3" xfId="13185" xr:uid="{00000000-0005-0000-0000-00007F330000}"/>
    <cellStyle name="Normal 3 2 2 2 5 3 3 2" xfId="13186" xr:uid="{00000000-0005-0000-0000-000080330000}"/>
    <cellStyle name="Normal 3 2 2 2 5 3 3 3" xfId="13187" xr:uid="{00000000-0005-0000-0000-000081330000}"/>
    <cellStyle name="Normal 3 2 2 2 5 3 3 4" xfId="13188" xr:uid="{00000000-0005-0000-0000-000082330000}"/>
    <cellStyle name="Normal 3 2 2 2 5 3 4" xfId="13189" xr:uid="{00000000-0005-0000-0000-000083330000}"/>
    <cellStyle name="Normal 3 2 2 2 5 3 5" xfId="13190" xr:uid="{00000000-0005-0000-0000-000084330000}"/>
    <cellStyle name="Normal 3 2 2 2 5 3 6" xfId="13191" xr:uid="{00000000-0005-0000-0000-000085330000}"/>
    <cellStyle name="Normal 3 2 2 2 5 4" xfId="13192" xr:uid="{00000000-0005-0000-0000-000086330000}"/>
    <cellStyle name="Normal 3 2 2 2 5 4 2" xfId="13193" xr:uid="{00000000-0005-0000-0000-000087330000}"/>
    <cellStyle name="Normal 3 2 2 2 5 4 2 2" xfId="13194" xr:uid="{00000000-0005-0000-0000-000088330000}"/>
    <cellStyle name="Normal 3 2 2 2 5 4 2 3" xfId="13195" xr:uid="{00000000-0005-0000-0000-000089330000}"/>
    <cellStyle name="Normal 3 2 2 2 5 4 2 4" xfId="13196" xr:uid="{00000000-0005-0000-0000-00008A330000}"/>
    <cellStyle name="Normal 3 2 2 2 5 4 3" xfId="13197" xr:uid="{00000000-0005-0000-0000-00008B330000}"/>
    <cellStyle name="Normal 3 2 2 2 5 4 4" xfId="13198" xr:uid="{00000000-0005-0000-0000-00008C330000}"/>
    <cellStyle name="Normal 3 2 2 2 5 4 5" xfId="13199" xr:uid="{00000000-0005-0000-0000-00008D330000}"/>
    <cellStyle name="Normal 3 2 2 2 5 5" xfId="13200" xr:uid="{00000000-0005-0000-0000-00008E330000}"/>
    <cellStyle name="Normal 3 2 2 2 5 5 2" xfId="13201" xr:uid="{00000000-0005-0000-0000-00008F330000}"/>
    <cellStyle name="Normal 3 2 2 2 5 5 3" xfId="13202" xr:uid="{00000000-0005-0000-0000-000090330000}"/>
    <cellStyle name="Normal 3 2 2 2 5 5 4" xfId="13203" xr:uid="{00000000-0005-0000-0000-000091330000}"/>
    <cellStyle name="Normal 3 2 2 2 5 6" xfId="13204" xr:uid="{00000000-0005-0000-0000-000092330000}"/>
    <cellStyle name="Normal 3 2 2 2 5 7" xfId="13205" xr:uid="{00000000-0005-0000-0000-000093330000}"/>
    <cellStyle name="Normal 3 2 2 2 5 8" xfId="13206" xr:uid="{00000000-0005-0000-0000-000094330000}"/>
    <cellStyle name="Normal 3 2 2 2 6" xfId="13207" xr:uid="{00000000-0005-0000-0000-000095330000}"/>
    <cellStyle name="Normal 3 2 2 2 6 2" xfId="13208" xr:uid="{00000000-0005-0000-0000-000096330000}"/>
    <cellStyle name="Normal 3 2 2 2 6 2 2" xfId="13209" xr:uid="{00000000-0005-0000-0000-000097330000}"/>
    <cellStyle name="Normal 3 2 2 2 6 2 2 2" xfId="13210" xr:uid="{00000000-0005-0000-0000-000098330000}"/>
    <cellStyle name="Normal 3 2 2 2 6 2 2 2 2" xfId="13211" xr:uid="{00000000-0005-0000-0000-000099330000}"/>
    <cellStyle name="Normal 3 2 2 2 6 2 2 2 3" xfId="13212" xr:uid="{00000000-0005-0000-0000-00009A330000}"/>
    <cellStyle name="Normal 3 2 2 2 6 2 2 2 4" xfId="13213" xr:uid="{00000000-0005-0000-0000-00009B330000}"/>
    <cellStyle name="Normal 3 2 2 2 6 2 2 3" xfId="13214" xr:uid="{00000000-0005-0000-0000-00009C330000}"/>
    <cellStyle name="Normal 3 2 2 2 6 2 2 4" xfId="13215" xr:uid="{00000000-0005-0000-0000-00009D330000}"/>
    <cellStyle name="Normal 3 2 2 2 6 2 2 5" xfId="13216" xr:uid="{00000000-0005-0000-0000-00009E330000}"/>
    <cellStyle name="Normal 3 2 2 2 6 2 3" xfId="13217" xr:uid="{00000000-0005-0000-0000-00009F330000}"/>
    <cellStyle name="Normal 3 2 2 2 6 2 3 2" xfId="13218" xr:uid="{00000000-0005-0000-0000-0000A0330000}"/>
    <cellStyle name="Normal 3 2 2 2 6 2 3 3" xfId="13219" xr:uid="{00000000-0005-0000-0000-0000A1330000}"/>
    <cellStyle name="Normal 3 2 2 2 6 2 3 4" xfId="13220" xr:uid="{00000000-0005-0000-0000-0000A2330000}"/>
    <cellStyle name="Normal 3 2 2 2 6 2 4" xfId="13221" xr:uid="{00000000-0005-0000-0000-0000A3330000}"/>
    <cellStyle name="Normal 3 2 2 2 6 2 5" xfId="13222" xr:uid="{00000000-0005-0000-0000-0000A4330000}"/>
    <cellStyle name="Normal 3 2 2 2 6 2 6" xfId="13223" xr:uid="{00000000-0005-0000-0000-0000A5330000}"/>
    <cellStyle name="Normal 3 2 2 2 6 3" xfId="13224" xr:uid="{00000000-0005-0000-0000-0000A6330000}"/>
    <cellStyle name="Normal 3 2 2 2 6 3 2" xfId="13225" xr:uid="{00000000-0005-0000-0000-0000A7330000}"/>
    <cellStyle name="Normal 3 2 2 2 6 3 2 2" xfId="13226" xr:uid="{00000000-0005-0000-0000-0000A8330000}"/>
    <cellStyle name="Normal 3 2 2 2 6 3 2 2 2" xfId="13227" xr:uid="{00000000-0005-0000-0000-0000A9330000}"/>
    <cellStyle name="Normal 3 2 2 2 6 3 2 2 3" xfId="13228" xr:uid="{00000000-0005-0000-0000-0000AA330000}"/>
    <cellStyle name="Normal 3 2 2 2 6 3 2 2 4" xfId="13229" xr:uid="{00000000-0005-0000-0000-0000AB330000}"/>
    <cellStyle name="Normal 3 2 2 2 6 3 2 3" xfId="13230" xr:uid="{00000000-0005-0000-0000-0000AC330000}"/>
    <cellStyle name="Normal 3 2 2 2 6 3 2 4" xfId="13231" xr:uid="{00000000-0005-0000-0000-0000AD330000}"/>
    <cellStyle name="Normal 3 2 2 2 6 3 2 5" xfId="13232" xr:uid="{00000000-0005-0000-0000-0000AE330000}"/>
    <cellStyle name="Normal 3 2 2 2 6 3 3" xfId="13233" xr:uid="{00000000-0005-0000-0000-0000AF330000}"/>
    <cellStyle name="Normal 3 2 2 2 6 3 3 2" xfId="13234" xr:uid="{00000000-0005-0000-0000-0000B0330000}"/>
    <cellStyle name="Normal 3 2 2 2 6 3 3 3" xfId="13235" xr:uid="{00000000-0005-0000-0000-0000B1330000}"/>
    <cellStyle name="Normal 3 2 2 2 6 3 3 4" xfId="13236" xr:uid="{00000000-0005-0000-0000-0000B2330000}"/>
    <cellStyle name="Normal 3 2 2 2 6 3 4" xfId="13237" xr:uid="{00000000-0005-0000-0000-0000B3330000}"/>
    <cellStyle name="Normal 3 2 2 2 6 3 5" xfId="13238" xr:uid="{00000000-0005-0000-0000-0000B4330000}"/>
    <cellStyle name="Normal 3 2 2 2 6 3 6" xfId="13239" xr:uid="{00000000-0005-0000-0000-0000B5330000}"/>
    <cellStyle name="Normal 3 2 2 2 6 4" xfId="13240" xr:uid="{00000000-0005-0000-0000-0000B6330000}"/>
    <cellStyle name="Normal 3 2 2 2 6 4 2" xfId="13241" xr:uid="{00000000-0005-0000-0000-0000B7330000}"/>
    <cellStyle name="Normal 3 2 2 2 6 4 2 2" xfId="13242" xr:uid="{00000000-0005-0000-0000-0000B8330000}"/>
    <cellStyle name="Normal 3 2 2 2 6 4 2 3" xfId="13243" xr:uid="{00000000-0005-0000-0000-0000B9330000}"/>
    <cellStyle name="Normal 3 2 2 2 6 4 2 4" xfId="13244" xr:uid="{00000000-0005-0000-0000-0000BA330000}"/>
    <cellStyle name="Normal 3 2 2 2 6 4 3" xfId="13245" xr:uid="{00000000-0005-0000-0000-0000BB330000}"/>
    <cellStyle name="Normal 3 2 2 2 6 4 4" xfId="13246" xr:uid="{00000000-0005-0000-0000-0000BC330000}"/>
    <cellStyle name="Normal 3 2 2 2 6 4 5" xfId="13247" xr:uid="{00000000-0005-0000-0000-0000BD330000}"/>
    <cellStyle name="Normal 3 2 2 2 6 5" xfId="13248" xr:uid="{00000000-0005-0000-0000-0000BE330000}"/>
    <cellStyle name="Normal 3 2 2 2 6 5 2" xfId="13249" xr:uid="{00000000-0005-0000-0000-0000BF330000}"/>
    <cellStyle name="Normal 3 2 2 2 6 5 3" xfId="13250" xr:uid="{00000000-0005-0000-0000-0000C0330000}"/>
    <cellStyle name="Normal 3 2 2 2 6 5 4" xfId="13251" xr:uid="{00000000-0005-0000-0000-0000C1330000}"/>
    <cellStyle name="Normal 3 2 2 2 6 6" xfId="13252" xr:uid="{00000000-0005-0000-0000-0000C2330000}"/>
    <cellStyle name="Normal 3 2 2 2 6 7" xfId="13253" xr:uid="{00000000-0005-0000-0000-0000C3330000}"/>
    <cellStyle name="Normal 3 2 2 2 6 8" xfId="13254" xr:uid="{00000000-0005-0000-0000-0000C4330000}"/>
    <cellStyle name="Normal 3 2 2 2 7" xfId="13255" xr:uid="{00000000-0005-0000-0000-0000C5330000}"/>
    <cellStyle name="Normal 3 2 2 2 7 2" xfId="13256" xr:uid="{00000000-0005-0000-0000-0000C6330000}"/>
    <cellStyle name="Normal 3 2 2 2 7 2 2" xfId="13257" xr:uid="{00000000-0005-0000-0000-0000C7330000}"/>
    <cellStyle name="Normal 3 2 2 2 7 2 2 2" xfId="13258" xr:uid="{00000000-0005-0000-0000-0000C8330000}"/>
    <cellStyle name="Normal 3 2 2 2 7 2 2 3" xfId="13259" xr:uid="{00000000-0005-0000-0000-0000C9330000}"/>
    <cellStyle name="Normal 3 2 2 2 7 2 2 4" xfId="13260" xr:uid="{00000000-0005-0000-0000-0000CA330000}"/>
    <cellStyle name="Normal 3 2 2 2 7 2 3" xfId="13261" xr:uid="{00000000-0005-0000-0000-0000CB330000}"/>
    <cellStyle name="Normal 3 2 2 2 7 2 4" xfId="13262" xr:uid="{00000000-0005-0000-0000-0000CC330000}"/>
    <cellStyle name="Normal 3 2 2 2 7 2 5" xfId="13263" xr:uid="{00000000-0005-0000-0000-0000CD330000}"/>
    <cellStyle name="Normal 3 2 2 2 7 3" xfId="13264" xr:uid="{00000000-0005-0000-0000-0000CE330000}"/>
    <cellStyle name="Normal 3 2 2 2 7 3 2" xfId="13265" xr:uid="{00000000-0005-0000-0000-0000CF330000}"/>
    <cellStyle name="Normal 3 2 2 2 7 3 3" xfId="13266" xr:uid="{00000000-0005-0000-0000-0000D0330000}"/>
    <cellStyle name="Normal 3 2 2 2 7 3 4" xfId="13267" xr:uid="{00000000-0005-0000-0000-0000D1330000}"/>
    <cellStyle name="Normal 3 2 2 2 7 4" xfId="13268" xr:uid="{00000000-0005-0000-0000-0000D2330000}"/>
    <cellStyle name="Normal 3 2 2 2 7 5" xfId="13269" xr:uid="{00000000-0005-0000-0000-0000D3330000}"/>
    <cellStyle name="Normal 3 2 2 2 7 6" xfId="13270" xr:uid="{00000000-0005-0000-0000-0000D4330000}"/>
    <cellStyle name="Normal 3 2 2 2 8" xfId="13271" xr:uid="{00000000-0005-0000-0000-0000D5330000}"/>
    <cellStyle name="Normal 3 2 2 2 8 2" xfId="13272" xr:uid="{00000000-0005-0000-0000-0000D6330000}"/>
    <cellStyle name="Normal 3 2 2 2 8 2 2" xfId="13273" xr:uid="{00000000-0005-0000-0000-0000D7330000}"/>
    <cellStyle name="Normal 3 2 2 2 8 2 2 2" xfId="13274" xr:uid="{00000000-0005-0000-0000-0000D8330000}"/>
    <cellStyle name="Normal 3 2 2 2 8 2 2 3" xfId="13275" xr:uid="{00000000-0005-0000-0000-0000D9330000}"/>
    <cellStyle name="Normal 3 2 2 2 8 2 2 4" xfId="13276" xr:uid="{00000000-0005-0000-0000-0000DA330000}"/>
    <cellStyle name="Normal 3 2 2 2 8 2 3" xfId="13277" xr:uid="{00000000-0005-0000-0000-0000DB330000}"/>
    <cellStyle name="Normal 3 2 2 2 8 2 4" xfId="13278" xr:uid="{00000000-0005-0000-0000-0000DC330000}"/>
    <cellStyle name="Normal 3 2 2 2 8 2 5" xfId="13279" xr:uid="{00000000-0005-0000-0000-0000DD330000}"/>
    <cellStyle name="Normal 3 2 2 2 8 3" xfId="13280" xr:uid="{00000000-0005-0000-0000-0000DE330000}"/>
    <cellStyle name="Normal 3 2 2 2 8 3 2" xfId="13281" xr:uid="{00000000-0005-0000-0000-0000DF330000}"/>
    <cellStyle name="Normal 3 2 2 2 8 3 3" xfId="13282" xr:uid="{00000000-0005-0000-0000-0000E0330000}"/>
    <cellStyle name="Normal 3 2 2 2 8 3 4" xfId="13283" xr:uid="{00000000-0005-0000-0000-0000E1330000}"/>
    <cellStyle name="Normal 3 2 2 2 8 4" xfId="13284" xr:uid="{00000000-0005-0000-0000-0000E2330000}"/>
    <cellStyle name="Normal 3 2 2 2 8 5" xfId="13285" xr:uid="{00000000-0005-0000-0000-0000E3330000}"/>
    <cellStyle name="Normal 3 2 2 2 8 6" xfId="13286" xr:uid="{00000000-0005-0000-0000-0000E4330000}"/>
    <cellStyle name="Normal 3 2 2 2 9" xfId="13287" xr:uid="{00000000-0005-0000-0000-0000E5330000}"/>
    <cellStyle name="Normal 3 2 2 3" xfId="13288" xr:uid="{00000000-0005-0000-0000-0000E6330000}"/>
    <cellStyle name="Normal 3 2 2 3 10" xfId="13289" xr:uid="{00000000-0005-0000-0000-0000E7330000}"/>
    <cellStyle name="Normal 3 2 2 3 11" xfId="13290" xr:uid="{00000000-0005-0000-0000-0000E8330000}"/>
    <cellStyle name="Normal 3 2 2 3 2" xfId="13291" xr:uid="{00000000-0005-0000-0000-0000E9330000}"/>
    <cellStyle name="Normal 3 2 2 3 2 2" xfId="13292" xr:uid="{00000000-0005-0000-0000-0000EA330000}"/>
    <cellStyle name="Normal 3 2 2 3 2 2 2" xfId="13293" xr:uid="{00000000-0005-0000-0000-0000EB330000}"/>
    <cellStyle name="Normal 3 2 2 3 2 2 2 2" xfId="13294" xr:uid="{00000000-0005-0000-0000-0000EC330000}"/>
    <cellStyle name="Normal 3 2 2 3 2 2 2 2 2" xfId="13295" xr:uid="{00000000-0005-0000-0000-0000ED330000}"/>
    <cellStyle name="Normal 3 2 2 3 2 2 2 2 3" xfId="13296" xr:uid="{00000000-0005-0000-0000-0000EE330000}"/>
    <cellStyle name="Normal 3 2 2 3 2 2 2 2 4" xfId="13297" xr:uid="{00000000-0005-0000-0000-0000EF330000}"/>
    <cellStyle name="Normal 3 2 2 3 2 2 2 3" xfId="13298" xr:uid="{00000000-0005-0000-0000-0000F0330000}"/>
    <cellStyle name="Normal 3 2 2 3 2 2 2 4" xfId="13299" xr:uid="{00000000-0005-0000-0000-0000F1330000}"/>
    <cellStyle name="Normal 3 2 2 3 2 2 2 5" xfId="13300" xr:uid="{00000000-0005-0000-0000-0000F2330000}"/>
    <cellStyle name="Normal 3 2 2 3 2 2 3" xfId="13301" xr:uid="{00000000-0005-0000-0000-0000F3330000}"/>
    <cellStyle name="Normal 3 2 2 3 2 2 3 2" xfId="13302" xr:uid="{00000000-0005-0000-0000-0000F4330000}"/>
    <cellStyle name="Normal 3 2 2 3 2 2 3 3" xfId="13303" xr:uid="{00000000-0005-0000-0000-0000F5330000}"/>
    <cellStyle name="Normal 3 2 2 3 2 2 3 4" xfId="13304" xr:uid="{00000000-0005-0000-0000-0000F6330000}"/>
    <cellStyle name="Normal 3 2 2 3 2 2 4" xfId="13305" xr:uid="{00000000-0005-0000-0000-0000F7330000}"/>
    <cellStyle name="Normal 3 2 2 3 2 2 5" xfId="13306" xr:uid="{00000000-0005-0000-0000-0000F8330000}"/>
    <cellStyle name="Normal 3 2 2 3 2 2 6" xfId="13307" xr:uid="{00000000-0005-0000-0000-0000F9330000}"/>
    <cellStyle name="Normal 3 2 2 3 2 3" xfId="13308" xr:uid="{00000000-0005-0000-0000-0000FA330000}"/>
    <cellStyle name="Normal 3 2 2 3 2 3 2" xfId="13309" xr:uid="{00000000-0005-0000-0000-0000FB330000}"/>
    <cellStyle name="Normal 3 2 2 3 2 3 2 2" xfId="13310" xr:uid="{00000000-0005-0000-0000-0000FC330000}"/>
    <cellStyle name="Normal 3 2 2 3 2 3 2 2 2" xfId="13311" xr:uid="{00000000-0005-0000-0000-0000FD330000}"/>
    <cellStyle name="Normal 3 2 2 3 2 3 2 2 3" xfId="13312" xr:uid="{00000000-0005-0000-0000-0000FE330000}"/>
    <cellStyle name="Normal 3 2 2 3 2 3 2 2 4" xfId="13313" xr:uid="{00000000-0005-0000-0000-0000FF330000}"/>
    <cellStyle name="Normal 3 2 2 3 2 3 2 3" xfId="13314" xr:uid="{00000000-0005-0000-0000-000000340000}"/>
    <cellStyle name="Normal 3 2 2 3 2 3 2 4" xfId="13315" xr:uid="{00000000-0005-0000-0000-000001340000}"/>
    <cellStyle name="Normal 3 2 2 3 2 3 2 5" xfId="13316" xr:uid="{00000000-0005-0000-0000-000002340000}"/>
    <cellStyle name="Normal 3 2 2 3 2 3 3" xfId="13317" xr:uid="{00000000-0005-0000-0000-000003340000}"/>
    <cellStyle name="Normal 3 2 2 3 2 3 3 2" xfId="13318" xr:uid="{00000000-0005-0000-0000-000004340000}"/>
    <cellStyle name="Normal 3 2 2 3 2 3 3 3" xfId="13319" xr:uid="{00000000-0005-0000-0000-000005340000}"/>
    <cellStyle name="Normal 3 2 2 3 2 3 3 4" xfId="13320" xr:uid="{00000000-0005-0000-0000-000006340000}"/>
    <cellStyle name="Normal 3 2 2 3 2 3 4" xfId="13321" xr:uid="{00000000-0005-0000-0000-000007340000}"/>
    <cellStyle name="Normal 3 2 2 3 2 3 5" xfId="13322" xr:uid="{00000000-0005-0000-0000-000008340000}"/>
    <cellStyle name="Normal 3 2 2 3 2 3 6" xfId="13323" xr:uid="{00000000-0005-0000-0000-000009340000}"/>
    <cellStyle name="Normal 3 2 2 3 2 4" xfId="13324" xr:uid="{00000000-0005-0000-0000-00000A340000}"/>
    <cellStyle name="Normal 3 2 2 3 2 4 2" xfId="13325" xr:uid="{00000000-0005-0000-0000-00000B340000}"/>
    <cellStyle name="Normal 3 2 2 3 2 4 2 2" xfId="13326" xr:uid="{00000000-0005-0000-0000-00000C340000}"/>
    <cellStyle name="Normal 3 2 2 3 2 4 2 3" xfId="13327" xr:uid="{00000000-0005-0000-0000-00000D340000}"/>
    <cellStyle name="Normal 3 2 2 3 2 4 2 4" xfId="13328" xr:uid="{00000000-0005-0000-0000-00000E340000}"/>
    <cellStyle name="Normal 3 2 2 3 2 4 3" xfId="13329" xr:uid="{00000000-0005-0000-0000-00000F340000}"/>
    <cellStyle name="Normal 3 2 2 3 2 4 4" xfId="13330" xr:uid="{00000000-0005-0000-0000-000010340000}"/>
    <cellStyle name="Normal 3 2 2 3 2 4 5" xfId="13331" xr:uid="{00000000-0005-0000-0000-000011340000}"/>
    <cellStyle name="Normal 3 2 2 3 2 5" xfId="13332" xr:uid="{00000000-0005-0000-0000-000012340000}"/>
    <cellStyle name="Normal 3 2 2 3 2 5 2" xfId="13333" xr:uid="{00000000-0005-0000-0000-000013340000}"/>
    <cellStyle name="Normal 3 2 2 3 2 5 3" xfId="13334" xr:uid="{00000000-0005-0000-0000-000014340000}"/>
    <cellStyle name="Normal 3 2 2 3 2 5 4" xfId="13335" xr:uid="{00000000-0005-0000-0000-000015340000}"/>
    <cellStyle name="Normal 3 2 2 3 2 6" xfId="13336" xr:uid="{00000000-0005-0000-0000-000016340000}"/>
    <cellStyle name="Normal 3 2 2 3 2 7" xfId="13337" xr:uid="{00000000-0005-0000-0000-000017340000}"/>
    <cellStyle name="Normal 3 2 2 3 2 8" xfId="13338" xr:uid="{00000000-0005-0000-0000-000018340000}"/>
    <cellStyle name="Normal 3 2 2 3 3" xfId="13339" xr:uid="{00000000-0005-0000-0000-000019340000}"/>
    <cellStyle name="Normal 3 2 2 3 3 2" xfId="13340" xr:uid="{00000000-0005-0000-0000-00001A340000}"/>
    <cellStyle name="Normal 3 2 2 3 3 2 2" xfId="13341" xr:uid="{00000000-0005-0000-0000-00001B340000}"/>
    <cellStyle name="Normal 3 2 2 3 3 2 2 2" xfId="13342" xr:uid="{00000000-0005-0000-0000-00001C340000}"/>
    <cellStyle name="Normal 3 2 2 3 3 2 2 3" xfId="13343" xr:uid="{00000000-0005-0000-0000-00001D340000}"/>
    <cellStyle name="Normal 3 2 2 3 3 2 2 4" xfId="13344" xr:uid="{00000000-0005-0000-0000-00001E340000}"/>
    <cellStyle name="Normal 3 2 2 3 3 2 3" xfId="13345" xr:uid="{00000000-0005-0000-0000-00001F340000}"/>
    <cellStyle name="Normal 3 2 2 3 3 2 4" xfId="13346" xr:uid="{00000000-0005-0000-0000-000020340000}"/>
    <cellStyle name="Normal 3 2 2 3 3 2 5" xfId="13347" xr:uid="{00000000-0005-0000-0000-000021340000}"/>
    <cellStyle name="Normal 3 2 2 3 3 3" xfId="13348" xr:uid="{00000000-0005-0000-0000-000022340000}"/>
    <cellStyle name="Normal 3 2 2 3 3 3 2" xfId="13349" xr:uid="{00000000-0005-0000-0000-000023340000}"/>
    <cellStyle name="Normal 3 2 2 3 3 3 3" xfId="13350" xr:uid="{00000000-0005-0000-0000-000024340000}"/>
    <cellStyle name="Normal 3 2 2 3 3 3 4" xfId="13351" xr:uid="{00000000-0005-0000-0000-000025340000}"/>
    <cellStyle name="Normal 3 2 2 3 3 4" xfId="13352" xr:uid="{00000000-0005-0000-0000-000026340000}"/>
    <cellStyle name="Normal 3 2 2 3 3 5" xfId="13353" xr:uid="{00000000-0005-0000-0000-000027340000}"/>
    <cellStyle name="Normal 3 2 2 3 3 6" xfId="13354" xr:uid="{00000000-0005-0000-0000-000028340000}"/>
    <cellStyle name="Normal 3 2 2 3 4" xfId="13355" xr:uid="{00000000-0005-0000-0000-000029340000}"/>
    <cellStyle name="Normal 3 2 2 3 4 2" xfId="13356" xr:uid="{00000000-0005-0000-0000-00002A340000}"/>
    <cellStyle name="Normal 3 2 2 3 4 2 2" xfId="13357" xr:uid="{00000000-0005-0000-0000-00002B340000}"/>
    <cellStyle name="Normal 3 2 2 3 4 2 2 2" xfId="13358" xr:uid="{00000000-0005-0000-0000-00002C340000}"/>
    <cellStyle name="Normal 3 2 2 3 4 2 2 3" xfId="13359" xr:uid="{00000000-0005-0000-0000-00002D340000}"/>
    <cellStyle name="Normal 3 2 2 3 4 2 2 4" xfId="13360" xr:uid="{00000000-0005-0000-0000-00002E340000}"/>
    <cellStyle name="Normal 3 2 2 3 4 2 3" xfId="13361" xr:uid="{00000000-0005-0000-0000-00002F340000}"/>
    <cellStyle name="Normal 3 2 2 3 4 2 4" xfId="13362" xr:uid="{00000000-0005-0000-0000-000030340000}"/>
    <cellStyle name="Normal 3 2 2 3 4 2 5" xfId="13363" xr:uid="{00000000-0005-0000-0000-000031340000}"/>
    <cellStyle name="Normal 3 2 2 3 4 3" xfId="13364" xr:uid="{00000000-0005-0000-0000-000032340000}"/>
    <cellStyle name="Normal 3 2 2 3 4 3 2" xfId="13365" xr:uid="{00000000-0005-0000-0000-000033340000}"/>
    <cellStyle name="Normal 3 2 2 3 4 3 3" xfId="13366" xr:uid="{00000000-0005-0000-0000-000034340000}"/>
    <cellStyle name="Normal 3 2 2 3 4 3 4" xfId="13367" xr:uid="{00000000-0005-0000-0000-000035340000}"/>
    <cellStyle name="Normal 3 2 2 3 4 4" xfId="13368" xr:uid="{00000000-0005-0000-0000-000036340000}"/>
    <cellStyle name="Normal 3 2 2 3 4 5" xfId="13369" xr:uid="{00000000-0005-0000-0000-000037340000}"/>
    <cellStyle name="Normal 3 2 2 3 4 6" xfId="13370" xr:uid="{00000000-0005-0000-0000-000038340000}"/>
    <cellStyle name="Normal 3 2 2 3 5" xfId="13371" xr:uid="{00000000-0005-0000-0000-000039340000}"/>
    <cellStyle name="Normal 3 2 2 3 6" xfId="13372" xr:uid="{00000000-0005-0000-0000-00003A340000}"/>
    <cellStyle name="Normal 3 2 2 3 6 2" xfId="13373" xr:uid="{00000000-0005-0000-0000-00003B340000}"/>
    <cellStyle name="Normal 3 2 2 3 6 2 2" xfId="13374" xr:uid="{00000000-0005-0000-0000-00003C340000}"/>
    <cellStyle name="Normal 3 2 2 3 6 2 3" xfId="13375" xr:uid="{00000000-0005-0000-0000-00003D340000}"/>
    <cellStyle name="Normal 3 2 2 3 6 2 4" xfId="13376" xr:uid="{00000000-0005-0000-0000-00003E340000}"/>
    <cellStyle name="Normal 3 2 2 3 6 3" xfId="13377" xr:uid="{00000000-0005-0000-0000-00003F340000}"/>
    <cellStyle name="Normal 3 2 2 3 6 4" xfId="13378" xr:uid="{00000000-0005-0000-0000-000040340000}"/>
    <cellStyle name="Normal 3 2 2 3 6 5" xfId="13379" xr:uid="{00000000-0005-0000-0000-000041340000}"/>
    <cellStyle name="Normal 3 2 2 3 7" xfId="13380" xr:uid="{00000000-0005-0000-0000-000042340000}"/>
    <cellStyle name="Normal 3 2 2 3 8" xfId="13381" xr:uid="{00000000-0005-0000-0000-000043340000}"/>
    <cellStyle name="Normal 3 2 2 3 8 2" xfId="13382" xr:uid="{00000000-0005-0000-0000-000044340000}"/>
    <cellStyle name="Normal 3 2 2 3 8 3" xfId="13383" xr:uid="{00000000-0005-0000-0000-000045340000}"/>
    <cellStyle name="Normal 3 2 2 3 8 4" xfId="13384" xr:uid="{00000000-0005-0000-0000-000046340000}"/>
    <cellStyle name="Normal 3 2 2 3 9" xfId="13385" xr:uid="{00000000-0005-0000-0000-000047340000}"/>
    <cellStyle name="Normal 3 2 2 4" xfId="13386" xr:uid="{00000000-0005-0000-0000-000048340000}"/>
    <cellStyle name="Normal 3 2 2 4 10" xfId="13387" xr:uid="{00000000-0005-0000-0000-000049340000}"/>
    <cellStyle name="Normal 3 2 2 4 2" xfId="13388" xr:uid="{00000000-0005-0000-0000-00004A340000}"/>
    <cellStyle name="Normal 3 2 2 4 2 2" xfId="13389" xr:uid="{00000000-0005-0000-0000-00004B340000}"/>
    <cellStyle name="Normal 3 2 2 4 2 2 2" xfId="13390" xr:uid="{00000000-0005-0000-0000-00004C340000}"/>
    <cellStyle name="Normal 3 2 2 4 2 2 2 2" xfId="13391" xr:uid="{00000000-0005-0000-0000-00004D340000}"/>
    <cellStyle name="Normal 3 2 2 4 2 2 2 2 2" xfId="13392" xr:uid="{00000000-0005-0000-0000-00004E340000}"/>
    <cellStyle name="Normal 3 2 2 4 2 2 2 2 3" xfId="13393" xr:uid="{00000000-0005-0000-0000-00004F340000}"/>
    <cellStyle name="Normal 3 2 2 4 2 2 2 2 4" xfId="13394" xr:uid="{00000000-0005-0000-0000-000050340000}"/>
    <cellStyle name="Normal 3 2 2 4 2 2 2 3" xfId="13395" xr:uid="{00000000-0005-0000-0000-000051340000}"/>
    <cellStyle name="Normal 3 2 2 4 2 2 2 4" xfId="13396" xr:uid="{00000000-0005-0000-0000-000052340000}"/>
    <cellStyle name="Normal 3 2 2 4 2 2 2 5" xfId="13397" xr:uid="{00000000-0005-0000-0000-000053340000}"/>
    <cellStyle name="Normal 3 2 2 4 2 2 3" xfId="13398" xr:uid="{00000000-0005-0000-0000-000054340000}"/>
    <cellStyle name="Normal 3 2 2 4 2 2 3 2" xfId="13399" xr:uid="{00000000-0005-0000-0000-000055340000}"/>
    <cellStyle name="Normal 3 2 2 4 2 2 3 3" xfId="13400" xr:uid="{00000000-0005-0000-0000-000056340000}"/>
    <cellStyle name="Normal 3 2 2 4 2 2 3 4" xfId="13401" xr:uid="{00000000-0005-0000-0000-000057340000}"/>
    <cellStyle name="Normal 3 2 2 4 2 2 4" xfId="13402" xr:uid="{00000000-0005-0000-0000-000058340000}"/>
    <cellStyle name="Normal 3 2 2 4 2 2 5" xfId="13403" xr:uid="{00000000-0005-0000-0000-000059340000}"/>
    <cellStyle name="Normal 3 2 2 4 2 2 6" xfId="13404" xr:uid="{00000000-0005-0000-0000-00005A340000}"/>
    <cellStyle name="Normal 3 2 2 4 2 3" xfId="13405" xr:uid="{00000000-0005-0000-0000-00005B340000}"/>
    <cellStyle name="Normal 3 2 2 4 2 3 2" xfId="13406" xr:uid="{00000000-0005-0000-0000-00005C340000}"/>
    <cellStyle name="Normal 3 2 2 4 2 3 2 2" xfId="13407" xr:uid="{00000000-0005-0000-0000-00005D340000}"/>
    <cellStyle name="Normal 3 2 2 4 2 3 2 2 2" xfId="13408" xr:uid="{00000000-0005-0000-0000-00005E340000}"/>
    <cellStyle name="Normal 3 2 2 4 2 3 2 2 3" xfId="13409" xr:uid="{00000000-0005-0000-0000-00005F340000}"/>
    <cellStyle name="Normal 3 2 2 4 2 3 2 2 4" xfId="13410" xr:uid="{00000000-0005-0000-0000-000060340000}"/>
    <cellStyle name="Normal 3 2 2 4 2 3 2 3" xfId="13411" xr:uid="{00000000-0005-0000-0000-000061340000}"/>
    <cellStyle name="Normal 3 2 2 4 2 3 2 4" xfId="13412" xr:uid="{00000000-0005-0000-0000-000062340000}"/>
    <cellStyle name="Normal 3 2 2 4 2 3 2 5" xfId="13413" xr:uid="{00000000-0005-0000-0000-000063340000}"/>
    <cellStyle name="Normal 3 2 2 4 2 3 3" xfId="13414" xr:uid="{00000000-0005-0000-0000-000064340000}"/>
    <cellStyle name="Normal 3 2 2 4 2 3 3 2" xfId="13415" xr:uid="{00000000-0005-0000-0000-000065340000}"/>
    <cellStyle name="Normal 3 2 2 4 2 3 3 3" xfId="13416" xr:uid="{00000000-0005-0000-0000-000066340000}"/>
    <cellStyle name="Normal 3 2 2 4 2 3 3 4" xfId="13417" xr:uid="{00000000-0005-0000-0000-000067340000}"/>
    <cellStyle name="Normal 3 2 2 4 2 3 4" xfId="13418" xr:uid="{00000000-0005-0000-0000-000068340000}"/>
    <cellStyle name="Normal 3 2 2 4 2 3 5" xfId="13419" xr:uid="{00000000-0005-0000-0000-000069340000}"/>
    <cellStyle name="Normal 3 2 2 4 2 3 6" xfId="13420" xr:uid="{00000000-0005-0000-0000-00006A340000}"/>
    <cellStyle name="Normal 3 2 2 4 2 4" xfId="13421" xr:uid="{00000000-0005-0000-0000-00006B340000}"/>
    <cellStyle name="Normal 3 2 2 4 2 4 2" xfId="13422" xr:uid="{00000000-0005-0000-0000-00006C340000}"/>
    <cellStyle name="Normal 3 2 2 4 2 4 2 2" xfId="13423" xr:uid="{00000000-0005-0000-0000-00006D340000}"/>
    <cellStyle name="Normal 3 2 2 4 2 4 2 3" xfId="13424" xr:uid="{00000000-0005-0000-0000-00006E340000}"/>
    <cellStyle name="Normal 3 2 2 4 2 4 2 4" xfId="13425" xr:uid="{00000000-0005-0000-0000-00006F340000}"/>
    <cellStyle name="Normal 3 2 2 4 2 4 3" xfId="13426" xr:uid="{00000000-0005-0000-0000-000070340000}"/>
    <cellStyle name="Normal 3 2 2 4 2 4 4" xfId="13427" xr:uid="{00000000-0005-0000-0000-000071340000}"/>
    <cellStyle name="Normal 3 2 2 4 2 4 5" xfId="13428" xr:uid="{00000000-0005-0000-0000-000072340000}"/>
    <cellStyle name="Normal 3 2 2 4 2 5" xfId="13429" xr:uid="{00000000-0005-0000-0000-000073340000}"/>
    <cellStyle name="Normal 3 2 2 4 2 5 2" xfId="13430" xr:uid="{00000000-0005-0000-0000-000074340000}"/>
    <cellStyle name="Normal 3 2 2 4 2 5 3" xfId="13431" xr:uid="{00000000-0005-0000-0000-000075340000}"/>
    <cellStyle name="Normal 3 2 2 4 2 5 4" xfId="13432" xr:uid="{00000000-0005-0000-0000-000076340000}"/>
    <cellStyle name="Normal 3 2 2 4 2 6" xfId="13433" xr:uid="{00000000-0005-0000-0000-000077340000}"/>
    <cellStyle name="Normal 3 2 2 4 2 7" xfId="13434" xr:uid="{00000000-0005-0000-0000-000078340000}"/>
    <cellStyle name="Normal 3 2 2 4 2 8" xfId="13435" xr:uid="{00000000-0005-0000-0000-000079340000}"/>
    <cellStyle name="Normal 3 2 2 4 3" xfId="13436" xr:uid="{00000000-0005-0000-0000-00007A340000}"/>
    <cellStyle name="Normal 3 2 2 4 3 2" xfId="13437" xr:uid="{00000000-0005-0000-0000-00007B340000}"/>
    <cellStyle name="Normal 3 2 2 4 3 2 2" xfId="13438" xr:uid="{00000000-0005-0000-0000-00007C340000}"/>
    <cellStyle name="Normal 3 2 2 4 3 2 2 2" xfId="13439" xr:uid="{00000000-0005-0000-0000-00007D340000}"/>
    <cellStyle name="Normal 3 2 2 4 3 2 2 3" xfId="13440" xr:uid="{00000000-0005-0000-0000-00007E340000}"/>
    <cellStyle name="Normal 3 2 2 4 3 2 2 4" xfId="13441" xr:uid="{00000000-0005-0000-0000-00007F340000}"/>
    <cellStyle name="Normal 3 2 2 4 3 2 3" xfId="13442" xr:uid="{00000000-0005-0000-0000-000080340000}"/>
    <cellStyle name="Normal 3 2 2 4 3 2 4" xfId="13443" xr:uid="{00000000-0005-0000-0000-000081340000}"/>
    <cellStyle name="Normal 3 2 2 4 3 2 5" xfId="13444" xr:uid="{00000000-0005-0000-0000-000082340000}"/>
    <cellStyle name="Normal 3 2 2 4 3 3" xfId="13445" xr:uid="{00000000-0005-0000-0000-000083340000}"/>
    <cellStyle name="Normal 3 2 2 4 3 3 2" xfId="13446" xr:uid="{00000000-0005-0000-0000-000084340000}"/>
    <cellStyle name="Normal 3 2 2 4 3 3 3" xfId="13447" xr:uid="{00000000-0005-0000-0000-000085340000}"/>
    <cellStyle name="Normal 3 2 2 4 3 3 4" xfId="13448" xr:uid="{00000000-0005-0000-0000-000086340000}"/>
    <cellStyle name="Normal 3 2 2 4 3 4" xfId="13449" xr:uid="{00000000-0005-0000-0000-000087340000}"/>
    <cellStyle name="Normal 3 2 2 4 3 5" xfId="13450" xr:uid="{00000000-0005-0000-0000-000088340000}"/>
    <cellStyle name="Normal 3 2 2 4 3 6" xfId="13451" xr:uid="{00000000-0005-0000-0000-000089340000}"/>
    <cellStyle name="Normal 3 2 2 4 4" xfId="13452" xr:uid="{00000000-0005-0000-0000-00008A340000}"/>
    <cellStyle name="Normal 3 2 2 4 4 2" xfId="13453" xr:uid="{00000000-0005-0000-0000-00008B340000}"/>
    <cellStyle name="Normal 3 2 2 4 4 2 2" xfId="13454" xr:uid="{00000000-0005-0000-0000-00008C340000}"/>
    <cellStyle name="Normal 3 2 2 4 4 2 2 2" xfId="13455" xr:uid="{00000000-0005-0000-0000-00008D340000}"/>
    <cellStyle name="Normal 3 2 2 4 4 2 2 3" xfId="13456" xr:uid="{00000000-0005-0000-0000-00008E340000}"/>
    <cellStyle name="Normal 3 2 2 4 4 2 2 4" xfId="13457" xr:uid="{00000000-0005-0000-0000-00008F340000}"/>
    <cellStyle name="Normal 3 2 2 4 4 2 3" xfId="13458" xr:uid="{00000000-0005-0000-0000-000090340000}"/>
    <cellStyle name="Normal 3 2 2 4 4 2 4" xfId="13459" xr:uid="{00000000-0005-0000-0000-000091340000}"/>
    <cellStyle name="Normal 3 2 2 4 4 2 5" xfId="13460" xr:uid="{00000000-0005-0000-0000-000092340000}"/>
    <cellStyle name="Normal 3 2 2 4 4 3" xfId="13461" xr:uid="{00000000-0005-0000-0000-000093340000}"/>
    <cellStyle name="Normal 3 2 2 4 4 3 2" xfId="13462" xr:uid="{00000000-0005-0000-0000-000094340000}"/>
    <cellStyle name="Normal 3 2 2 4 4 3 3" xfId="13463" xr:uid="{00000000-0005-0000-0000-000095340000}"/>
    <cellStyle name="Normal 3 2 2 4 4 3 4" xfId="13464" xr:uid="{00000000-0005-0000-0000-000096340000}"/>
    <cellStyle name="Normal 3 2 2 4 4 4" xfId="13465" xr:uid="{00000000-0005-0000-0000-000097340000}"/>
    <cellStyle name="Normal 3 2 2 4 4 5" xfId="13466" xr:uid="{00000000-0005-0000-0000-000098340000}"/>
    <cellStyle name="Normal 3 2 2 4 4 6" xfId="13467" xr:uid="{00000000-0005-0000-0000-000099340000}"/>
    <cellStyle name="Normal 3 2 2 4 5" xfId="13468" xr:uid="{00000000-0005-0000-0000-00009A340000}"/>
    <cellStyle name="Normal 3 2 2 4 6" xfId="13469" xr:uid="{00000000-0005-0000-0000-00009B340000}"/>
    <cellStyle name="Normal 3 2 2 4 6 2" xfId="13470" xr:uid="{00000000-0005-0000-0000-00009C340000}"/>
    <cellStyle name="Normal 3 2 2 4 6 2 2" xfId="13471" xr:uid="{00000000-0005-0000-0000-00009D340000}"/>
    <cellStyle name="Normal 3 2 2 4 6 2 3" xfId="13472" xr:uid="{00000000-0005-0000-0000-00009E340000}"/>
    <cellStyle name="Normal 3 2 2 4 6 2 4" xfId="13473" xr:uid="{00000000-0005-0000-0000-00009F340000}"/>
    <cellStyle name="Normal 3 2 2 4 6 3" xfId="13474" xr:uid="{00000000-0005-0000-0000-0000A0340000}"/>
    <cellStyle name="Normal 3 2 2 4 6 4" xfId="13475" xr:uid="{00000000-0005-0000-0000-0000A1340000}"/>
    <cellStyle name="Normal 3 2 2 4 6 5" xfId="13476" xr:uid="{00000000-0005-0000-0000-0000A2340000}"/>
    <cellStyle name="Normal 3 2 2 4 7" xfId="13477" xr:uid="{00000000-0005-0000-0000-0000A3340000}"/>
    <cellStyle name="Normal 3 2 2 4 7 2" xfId="13478" xr:uid="{00000000-0005-0000-0000-0000A4340000}"/>
    <cellStyle name="Normal 3 2 2 4 7 3" xfId="13479" xr:uid="{00000000-0005-0000-0000-0000A5340000}"/>
    <cellStyle name="Normal 3 2 2 4 7 4" xfId="13480" xr:uid="{00000000-0005-0000-0000-0000A6340000}"/>
    <cellStyle name="Normal 3 2 2 4 8" xfId="13481" xr:uid="{00000000-0005-0000-0000-0000A7340000}"/>
    <cellStyle name="Normal 3 2 2 4 9" xfId="13482" xr:uid="{00000000-0005-0000-0000-0000A8340000}"/>
    <cellStyle name="Normal 3 2 2 5" xfId="13483" xr:uid="{00000000-0005-0000-0000-0000A9340000}"/>
    <cellStyle name="Normal 3 2 2 5 10" xfId="13484" xr:uid="{00000000-0005-0000-0000-0000AA340000}"/>
    <cellStyle name="Normal 3 2 2 5 11" xfId="13485" xr:uid="{00000000-0005-0000-0000-0000AB340000}"/>
    <cellStyle name="Normal 3 2 2 5 2" xfId="13486" xr:uid="{00000000-0005-0000-0000-0000AC340000}"/>
    <cellStyle name="Normal 3 2 2 5 2 2" xfId="13487" xr:uid="{00000000-0005-0000-0000-0000AD340000}"/>
    <cellStyle name="Normal 3 2 2 5 2 2 2" xfId="13488" xr:uid="{00000000-0005-0000-0000-0000AE340000}"/>
    <cellStyle name="Normal 3 2 2 5 2 2 2 2" xfId="13489" xr:uid="{00000000-0005-0000-0000-0000AF340000}"/>
    <cellStyle name="Normal 3 2 2 5 2 2 2 2 2" xfId="13490" xr:uid="{00000000-0005-0000-0000-0000B0340000}"/>
    <cellStyle name="Normal 3 2 2 5 2 2 2 2 3" xfId="13491" xr:uid="{00000000-0005-0000-0000-0000B1340000}"/>
    <cellStyle name="Normal 3 2 2 5 2 2 2 2 4" xfId="13492" xr:uid="{00000000-0005-0000-0000-0000B2340000}"/>
    <cellStyle name="Normal 3 2 2 5 2 2 2 3" xfId="13493" xr:uid="{00000000-0005-0000-0000-0000B3340000}"/>
    <cellStyle name="Normal 3 2 2 5 2 2 2 4" xfId="13494" xr:uid="{00000000-0005-0000-0000-0000B4340000}"/>
    <cellStyle name="Normal 3 2 2 5 2 2 2 5" xfId="13495" xr:uid="{00000000-0005-0000-0000-0000B5340000}"/>
    <cellStyle name="Normal 3 2 2 5 2 2 3" xfId="13496" xr:uid="{00000000-0005-0000-0000-0000B6340000}"/>
    <cellStyle name="Normal 3 2 2 5 2 2 3 2" xfId="13497" xr:uid="{00000000-0005-0000-0000-0000B7340000}"/>
    <cellStyle name="Normal 3 2 2 5 2 2 3 3" xfId="13498" xr:uid="{00000000-0005-0000-0000-0000B8340000}"/>
    <cellStyle name="Normal 3 2 2 5 2 2 3 4" xfId="13499" xr:uid="{00000000-0005-0000-0000-0000B9340000}"/>
    <cellStyle name="Normal 3 2 2 5 2 2 4" xfId="13500" xr:uid="{00000000-0005-0000-0000-0000BA340000}"/>
    <cellStyle name="Normal 3 2 2 5 2 2 5" xfId="13501" xr:uid="{00000000-0005-0000-0000-0000BB340000}"/>
    <cellStyle name="Normal 3 2 2 5 2 2 6" xfId="13502" xr:uid="{00000000-0005-0000-0000-0000BC340000}"/>
    <cellStyle name="Normal 3 2 2 5 2 3" xfId="13503" xr:uid="{00000000-0005-0000-0000-0000BD340000}"/>
    <cellStyle name="Normal 3 2 2 5 2 3 2" xfId="13504" xr:uid="{00000000-0005-0000-0000-0000BE340000}"/>
    <cellStyle name="Normal 3 2 2 5 2 3 2 2" xfId="13505" xr:uid="{00000000-0005-0000-0000-0000BF340000}"/>
    <cellStyle name="Normal 3 2 2 5 2 3 2 2 2" xfId="13506" xr:uid="{00000000-0005-0000-0000-0000C0340000}"/>
    <cellStyle name="Normal 3 2 2 5 2 3 2 2 3" xfId="13507" xr:uid="{00000000-0005-0000-0000-0000C1340000}"/>
    <cellStyle name="Normal 3 2 2 5 2 3 2 2 4" xfId="13508" xr:uid="{00000000-0005-0000-0000-0000C2340000}"/>
    <cellStyle name="Normal 3 2 2 5 2 3 2 3" xfId="13509" xr:uid="{00000000-0005-0000-0000-0000C3340000}"/>
    <cellStyle name="Normal 3 2 2 5 2 3 2 4" xfId="13510" xr:uid="{00000000-0005-0000-0000-0000C4340000}"/>
    <cellStyle name="Normal 3 2 2 5 2 3 2 5" xfId="13511" xr:uid="{00000000-0005-0000-0000-0000C5340000}"/>
    <cellStyle name="Normal 3 2 2 5 2 3 3" xfId="13512" xr:uid="{00000000-0005-0000-0000-0000C6340000}"/>
    <cellStyle name="Normal 3 2 2 5 2 3 3 2" xfId="13513" xr:uid="{00000000-0005-0000-0000-0000C7340000}"/>
    <cellStyle name="Normal 3 2 2 5 2 3 3 3" xfId="13514" xr:uid="{00000000-0005-0000-0000-0000C8340000}"/>
    <cellStyle name="Normal 3 2 2 5 2 3 3 4" xfId="13515" xr:uid="{00000000-0005-0000-0000-0000C9340000}"/>
    <cellStyle name="Normal 3 2 2 5 2 3 4" xfId="13516" xr:uid="{00000000-0005-0000-0000-0000CA340000}"/>
    <cellStyle name="Normal 3 2 2 5 2 3 5" xfId="13517" xr:uid="{00000000-0005-0000-0000-0000CB340000}"/>
    <cellStyle name="Normal 3 2 2 5 2 3 6" xfId="13518" xr:uid="{00000000-0005-0000-0000-0000CC340000}"/>
    <cellStyle name="Normal 3 2 2 5 2 4" xfId="13519" xr:uid="{00000000-0005-0000-0000-0000CD340000}"/>
    <cellStyle name="Normal 3 2 2 5 2 4 2" xfId="13520" xr:uid="{00000000-0005-0000-0000-0000CE340000}"/>
    <cellStyle name="Normal 3 2 2 5 2 4 2 2" xfId="13521" xr:uid="{00000000-0005-0000-0000-0000CF340000}"/>
    <cellStyle name="Normal 3 2 2 5 2 4 2 3" xfId="13522" xr:uid="{00000000-0005-0000-0000-0000D0340000}"/>
    <cellStyle name="Normal 3 2 2 5 2 4 2 4" xfId="13523" xr:uid="{00000000-0005-0000-0000-0000D1340000}"/>
    <cellStyle name="Normal 3 2 2 5 2 4 3" xfId="13524" xr:uid="{00000000-0005-0000-0000-0000D2340000}"/>
    <cellStyle name="Normal 3 2 2 5 2 4 4" xfId="13525" xr:uid="{00000000-0005-0000-0000-0000D3340000}"/>
    <cellStyle name="Normal 3 2 2 5 2 4 5" xfId="13526" xr:uid="{00000000-0005-0000-0000-0000D4340000}"/>
    <cellStyle name="Normal 3 2 2 5 2 5" xfId="13527" xr:uid="{00000000-0005-0000-0000-0000D5340000}"/>
    <cellStyle name="Normal 3 2 2 5 2 5 2" xfId="13528" xr:uid="{00000000-0005-0000-0000-0000D6340000}"/>
    <cellStyle name="Normal 3 2 2 5 2 5 3" xfId="13529" xr:uid="{00000000-0005-0000-0000-0000D7340000}"/>
    <cellStyle name="Normal 3 2 2 5 2 5 4" xfId="13530" xr:uid="{00000000-0005-0000-0000-0000D8340000}"/>
    <cellStyle name="Normal 3 2 2 5 2 6" xfId="13531" xr:uid="{00000000-0005-0000-0000-0000D9340000}"/>
    <cellStyle name="Normal 3 2 2 5 2 7" xfId="13532" xr:uid="{00000000-0005-0000-0000-0000DA340000}"/>
    <cellStyle name="Normal 3 2 2 5 2 8" xfId="13533" xr:uid="{00000000-0005-0000-0000-0000DB340000}"/>
    <cellStyle name="Normal 3 2 2 5 3" xfId="13534" xr:uid="{00000000-0005-0000-0000-0000DC340000}"/>
    <cellStyle name="Normal 3 2 2 5 3 2" xfId="13535" xr:uid="{00000000-0005-0000-0000-0000DD340000}"/>
    <cellStyle name="Normal 3 2 2 5 3 2 2" xfId="13536" xr:uid="{00000000-0005-0000-0000-0000DE340000}"/>
    <cellStyle name="Normal 3 2 2 5 3 2 2 2" xfId="13537" xr:uid="{00000000-0005-0000-0000-0000DF340000}"/>
    <cellStyle name="Normal 3 2 2 5 3 2 2 3" xfId="13538" xr:uid="{00000000-0005-0000-0000-0000E0340000}"/>
    <cellStyle name="Normal 3 2 2 5 3 2 2 4" xfId="13539" xr:uid="{00000000-0005-0000-0000-0000E1340000}"/>
    <cellStyle name="Normal 3 2 2 5 3 2 3" xfId="13540" xr:uid="{00000000-0005-0000-0000-0000E2340000}"/>
    <cellStyle name="Normal 3 2 2 5 3 2 4" xfId="13541" xr:uid="{00000000-0005-0000-0000-0000E3340000}"/>
    <cellStyle name="Normal 3 2 2 5 3 2 5" xfId="13542" xr:uid="{00000000-0005-0000-0000-0000E4340000}"/>
    <cellStyle name="Normal 3 2 2 5 3 3" xfId="13543" xr:uid="{00000000-0005-0000-0000-0000E5340000}"/>
    <cellStyle name="Normal 3 2 2 5 3 3 2" xfId="13544" xr:uid="{00000000-0005-0000-0000-0000E6340000}"/>
    <cellStyle name="Normal 3 2 2 5 3 3 3" xfId="13545" xr:uid="{00000000-0005-0000-0000-0000E7340000}"/>
    <cellStyle name="Normal 3 2 2 5 3 3 4" xfId="13546" xr:uid="{00000000-0005-0000-0000-0000E8340000}"/>
    <cellStyle name="Normal 3 2 2 5 3 4" xfId="13547" xr:uid="{00000000-0005-0000-0000-0000E9340000}"/>
    <cellStyle name="Normal 3 2 2 5 3 5" xfId="13548" xr:uid="{00000000-0005-0000-0000-0000EA340000}"/>
    <cellStyle name="Normal 3 2 2 5 3 6" xfId="13549" xr:uid="{00000000-0005-0000-0000-0000EB340000}"/>
    <cellStyle name="Normal 3 2 2 5 4" xfId="13550" xr:uid="{00000000-0005-0000-0000-0000EC340000}"/>
    <cellStyle name="Normal 3 2 2 5 4 2" xfId="13551" xr:uid="{00000000-0005-0000-0000-0000ED340000}"/>
    <cellStyle name="Normal 3 2 2 5 4 2 2" xfId="13552" xr:uid="{00000000-0005-0000-0000-0000EE340000}"/>
    <cellStyle name="Normal 3 2 2 5 4 2 2 2" xfId="13553" xr:uid="{00000000-0005-0000-0000-0000EF340000}"/>
    <cellStyle name="Normal 3 2 2 5 4 2 2 3" xfId="13554" xr:uid="{00000000-0005-0000-0000-0000F0340000}"/>
    <cellStyle name="Normal 3 2 2 5 4 2 2 4" xfId="13555" xr:uid="{00000000-0005-0000-0000-0000F1340000}"/>
    <cellStyle name="Normal 3 2 2 5 4 2 3" xfId="13556" xr:uid="{00000000-0005-0000-0000-0000F2340000}"/>
    <cellStyle name="Normal 3 2 2 5 4 2 4" xfId="13557" xr:uid="{00000000-0005-0000-0000-0000F3340000}"/>
    <cellStyle name="Normal 3 2 2 5 4 2 5" xfId="13558" xr:uid="{00000000-0005-0000-0000-0000F4340000}"/>
    <cellStyle name="Normal 3 2 2 5 4 3" xfId="13559" xr:uid="{00000000-0005-0000-0000-0000F5340000}"/>
    <cellStyle name="Normal 3 2 2 5 4 3 2" xfId="13560" xr:uid="{00000000-0005-0000-0000-0000F6340000}"/>
    <cellStyle name="Normal 3 2 2 5 4 3 3" xfId="13561" xr:uid="{00000000-0005-0000-0000-0000F7340000}"/>
    <cellStyle name="Normal 3 2 2 5 4 3 4" xfId="13562" xr:uid="{00000000-0005-0000-0000-0000F8340000}"/>
    <cellStyle name="Normal 3 2 2 5 4 4" xfId="13563" xr:uid="{00000000-0005-0000-0000-0000F9340000}"/>
    <cellStyle name="Normal 3 2 2 5 4 5" xfId="13564" xr:uid="{00000000-0005-0000-0000-0000FA340000}"/>
    <cellStyle name="Normal 3 2 2 5 4 6" xfId="13565" xr:uid="{00000000-0005-0000-0000-0000FB340000}"/>
    <cellStyle name="Normal 3 2 2 5 5" xfId="13566" xr:uid="{00000000-0005-0000-0000-0000FC340000}"/>
    <cellStyle name="Normal 3 2 2 5 6" xfId="13567" xr:uid="{00000000-0005-0000-0000-0000FD340000}"/>
    <cellStyle name="Normal 3 2 2 5 6 2" xfId="13568" xr:uid="{00000000-0005-0000-0000-0000FE340000}"/>
    <cellStyle name="Normal 3 2 2 5 6 2 2" xfId="13569" xr:uid="{00000000-0005-0000-0000-0000FF340000}"/>
    <cellStyle name="Normal 3 2 2 5 6 2 3" xfId="13570" xr:uid="{00000000-0005-0000-0000-000000350000}"/>
    <cellStyle name="Normal 3 2 2 5 6 2 4" xfId="13571" xr:uid="{00000000-0005-0000-0000-000001350000}"/>
    <cellStyle name="Normal 3 2 2 5 6 3" xfId="13572" xr:uid="{00000000-0005-0000-0000-000002350000}"/>
    <cellStyle name="Normal 3 2 2 5 6 4" xfId="13573" xr:uid="{00000000-0005-0000-0000-000003350000}"/>
    <cellStyle name="Normal 3 2 2 5 6 5" xfId="13574" xr:uid="{00000000-0005-0000-0000-000004350000}"/>
    <cellStyle name="Normal 3 2 2 5 7" xfId="13575" xr:uid="{00000000-0005-0000-0000-000005350000}"/>
    <cellStyle name="Normal 3 2 2 5 8" xfId="13576" xr:uid="{00000000-0005-0000-0000-000006350000}"/>
    <cellStyle name="Normal 3 2 2 5 8 2" xfId="13577" xr:uid="{00000000-0005-0000-0000-000007350000}"/>
    <cellStyle name="Normal 3 2 2 5 8 3" xfId="13578" xr:uid="{00000000-0005-0000-0000-000008350000}"/>
    <cellStyle name="Normal 3 2 2 5 8 4" xfId="13579" xr:uid="{00000000-0005-0000-0000-000009350000}"/>
    <cellStyle name="Normal 3 2 2 5 9" xfId="13580" xr:uid="{00000000-0005-0000-0000-00000A350000}"/>
    <cellStyle name="Normal 3 2 2 6" xfId="13581" xr:uid="{00000000-0005-0000-0000-00000B350000}"/>
    <cellStyle name="Normal 3 2 2 6 2" xfId="13582" xr:uid="{00000000-0005-0000-0000-00000C350000}"/>
    <cellStyle name="Normal 3 2 2 6 2 2" xfId="13583" xr:uid="{00000000-0005-0000-0000-00000D350000}"/>
    <cellStyle name="Normal 3 2 2 6 2 2 2" xfId="13584" xr:uid="{00000000-0005-0000-0000-00000E350000}"/>
    <cellStyle name="Normal 3 2 2 6 2 2 2 2" xfId="13585" xr:uid="{00000000-0005-0000-0000-00000F350000}"/>
    <cellStyle name="Normal 3 2 2 6 2 2 2 3" xfId="13586" xr:uid="{00000000-0005-0000-0000-000010350000}"/>
    <cellStyle name="Normal 3 2 2 6 2 2 2 4" xfId="13587" xr:uid="{00000000-0005-0000-0000-000011350000}"/>
    <cellStyle name="Normal 3 2 2 6 2 2 3" xfId="13588" xr:uid="{00000000-0005-0000-0000-000012350000}"/>
    <cellStyle name="Normal 3 2 2 6 2 2 4" xfId="13589" xr:uid="{00000000-0005-0000-0000-000013350000}"/>
    <cellStyle name="Normal 3 2 2 6 2 2 5" xfId="13590" xr:uid="{00000000-0005-0000-0000-000014350000}"/>
    <cellStyle name="Normal 3 2 2 6 2 3" xfId="13591" xr:uid="{00000000-0005-0000-0000-000015350000}"/>
    <cellStyle name="Normal 3 2 2 6 2 3 2" xfId="13592" xr:uid="{00000000-0005-0000-0000-000016350000}"/>
    <cellStyle name="Normal 3 2 2 6 2 3 3" xfId="13593" xr:uid="{00000000-0005-0000-0000-000017350000}"/>
    <cellStyle name="Normal 3 2 2 6 2 3 4" xfId="13594" xr:uid="{00000000-0005-0000-0000-000018350000}"/>
    <cellStyle name="Normal 3 2 2 6 2 4" xfId="13595" xr:uid="{00000000-0005-0000-0000-000019350000}"/>
    <cellStyle name="Normal 3 2 2 6 2 5" xfId="13596" xr:uid="{00000000-0005-0000-0000-00001A350000}"/>
    <cellStyle name="Normal 3 2 2 6 2 6" xfId="13597" xr:uid="{00000000-0005-0000-0000-00001B350000}"/>
    <cellStyle name="Normal 3 2 2 6 3" xfId="13598" xr:uid="{00000000-0005-0000-0000-00001C350000}"/>
    <cellStyle name="Normal 3 2 2 6 3 2" xfId="13599" xr:uid="{00000000-0005-0000-0000-00001D350000}"/>
    <cellStyle name="Normal 3 2 2 6 3 2 2" xfId="13600" xr:uid="{00000000-0005-0000-0000-00001E350000}"/>
    <cellStyle name="Normal 3 2 2 6 3 2 2 2" xfId="13601" xr:uid="{00000000-0005-0000-0000-00001F350000}"/>
    <cellStyle name="Normal 3 2 2 6 3 2 2 3" xfId="13602" xr:uid="{00000000-0005-0000-0000-000020350000}"/>
    <cellStyle name="Normal 3 2 2 6 3 2 2 4" xfId="13603" xr:uid="{00000000-0005-0000-0000-000021350000}"/>
    <cellStyle name="Normal 3 2 2 6 3 2 3" xfId="13604" xr:uid="{00000000-0005-0000-0000-000022350000}"/>
    <cellStyle name="Normal 3 2 2 6 3 2 4" xfId="13605" xr:uid="{00000000-0005-0000-0000-000023350000}"/>
    <cellStyle name="Normal 3 2 2 6 3 2 5" xfId="13606" xr:uid="{00000000-0005-0000-0000-000024350000}"/>
    <cellStyle name="Normal 3 2 2 6 3 3" xfId="13607" xr:uid="{00000000-0005-0000-0000-000025350000}"/>
    <cellStyle name="Normal 3 2 2 6 3 3 2" xfId="13608" xr:uid="{00000000-0005-0000-0000-000026350000}"/>
    <cellStyle name="Normal 3 2 2 6 3 3 3" xfId="13609" xr:uid="{00000000-0005-0000-0000-000027350000}"/>
    <cellStyle name="Normal 3 2 2 6 3 3 4" xfId="13610" xr:uid="{00000000-0005-0000-0000-000028350000}"/>
    <cellStyle name="Normal 3 2 2 6 3 4" xfId="13611" xr:uid="{00000000-0005-0000-0000-000029350000}"/>
    <cellStyle name="Normal 3 2 2 6 3 5" xfId="13612" xr:uid="{00000000-0005-0000-0000-00002A350000}"/>
    <cellStyle name="Normal 3 2 2 6 3 6" xfId="13613" xr:uid="{00000000-0005-0000-0000-00002B350000}"/>
    <cellStyle name="Normal 3 2 2 6 4" xfId="13614" xr:uid="{00000000-0005-0000-0000-00002C350000}"/>
    <cellStyle name="Normal 3 2 2 6 5" xfId="13615" xr:uid="{00000000-0005-0000-0000-00002D350000}"/>
    <cellStyle name="Normal 3 2 2 6 5 2" xfId="13616" xr:uid="{00000000-0005-0000-0000-00002E350000}"/>
    <cellStyle name="Normal 3 2 2 6 5 2 2" xfId="13617" xr:uid="{00000000-0005-0000-0000-00002F350000}"/>
    <cellStyle name="Normal 3 2 2 6 5 2 3" xfId="13618" xr:uid="{00000000-0005-0000-0000-000030350000}"/>
    <cellStyle name="Normal 3 2 2 6 5 2 4" xfId="13619" xr:uid="{00000000-0005-0000-0000-000031350000}"/>
    <cellStyle name="Normal 3 2 2 6 5 3" xfId="13620" xr:uid="{00000000-0005-0000-0000-000032350000}"/>
    <cellStyle name="Normal 3 2 2 6 5 4" xfId="13621" xr:uid="{00000000-0005-0000-0000-000033350000}"/>
    <cellStyle name="Normal 3 2 2 6 5 5" xfId="13622" xr:uid="{00000000-0005-0000-0000-000034350000}"/>
    <cellStyle name="Normal 3 2 2 6 6" xfId="13623" xr:uid="{00000000-0005-0000-0000-000035350000}"/>
    <cellStyle name="Normal 3 2 2 6 6 2" xfId="13624" xr:uid="{00000000-0005-0000-0000-000036350000}"/>
    <cellStyle name="Normal 3 2 2 6 6 3" xfId="13625" xr:uid="{00000000-0005-0000-0000-000037350000}"/>
    <cellStyle name="Normal 3 2 2 6 6 4" xfId="13626" xr:uid="{00000000-0005-0000-0000-000038350000}"/>
    <cellStyle name="Normal 3 2 2 6 7" xfId="13627" xr:uid="{00000000-0005-0000-0000-000039350000}"/>
    <cellStyle name="Normal 3 2 2 6 8" xfId="13628" xr:uid="{00000000-0005-0000-0000-00003A350000}"/>
    <cellStyle name="Normal 3 2 2 6 9" xfId="13629" xr:uid="{00000000-0005-0000-0000-00003B350000}"/>
    <cellStyle name="Normal 3 2 2 7" xfId="13630" xr:uid="{00000000-0005-0000-0000-00003C350000}"/>
    <cellStyle name="Normal 3 2 2 7 2" xfId="13631" xr:uid="{00000000-0005-0000-0000-00003D350000}"/>
    <cellStyle name="Normal 3 2 2 7 2 2" xfId="13632" xr:uid="{00000000-0005-0000-0000-00003E350000}"/>
    <cellStyle name="Normal 3 2 2 7 2 2 2" xfId="13633" xr:uid="{00000000-0005-0000-0000-00003F350000}"/>
    <cellStyle name="Normal 3 2 2 7 2 2 2 2" xfId="13634" xr:uid="{00000000-0005-0000-0000-000040350000}"/>
    <cellStyle name="Normal 3 2 2 7 2 2 2 3" xfId="13635" xr:uid="{00000000-0005-0000-0000-000041350000}"/>
    <cellStyle name="Normal 3 2 2 7 2 2 2 4" xfId="13636" xr:uid="{00000000-0005-0000-0000-000042350000}"/>
    <cellStyle name="Normal 3 2 2 7 2 2 3" xfId="13637" xr:uid="{00000000-0005-0000-0000-000043350000}"/>
    <cellStyle name="Normal 3 2 2 7 2 2 4" xfId="13638" xr:uid="{00000000-0005-0000-0000-000044350000}"/>
    <cellStyle name="Normal 3 2 2 7 2 2 5" xfId="13639" xr:uid="{00000000-0005-0000-0000-000045350000}"/>
    <cellStyle name="Normal 3 2 2 7 2 3" xfId="13640" xr:uid="{00000000-0005-0000-0000-000046350000}"/>
    <cellStyle name="Normal 3 2 2 7 2 3 2" xfId="13641" xr:uid="{00000000-0005-0000-0000-000047350000}"/>
    <cellStyle name="Normal 3 2 2 7 2 3 3" xfId="13642" xr:uid="{00000000-0005-0000-0000-000048350000}"/>
    <cellStyle name="Normal 3 2 2 7 2 3 4" xfId="13643" xr:uid="{00000000-0005-0000-0000-000049350000}"/>
    <cellStyle name="Normal 3 2 2 7 2 4" xfId="13644" xr:uid="{00000000-0005-0000-0000-00004A350000}"/>
    <cellStyle name="Normal 3 2 2 7 2 5" xfId="13645" xr:uid="{00000000-0005-0000-0000-00004B350000}"/>
    <cellStyle name="Normal 3 2 2 7 2 6" xfId="13646" xr:uid="{00000000-0005-0000-0000-00004C350000}"/>
    <cellStyle name="Normal 3 2 2 7 3" xfId="13647" xr:uid="{00000000-0005-0000-0000-00004D350000}"/>
    <cellStyle name="Normal 3 2 2 7 3 2" xfId="13648" xr:uid="{00000000-0005-0000-0000-00004E350000}"/>
    <cellStyle name="Normal 3 2 2 7 3 2 2" xfId="13649" xr:uid="{00000000-0005-0000-0000-00004F350000}"/>
    <cellStyle name="Normal 3 2 2 7 3 2 2 2" xfId="13650" xr:uid="{00000000-0005-0000-0000-000050350000}"/>
    <cellStyle name="Normal 3 2 2 7 3 2 2 3" xfId="13651" xr:uid="{00000000-0005-0000-0000-000051350000}"/>
    <cellStyle name="Normal 3 2 2 7 3 2 2 4" xfId="13652" xr:uid="{00000000-0005-0000-0000-000052350000}"/>
    <cellStyle name="Normal 3 2 2 7 3 2 3" xfId="13653" xr:uid="{00000000-0005-0000-0000-000053350000}"/>
    <cellStyle name="Normal 3 2 2 7 3 2 4" xfId="13654" xr:uid="{00000000-0005-0000-0000-000054350000}"/>
    <cellStyle name="Normal 3 2 2 7 3 2 5" xfId="13655" xr:uid="{00000000-0005-0000-0000-000055350000}"/>
    <cellStyle name="Normal 3 2 2 7 3 3" xfId="13656" xr:uid="{00000000-0005-0000-0000-000056350000}"/>
    <cellStyle name="Normal 3 2 2 7 3 3 2" xfId="13657" xr:uid="{00000000-0005-0000-0000-000057350000}"/>
    <cellStyle name="Normal 3 2 2 7 3 3 3" xfId="13658" xr:uid="{00000000-0005-0000-0000-000058350000}"/>
    <cellStyle name="Normal 3 2 2 7 3 3 4" xfId="13659" xr:uid="{00000000-0005-0000-0000-000059350000}"/>
    <cellStyle name="Normal 3 2 2 7 3 4" xfId="13660" xr:uid="{00000000-0005-0000-0000-00005A350000}"/>
    <cellStyle name="Normal 3 2 2 7 3 5" xfId="13661" xr:uid="{00000000-0005-0000-0000-00005B350000}"/>
    <cellStyle name="Normal 3 2 2 7 3 6" xfId="13662" xr:uid="{00000000-0005-0000-0000-00005C350000}"/>
    <cellStyle name="Normal 3 2 2 7 4" xfId="13663" xr:uid="{00000000-0005-0000-0000-00005D350000}"/>
    <cellStyle name="Normal 3 2 2 7 5" xfId="13664" xr:uid="{00000000-0005-0000-0000-00005E350000}"/>
    <cellStyle name="Normal 3 2 2 7 5 2" xfId="13665" xr:uid="{00000000-0005-0000-0000-00005F350000}"/>
    <cellStyle name="Normal 3 2 2 7 5 2 2" xfId="13666" xr:uid="{00000000-0005-0000-0000-000060350000}"/>
    <cellStyle name="Normal 3 2 2 7 5 2 3" xfId="13667" xr:uid="{00000000-0005-0000-0000-000061350000}"/>
    <cellStyle name="Normal 3 2 2 7 5 2 4" xfId="13668" xr:uid="{00000000-0005-0000-0000-000062350000}"/>
    <cellStyle name="Normal 3 2 2 7 5 3" xfId="13669" xr:uid="{00000000-0005-0000-0000-000063350000}"/>
    <cellStyle name="Normal 3 2 2 7 5 4" xfId="13670" xr:uid="{00000000-0005-0000-0000-000064350000}"/>
    <cellStyle name="Normal 3 2 2 7 5 5" xfId="13671" xr:uid="{00000000-0005-0000-0000-000065350000}"/>
    <cellStyle name="Normal 3 2 2 7 6" xfId="13672" xr:uid="{00000000-0005-0000-0000-000066350000}"/>
    <cellStyle name="Normal 3 2 2 7 6 2" xfId="13673" xr:uid="{00000000-0005-0000-0000-000067350000}"/>
    <cellStyle name="Normal 3 2 2 7 6 3" xfId="13674" xr:uid="{00000000-0005-0000-0000-000068350000}"/>
    <cellStyle name="Normal 3 2 2 7 6 4" xfId="13675" xr:uid="{00000000-0005-0000-0000-000069350000}"/>
    <cellStyle name="Normal 3 2 2 7 7" xfId="13676" xr:uid="{00000000-0005-0000-0000-00006A350000}"/>
    <cellStyle name="Normal 3 2 2 7 8" xfId="13677" xr:uid="{00000000-0005-0000-0000-00006B350000}"/>
    <cellStyle name="Normal 3 2 2 7 9" xfId="13678" xr:uid="{00000000-0005-0000-0000-00006C350000}"/>
    <cellStyle name="Normal 3 2 2 8" xfId="13679" xr:uid="{00000000-0005-0000-0000-00006D350000}"/>
    <cellStyle name="Normal 3 2 2 8 2" xfId="13680" xr:uid="{00000000-0005-0000-0000-00006E350000}"/>
    <cellStyle name="Normal 3 2 2 8 2 2" xfId="13681" xr:uid="{00000000-0005-0000-0000-00006F350000}"/>
    <cellStyle name="Normal 3 2 2 8 2 2 2" xfId="13682" xr:uid="{00000000-0005-0000-0000-000070350000}"/>
    <cellStyle name="Normal 3 2 2 8 2 2 3" xfId="13683" xr:uid="{00000000-0005-0000-0000-000071350000}"/>
    <cellStyle name="Normal 3 2 2 8 2 2 4" xfId="13684" xr:uid="{00000000-0005-0000-0000-000072350000}"/>
    <cellStyle name="Normal 3 2 2 8 2 3" xfId="13685" xr:uid="{00000000-0005-0000-0000-000073350000}"/>
    <cellStyle name="Normal 3 2 2 8 2 4" xfId="13686" xr:uid="{00000000-0005-0000-0000-000074350000}"/>
    <cellStyle name="Normal 3 2 2 8 2 5" xfId="13687" xr:uid="{00000000-0005-0000-0000-000075350000}"/>
    <cellStyle name="Normal 3 2 2 8 3" xfId="13688" xr:uid="{00000000-0005-0000-0000-000076350000}"/>
    <cellStyle name="Normal 3 2 2 8 3 2" xfId="13689" xr:uid="{00000000-0005-0000-0000-000077350000}"/>
    <cellStyle name="Normal 3 2 2 8 3 3" xfId="13690" xr:uid="{00000000-0005-0000-0000-000078350000}"/>
    <cellStyle name="Normal 3 2 2 8 3 4" xfId="13691" xr:uid="{00000000-0005-0000-0000-000079350000}"/>
    <cellStyle name="Normal 3 2 2 8 4" xfId="13692" xr:uid="{00000000-0005-0000-0000-00007A350000}"/>
    <cellStyle name="Normal 3 2 2 8 5" xfId="13693" xr:uid="{00000000-0005-0000-0000-00007B350000}"/>
    <cellStyle name="Normal 3 2 2 8 6" xfId="13694" xr:uid="{00000000-0005-0000-0000-00007C350000}"/>
    <cellStyle name="Normal 3 2 2 9" xfId="13695" xr:uid="{00000000-0005-0000-0000-00007D350000}"/>
    <cellStyle name="Normal 3 2 2 9 2" xfId="13696" xr:uid="{00000000-0005-0000-0000-00007E350000}"/>
    <cellStyle name="Normal 3 2 2 9 2 2" xfId="13697" xr:uid="{00000000-0005-0000-0000-00007F350000}"/>
    <cellStyle name="Normal 3 2 2 9 2 2 2" xfId="13698" xr:uid="{00000000-0005-0000-0000-000080350000}"/>
    <cellStyle name="Normal 3 2 2 9 2 2 3" xfId="13699" xr:uid="{00000000-0005-0000-0000-000081350000}"/>
    <cellStyle name="Normal 3 2 2 9 2 2 4" xfId="13700" xr:uid="{00000000-0005-0000-0000-000082350000}"/>
    <cellStyle name="Normal 3 2 2 9 2 3" xfId="13701" xr:uid="{00000000-0005-0000-0000-000083350000}"/>
    <cellStyle name="Normal 3 2 2 9 2 4" xfId="13702" xr:uid="{00000000-0005-0000-0000-000084350000}"/>
    <cellStyle name="Normal 3 2 2 9 2 5" xfId="13703" xr:uid="{00000000-0005-0000-0000-000085350000}"/>
    <cellStyle name="Normal 3 2 2 9 3" xfId="13704" xr:uid="{00000000-0005-0000-0000-000086350000}"/>
    <cellStyle name="Normal 3 2 2 9 3 2" xfId="13705" xr:uid="{00000000-0005-0000-0000-000087350000}"/>
    <cellStyle name="Normal 3 2 2 9 3 3" xfId="13706" xr:uid="{00000000-0005-0000-0000-000088350000}"/>
    <cellStyle name="Normal 3 2 2 9 3 4" xfId="13707" xr:uid="{00000000-0005-0000-0000-000089350000}"/>
    <cellStyle name="Normal 3 2 2 9 4" xfId="13708" xr:uid="{00000000-0005-0000-0000-00008A350000}"/>
    <cellStyle name="Normal 3 2 2 9 5" xfId="13709" xr:uid="{00000000-0005-0000-0000-00008B350000}"/>
    <cellStyle name="Normal 3 2 2 9 6" xfId="13710" xr:uid="{00000000-0005-0000-0000-00008C350000}"/>
    <cellStyle name="Normal 3 2 20" xfId="13711" xr:uid="{00000000-0005-0000-0000-00008D350000}"/>
    <cellStyle name="Normal 3 2 20 2" xfId="13712" xr:uid="{00000000-0005-0000-0000-00008E350000}"/>
    <cellStyle name="Normal 3 2 20 2 2" xfId="13713" xr:uid="{00000000-0005-0000-0000-00008F350000}"/>
    <cellStyle name="Normal 3 2 20 2 2 2" xfId="13714" xr:uid="{00000000-0005-0000-0000-000090350000}"/>
    <cellStyle name="Normal 3 2 20 2 2 3" xfId="13715" xr:uid="{00000000-0005-0000-0000-000091350000}"/>
    <cellStyle name="Normal 3 2 20 2 2 4" xfId="13716" xr:uid="{00000000-0005-0000-0000-000092350000}"/>
    <cellStyle name="Normal 3 2 20 2 3" xfId="13717" xr:uid="{00000000-0005-0000-0000-000093350000}"/>
    <cellStyle name="Normal 3 2 20 2 4" xfId="13718" xr:uid="{00000000-0005-0000-0000-000094350000}"/>
    <cellStyle name="Normal 3 2 20 2 5" xfId="13719" xr:uid="{00000000-0005-0000-0000-000095350000}"/>
    <cellStyle name="Normal 3 2 20 3" xfId="13720" xr:uid="{00000000-0005-0000-0000-000096350000}"/>
    <cellStyle name="Normal 3 2 20 4" xfId="13721" xr:uid="{00000000-0005-0000-0000-000097350000}"/>
    <cellStyle name="Normal 3 2 20 4 2" xfId="13722" xr:uid="{00000000-0005-0000-0000-000098350000}"/>
    <cellStyle name="Normal 3 2 20 4 3" xfId="13723" xr:uid="{00000000-0005-0000-0000-000099350000}"/>
    <cellStyle name="Normal 3 2 20 4 4" xfId="13724" xr:uid="{00000000-0005-0000-0000-00009A350000}"/>
    <cellStyle name="Normal 3 2 20 5" xfId="13725" xr:uid="{00000000-0005-0000-0000-00009B350000}"/>
    <cellStyle name="Normal 3 2 20 6" xfId="13726" xr:uid="{00000000-0005-0000-0000-00009C350000}"/>
    <cellStyle name="Normal 3 2 20 7" xfId="13727" xr:uid="{00000000-0005-0000-0000-00009D350000}"/>
    <cellStyle name="Normal 3 2 21" xfId="13728" xr:uid="{00000000-0005-0000-0000-00009E350000}"/>
    <cellStyle name="Normal 3 2 21 2" xfId="13729" xr:uid="{00000000-0005-0000-0000-00009F350000}"/>
    <cellStyle name="Normal 3 2 21 3" xfId="13730" xr:uid="{00000000-0005-0000-0000-0000A0350000}"/>
    <cellStyle name="Normal 3 2 21 3 2" xfId="13731" xr:uid="{00000000-0005-0000-0000-0000A1350000}"/>
    <cellStyle name="Normal 3 2 21 3 3" xfId="13732" xr:uid="{00000000-0005-0000-0000-0000A2350000}"/>
    <cellStyle name="Normal 3 2 21 3 4" xfId="13733" xr:uid="{00000000-0005-0000-0000-0000A3350000}"/>
    <cellStyle name="Normal 3 2 21 4" xfId="13734" xr:uid="{00000000-0005-0000-0000-0000A4350000}"/>
    <cellStyle name="Normal 3 2 21 5" xfId="13735" xr:uid="{00000000-0005-0000-0000-0000A5350000}"/>
    <cellStyle name="Normal 3 2 21 6" xfId="13736" xr:uid="{00000000-0005-0000-0000-0000A6350000}"/>
    <cellStyle name="Normal 3 2 22" xfId="13737" xr:uid="{00000000-0005-0000-0000-0000A7350000}"/>
    <cellStyle name="Normal 3 2 22 2" xfId="13738" xr:uid="{00000000-0005-0000-0000-0000A8350000}"/>
    <cellStyle name="Normal 3 2 22 3" xfId="13739" xr:uid="{00000000-0005-0000-0000-0000A9350000}"/>
    <cellStyle name="Normal 3 2 22 4" xfId="13740" xr:uid="{00000000-0005-0000-0000-0000AA350000}"/>
    <cellStyle name="Normal 3 2 23" xfId="13741" xr:uid="{00000000-0005-0000-0000-0000AB350000}"/>
    <cellStyle name="Normal 3 2 24" xfId="13742" xr:uid="{00000000-0005-0000-0000-0000AC350000}"/>
    <cellStyle name="Normal 3 2 25" xfId="13743" xr:uid="{00000000-0005-0000-0000-0000AD350000}"/>
    <cellStyle name="Normal 3 2 3" xfId="13744" xr:uid="{00000000-0005-0000-0000-0000AE350000}"/>
    <cellStyle name="Normal 3 2 3 10" xfId="13745" xr:uid="{00000000-0005-0000-0000-0000AF350000}"/>
    <cellStyle name="Normal 3 2 3 10 2" xfId="13746" xr:uid="{00000000-0005-0000-0000-0000B0350000}"/>
    <cellStyle name="Normal 3 2 3 10 2 2" xfId="13747" xr:uid="{00000000-0005-0000-0000-0000B1350000}"/>
    <cellStyle name="Normal 3 2 3 10 2 3" xfId="13748" xr:uid="{00000000-0005-0000-0000-0000B2350000}"/>
    <cellStyle name="Normal 3 2 3 10 2 4" xfId="13749" xr:uid="{00000000-0005-0000-0000-0000B3350000}"/>
    <cellStyle name="Normal 3 2 3 10 3" xfId="13750" xr:uid="{00000000-0005-0000-0000-0000B4350000}"/>
    <cellStyle name="Normal 3 2 3 10 4" xfId="13751" xr:uid="{00000000-0005-0000-0000-0000B5350000}"/>
    <cellStyle name="Normal 3 2 3 10 5" xfId="13752" xr:uid="{00000000-0005-0000-0000-0000B6350000}"/>
    <cellStyle name="Normal 3 2 3 11" xfId="13753" xr:uid="{00000000-0005-0000-0000-0000B7350000}"/>
    <cellStyle name="Normal 3 2 3 11 2" xfId="13754" xr:uid="{00000000-0005-0000-0000-0000B8350000}"/>
    <cellStyle name="Normal 3 2 3 11 3" xfId="13755" xr:uid="{00000000-0005-0000-0000-0000B9350000}"/>
    <cellStyle name="Normal 3 2 3 11 4" xfId="13756" xr:uid="{00000000-0005-0000-0000-0000BA350000}"/>
    <cellStyle name="Normal 3 2 3 12" xfId="13757" xr:uid="{00000000-0005-0000-0000-0000BB350000}"/>
    <cellStyle name="Normal 3 2 3 13" xfId="13758" xr:uid="{00000000-0005-0000-0000-0000BC350000}"/>
    <cellStyle name="Normal 3 2 3 14" xfId="13759" xr:uid="{00000000-0005-0000-0000-0000BD350000}"/>
    <cellStyle name="Normal 3 2 3 2" xfId="13760" xr:uid="{00000000-0005-0000-0000-0000BE350000}"/>
    <cellStyle name="Normal 3 2 3 2 10" xfId="13761" xr:uid="{00000000-0005-0000-0000-0000BF350000}"/>
    <cellStyle name="Normal 3 2 3 2 2" xfId="13762" xr:uid="{00000000-0005-0000-0000-0000C0350000}"/>
    <cellStyle name="Normal 3 2 3 2 2 2" xfId="13763" xr:uid="{00000000-0005-0000-0000-0000C1350000}"/>
    <cellStyle name="Normal 3 2 3 2 2 2 2" xfId="13764" xr:uid="{00000000-0005-0000-0000-0000C2350000}"/>
    <cellStyle name="Normal 3 2 3 2 2 2 2 2" xfId="13765" xr:uid="{00000000-0005-0000-0000-0000C3350000}"/>
    <cellStyle name="Normal 3 2 3 2 2 2 2 2 2" xfId="13766" xr:uid="{00000000-0005-0000-0000-0000C4350000}"/>
    <cellStyle name="Normal 3 2 3 2 2 2 2 2 3" xfId="13767" xr:uid="{00000000-0005-0000-0000-0000C5350000}"/>
    <cellStyle name="Normal 3 2 3 2 2 2 2 2 4" xfId="13768" xr:uid="{00000000-0005-0000-0000-0000C6350000}"/>
    <cellStyle name="Normal 3 2 3 2 2 2 2 3" xfId="13769" xr:uid="{00000000-0005-0000-0000-0000C7350000}"/>
    <cellStyle name="Normal 3 2 3 2 2 2 2 4" xfId="13770" xr:uid="{00000000-0005-0000-0000-0000C8350000}"/>
    <cellStyle name="Normal 3 2 3 2 2 2 2 5" xfId="13771" xr:uid="{00000000-0005-0000-0000-0000C9350000}"/>
    <cellStyle name="Normal 3 2 3 2 2 2 3" xfId="13772" xr:uid="{00000000-0005-0000-0000-0000CA350000}"/>
    <cellStyle name="Normal 3 2 3 2 2 2 3 2" xfId="13773" xr:uid="{00000000-0005-0000-0000-0000CB350000}"/>
    <cellStyle name="Normal 3 2 3 2 2 2 3 3" xfId="13774" xr:uid="{00000000-0005-0000-0000-0000CC350000}"/>
    <cellStyle name="Normal 3 2 3 2 2 2 3 4" xfId="13775" xr:uid="{00000000-0005-0000-0000-0000CD350000}"/>
    <cellStyle name="Normal 3 2 3 2 2 2 4" xfId="13776" xr:uid="{00000000-0005-0000-0000-0000CE350000}"/>
    <cellStyle name="Normal 3 2 3 2 2 2 5" xfId="13777" xr:uid="{00000000-0005-0000-0000-0000CF350000}"/>
    <cellStyle name="Normal 3 2 3 2 2 2 6" xfId="13778" xr:uid="{00000000-0005-0000-0000-0000D0350000}"/>
    <cellStyle name="Normal 3 2 3 2 2 3" xfId="13779" xr:uid="{00000000-0005-0000-0000-0000D1350000}"/>
    <cellStyle name="Normal 3 2 3 2 2 3 2" xfId="13780" xr:uid="{00000000-0005-0000-0000-0000D2350000}"/>
    <cellStyle name="Normal 3 2 3 2 2 3 2 2" xfId="13781" xr:uid="{00000000-0005-0000-0000-0000D3350000}"/>
    <cellStyle name="Normal 3 2 3 2 2 3 2 2 2" xfId="13782" xr:uid="{00000000-0005-0000-0000-0000D4350000}"/>
    <cellStyle name="Normal 3 2 3 2 2 3 2 2 3" xfId="13783" xr:uid="{00000000-0005-0000-0000-0000D5350000}"/>
    <cellStyle name="Normal 3 2 3 2 2 3 2 2 4" xfId="13784" xr:uid="{00000000-0005-0000-0000-0000D6350000}"/>
    <cellStyle name="Normal 3 2 3 2 2 3 2 3" xfId="13785" xr:uid="{00000000-0005-0000-0000-0000D7350000}"/>
    <cellStyle name="Normal 3 2 3 2 2 3 2 4" xfId="13786" xr:uid="{00000000-0005-0000-0000-0000D8350000}"/>
    <cellStyle name="Normal 3 2 3 2 2 3 2 5" xfId="13787" xr:uid="{00000000-0005-0000-0000-0000D9350000}"/>
    <cellStyle name="Normal 3 2 3 2 2 3 3" xfId="13788" xr:uid="{00000000-0005-0000-0000-0000DA350000}"/>
    <cellStyle name="Normal 3 2 3 2 2 3 3 2" xfId="13789" xr:uid="{00000000-0005-0000-0000-0000DB350000}"/>
    <cellStyle name="Normal 3 2 3 2 2 3 3 3" xfId="13790" xr:uid="{00000000-0005-0000-0000-0000DC350000}"/>
    <cellStyle name="Normal 3 2 3 2 2 3 3 4" xfId="13791" xr:uid="{00000000-0005-0000-0000-0000DD350000}"/>
    <cellStyle name="Normal 3 2 3 2 2 3 4" xfId="13792" xr:uid="{00000000-0005-0000-0000-0000DE350000}"/>
    <cellStyle name="Normal 3 2 3 2 2 3 5" xfId="13793" xr:uid="{00000000-0005-0000-0000-0000DF350000}"/>
    <cellStyle name="Normal 3 2 3 2 2 3 6" xfId="13794" xr:uid="{00000000-0005-0000-0000-0000E0350000}"/>
    <cellStyle name="Normal 3 2 3 2 2 4" xfId="13795" xr:uid="{00000000-0005-0000-0000-0000E1350000}"/>
    <cellStyle name="Normal 3 2 3 2 2 5" xfId="13796" xr:uid="{00000000-0005-0000-0000-0000E2350000}"/>
    <cellStyle name="Normal 3 2 3 2 2 5 2" xfId="13797" xr:uid="{00000000-0005-0000-0000-0000E3350000}"/>
    <cellStyle name="Normal 3 2 3 2 2 5 2 2" xfId="13798" xr:uid="{00000000-0005-0000-0000-0000E4350000}"/>
    <cellStyle name="Normal 3 2 3 2 2 5 2 3" xfId="13799" xr:uid="{00000000-0005-0000-0000-0000E5350000}"/>
    <cellStyle name="Normal 3 2 3 2 2 5 2 4" xfId="13800" xr:uid="{00000000-0005-0000-0000-0000E6350000}"/>
    <cellStyle name="Normal 3 2 3 2 2 5 3" xfId="13801" xr:uid="{00000000-0005-0000-0000-0000E7350000}"/>
    <cellStyle name="Normal 3 2 3 2 2 5 4" xfId="13802" xr:uid="{00000000-0005-0000-0000-0000E8350000}"/>
    <cellStyle name="Normal 3 2 3 2 2 5 5" xfId="13803" xr:uid="{00000000-0005-0000-0000-0000E9350000}"/>
    <cellStyle name="Normal 3 2 3 2 2 6" xfId="13804" xr:uid="{00000000-0005-0000-0000-0000EA350000}"/>
    <cellStyle name="Normal 3 2 3 2 2 6 2" xfId="13805" xr:uid="{00000000-0005-0000-0000-0000EB350000}"/>
    <cellStyle name="Normal 3 2 3 2 2 6 3" xfId="13806" xr:uid="{00000000-0005-0000-0000-0000EC350000}"/>
    <cellStyle name="Normal 3 2 3 2 2 6 4" xfId="13807" xr:uid="{00000000-0005-0000-0000-0000ED350000}"/>
    <cellStyle name="Normal 3 2 3 2 2 7" xfId="13808" xr:uid="{00000000-0005-0000-0000-0000EE350000}"/>
    <cellStyle name="Normal 3 2 3 2 2 8" xfId="13809" xr:uid="{00000000-0005-0000-0000-0000EF350000}"/>
    <cellStyle name="Normal 3 2 3 2 2 9" xfId="13810" xr:uid="{00000000-0005-0000-0000-0000F0350000}"/>
    <cellStyle name="Normal 3 2 3 2 3" xfId="13811" xr:uid="{00000000-0005-0000-0000-0000F1350000}"/>
    <cellStyle name="Normal 3 2 3 2 3 2" xfId="13812" xr:uid="{00000000-0005-0000-0000-0000F2350000}"/>
    <cellStyle name="Normal 3 2 3 2 3 2 2" xfId="13813" xr:uid="{00000000-0005-0000-0000-0000F3350000}"/>
    <cellStyle name="Normal 3 2 3 2 3 2 2 2" xfId="13814" xr:uid="{00000000-0005-0000-0000-0000F4350000}"/>
    <cellStyle name="Normal 3 2 3 2 3 2 2 3" xfId="13815" xr:uid="{00000000-0005-0000-0000-0000F5350000}"/>
    <cellStyle name="Normal 3 2 3 2 3 2 2 4" xfId="13816" xr:uid="{00000000-0005-0000-0000-0000F6350000}"/>
    <cellStyle name="Normal 3 2 3 2 3 2 3" xfId="13817" xr:uid="{00000000-0005-0000-0000-0000F7350000}"/>
    <cellStyle name="Normal 3 2 3 2 3 2 4" xfId="13818" xr:uid="{00000000-0005-0000-0000-0000F8350000}"/>
    <cellStyle name="Normal 3 2 3 2 3 2 5" xfId="13819" xr:uid="{00000000-0005-0000-0000-0000F9350000}"/>
    <cellStyle name="Normal 3 2 3 2 3 3" xfId="13820" xr:uid="{00000000-0005-0000-0000-0000FA350000}"/>
    <cellStyle name="Normal 3 2 3 2 3 3 2" xfId="13821" xr:uid="{00000000-0005-0000-0000-0000FB350000}"/>
    <cellStyle name="Normal 3 2 3 2 3 3 3" xfId="13822" xr:uid="{00000000-0005-0000-0000-0000FC350000}"/>
    <cellStyle name="Normal 3 2 3 2 3 3 4" xfId="13823" xr:uid="{00000000-0005-0000-0000-0000FD350000}"/>
    <cellStyle name="Normal 3 2 3 2 3 4" xfId="13824" xr:uid="{00000000-0005-0000-0000-0000FE350000}"/>
    <cellStyle name="Normal 3 2 3 2 3 5" xfId="13825" xr:uid="{00000000-0005-0000-0000-0000FF350000}"/>
    <cellStyle name="Normal 3 2 3 2 3 6" xfId="13826" xr:uid="{00000000-0005-0000-0000-000000360000}"/>
    <cellStyle name="Normal 3 2 3 2 4" xfId="13827" xr:uid="{00000000-0005-0000-0000-000001360000}"/>
    <cellStyle name="Normal 3 2 3 2 4 2" xfId="13828" xr:uid="{00000000-0005-0000-0000-000002360000}"/>
    <cellStyle name="Normal 3 2 3 2 4 2 2" xfId="13829" xr:uid="{00000000-0005-0000-0000-000003360000}"/>
    <cellStyle name="Normal 3 2 3 2 4 2 2 2" xfId="13830" xr:uid="{00000000-0005-0000-0000-000004360000}"/>
    <cellStyle name="Normal 3 2 3 2 4 2 2 3" xfId="13831" xr:uid="{00000000-0005-0000-0000-000005360000}"/>
    <cellStyle name="Normal 3 2 3 2 4 2 2 4" xfId="13832" xr:uid="{00000000-0005-0000-0000-000006360000}"/>
    <cellStyle name="Normal 3 2 3 2 4 2 3" xfId="13833" xr:uid="{00000000-0005-0000-0000-000007360000}"/>
    <cellStyle name="Normal 3 2 3 2 4 2 4" xfId="13834" xr:uid="{00000000-0005-0000-0000-000008360000}"/>
    <cellStyle name="Normal 3 2 3 2 4 2 5" xfId="13835" xr:uid="{00000000-0005-0000-0000-000009360000}"/>
    <cellStyle name="Normal 3 2 3 2 4 3" xfId="13836" xr:uid="{00000000-0005-0000-0000-00000A360000}"/>
    <cellStyle name="Normal 3 2 3 2 4 3 2" xfId="13837" xr:uid="{00000000-0005-0000-0000-00000B360000}"/>
    <cellStyle name="Normal 3 2 3 2 4 3 3" xfId="13838" xr:uid="{00000000-0005-0000-0000-00000C360000}"/>
    <cellStyle name="Normal 3 2 3 2 4 3 4" xfId="13839" xr:uid="{00000000-0005-0000-0000-00000D360000}"/>
    <cellStyle name="Normal 3 2 3 2 4 4" xfId="13840" xr:uid="{00000000-0005-0000-0000-00000E360000}"/>
    <cellStyle name="Normal 3 2 3 2 4 5" xfId="13841" xr:uid="{00000000-0005-0000-0000-00000F360000}"/>
    <cellStyle name="Normal 3 2 3 2 4 6" xfId="13842" xr:uid="{00000000-0005-0000-0000-000010360000}"/>
    <cellStyle name="Normal 3 2 3 2 5" xfId="13843" xr:uid="{00000000-0005-0000-0000-000011360000}"/>
    <cellStyle name="Normal 3 2 3 2 6" xfId="13844" xr:uid="{00000000-0005-0000-0000-000012360000}"/>
    <cellStyle name="Normal 3 2 3 2 6 2" xfId="13845" xr:uid="{00000000-0005-0000-0000-000013360000}"/>
    <cellStyle name="Normal 3 2 3 2 6 2 2" xfId="13846" xr:uid="{00000000-0005-0000-0000-000014360000}"/>
    <cellStyle name="Normal 3 2 3 2 6 2 3" xfId="13847" xr:uid="{00000000-0005-0000-0000-000015360000}"/>
    <cellStyle name="Normal 3 2 3 2 6 2 4" xfId="13848" xr:uid="{00000000-0005-0000-0000-000016360000}"/>
    <cellStyle name="Normal 3 2 3 2 6 3" xfId="13849" xr:uid="{00000000-0005-0000-0000-000017360000}"/>
    <cellStyle name="Normal 3 2 3 2 6 4" xfId="13850" xr:uid="{00000000-0005-0000-0000-000018360000}"/>
    <cellStyle name="Normal 3 2 3 2 6 5" xfId="13851" xr:uid="{00000000-0005-0000-0000-000019360000}"/>
    <cellStyle name="Normal 3 2 3 2 7" xfId="13852" xr:uid="{00000000-0005-0000-0000-00001A360000}"/>
    <cellStyle name="Normal 3 2 3 2 7 2" xfId="13853" xr:uid="{00000000-0005-0000-0000-00001B360000}"/>
    <cellStyle name="Normal 3 2 3 2 7 3" xfId="13854" xr:uid="{00000000-0005-0000-0000-00001C360000}"/>
    <cellStyle name="Normal 3 2 3 2 7 4" xfId="13855" xr:uid="{00000000-0005-0000-0000-00001D360000}"/>
    <cellStyle name="Normal 3 2 3 2 8" xfId="13856" xr:uid="{00000000-0005-0000-0000-00001E360000}"/>
    <cellStyle name="Normal 3 2 3 2 9" xfId="13857" xr:uid="{00000000-0005-0000-0000-00001F360000}"/>
    <cellStyle name="Normal 3 2 3 3" xfId="13858" xr:uid="{00000000-0005-0000-0000-000020360000}"/>
    <cellStyle name="Normal 3 2 3 3 10" xfId="13859" xr:uid="{00000000-0005-0000-0000-000021360000}"/>
    <cellStyle name="Normal 3 2 3 3 2" xfId="13860" xr:uid="{00000000-0005-0000-0000-000022360000}"/>
    <cellStyle name="Normal 3 2 3 3 2 2" xfId="13861" xr:uid="{00000000-0005-0000-0000-000023360000}"/>
    <cellStyle name="Normal 3 2 3 3 2 2 2" xfId="13862" xr:uid="{00000000-0005-0000-0000-000024360000}"/>
    <cellStyle name="Normal 3 2 3 3 2 2 2 2" xfId="13863" xr:uid="{00000000-0005-0000-0000-000025360000}"/>
    <cellStyle name="Normal 3 2 3 3 2 2 2 2 2" xfId="13864" xr:uid="{00000000-0005-0000-0000-000026360000}"/>
    <cellStyle name="Normal 3 2 3 3 2 2 2 2 3" xfId="13865" xr:uid="{00000000-0005-0000-0000-000027360000}"/>
    <cellStyle name="Normal 3 2 3 3 2 2 2 2 4" xfId="13866" xr:uid="{00000000-0005-0000-0000-000028360000}"/>
    <cellStyle name="Normal 3 2 3 3 2 2 2 3" xfId="13867" xr:uid="{00000000-0005-0000-0000-000029360000}"/>
    <cellStyle name="Normal 3 2 3 3 2 2 2 4" xfId="13868" xr:uid="{00000000-0005-0000-0000-00002A360000}"/>
    <cellStyle name="Normal 3 2 3 3 2 2 2 5" xfId="13869" xr:uid="{00000000-0005-0000-0000-00002B360000}"/>
    <cellStyle name="Normal 3 2 3 3 2 2 3" xfId="13870" xr:uid="{00000000-0005-0000-0000-00002C360000}"/>
    <cellStyle name="Normal 3 2 3 3 2 2 3 2" xfId="13871" xr:uid="{00000000-0005-0000-0000-00002D360000}"/>
    <cellStyle name="Normal 3 2 3 3 2 2 3 3" xfId="13872" xr:uid="{00000000-0005-0000-0000-00002E360000}"/>
    <cellStyle name="Normal 3 2 3 3 2 2 3 4" xfId="13873" xr:uid="{00000000-0005-0000-0000-00002F360000}"/>
    <cellStyle name="Normal 3 2 3 3 2 2 4" xfId="13874" xr:uid="{00000000-0005-0000-0000-000030360000}"/>
    <cellStyle name="Normal 3 2 3 3 2 2 5" xfId="13875" xr:uid="{00000000-0005-0000-0000-000031360000}"/>
    <cellStyle name="Normal 3 2 3 3 2 2 6" xfId="13876" xr:uid="{00000000-0005-0000-0000-000032360000}"/>
    <cellStyle name="Normal 3 2 3 3 2 3" xfId="13877" xr:uid="{00000000-0005-0000-0000-000033360000}"/>
    <cellStyle name="Normal 3 2 3 3 2 3 2" xfId="13878" xr:uid="{00000000-0005-0000-0000-000034360000}"/>
    <cellStyle name="Normal 3 2 3 3 2 3 2 2" xfId="13879" xr:uid="{00000000-0005-0000-0000-000035360000}"/>
    <cellStyle name="Normal 3 2 3 3 2 3 2 2 2" xfId="13880" xr:uid="{00000000-0005-0000-0000-000036360000}"/>
    <cellStyle name="Normal 3 2 3 3 2 3 2 2 3" xfId="13881" xr:uid="{00000000-0005-0000-0000-000037360000}"/>
    <cellStyle name="Normal 3 2 3 3 2 3 2 2 4" xfId="13882" xr:uid="{00000000-0005-0000-0000-000038360000}"/>
    <cellStyle name="Normal 3 2 3 3 2 3 2 3" xfId="13883" xr:uid="{00000000-0005-0000-0000-000039360000}"/>
    <cellStyle name="Normal 3 2 3 3 2 3 2 4" xfId="13884" xr:uid="{00000000-0005-0000-0000-00003A360000}"/>
    <cellStyle name="Normal 3 2 3 3 2 3 2 5" xfId="13885" xr:uid="{00000000-0005-0000-0000-00003B360000}"/>
    <cellStyle name="Normal 3 2 3 3 2 3 3" xfId="13886" xr:uid="{00000000-0005-0000-0000-00003C360000}"/>
    <cellStyle name="Normal 3 2 3 3 2 3 3 2" xfId="13887" xr:uid="{00000000-0005-0000-0000-00003D360000}"/>
    <cellStyle name="Normal 3 2 3 3 2 3 3 3" xfId="13888" xr:uid="{00000000-0005-0000-0000-00003E360000}"/>
    <cellStyle name="Normal 3 2 3 3 2 3 3 4" xfId="13889" xr:uid="{00000000-0005-0000-0000-00003F360000}"/>
    <cellStyle name="Normal 3 2 3 3 2 3 4" xfId="13890" xr:uid="{00000000-0005-0000-0000-000040360000}"/>
    <cellStyle name="Normal 3 2 3 3 2 3 5" xfId="13891" xr:uid="{00000000-0005-0000-0000-000041360000}"/>
    <cellStyle name="Normal 3 2 3 3 2 3 6" xfId="13892" xr:uid="{00000000-0005-0000-0000-000042360000}"/>
    <cellStyle name="Normal 3 2 3 3 2 4" xfId="13893" xr:uid="{00000000-0005-0000-0000-000043360000}"/>
    <cellStyle name="Normal 3 2 3 3 2 4 2" xfId="13894" xr:uid="{00000000-0005-0000-0000-000044360000}"/>
    <cellStyle name="Normal 3 2 3 3 2 4 2 2" xfId="13895" xr:uid="{00000000-0005-0000-0000-000045360000}"/>
    <cellStyle name="Normal 3 2 3 3 2 4 2 3" xfId="13896" xr:uid="{00000000-0005-0000-0000-000046360000}"/>
    <cellStyle name="Normal 3 2 3 3 2 4 2 4" xfId="13897" xr:uid="{00000000-0005-0000-0000-000047360000}"/>
    <cellStyle name="Normal 3 2 3 3 2 4 3" xfId="13898" xr:uid="{00000000-0005-0000-0000-000048360000}"/>
    <cellStyle name="Normal 3 2 3 3 2 4 4" xfId="13899" xr:uid="{00000000-0005-0000-0000-000049360000}"/>
    <cellStyle name="Normal 3 2 3 3 2 4 5" xfId="13900" xr:uid="{00000000-0005-0000-0000-00004A360000}"/>
    <cellStyle name="Normal 3 2 3 3 2 5" xfId="13901" xr:uid="{00000000-0005-0000-0000-00004B360000}"/>
    <cellStyle name="Normal 3 2 3 3 2 5 2" xfId="13902" xr:uid="{00000000-0005-0000-0000-00004C360000}"/>
    <cellStyle name="Normal 3 2 3 3 2 5 3" xfId="13903" xr:uid="{00000000-0005-0000-0000-00004D360000}"/>
    <cellStyle name="Normal 3 2 3 3 2 5 4" xfId="13904" xr:uid="{00000000-0005-0000-0000-00004E360000}"/>
    <cellStyle name="Normal 3 2 3 3 2 6" xfId="13905" xr:uid="{00000000-0005-0000-0000-00004F360000}"/>
    <cellStyle name="Normal 3 2 3 3 2 7" xfId="13906" xr:uid="{00000000-0005-0000-0000-000050360000}"/>
    <cellStyle name="Normal 3 2 3 3 2 8" xfId="13907" xr:uid="{00000000-0005-0000-0000-000051360000}"/>
    <cellStyle name="Normal 3 2 3 3 3" xfId="13908" xr:uid="{00000000-0005-0000-0000-000052360000}"/>
    <cellStyle name="Normal 3 2 3 3 3 2" xfId="13909" xr:uid="{00000000-0005-0000-0000-000053360000}"/>
    <cellStyle name="Normal 3 2 3 3 3 2 2" xfId="13910" xr:uid="{00000000-0005-0000-0000-000054360000}"/>
    <cellStyle name="Normal 3 2 3 3 3 2 2 2" xfId="13911" xr:uid="{00000000-0005-0000-0000-000055360000}"/>
    <cellStyle name="Normal 3 2 3 3 3 2 2 3" xfId="13912" xr:uid="{00000000-0005-0000-0000-000056360000}"/>
    <cellStyle name="Normal 3 2 3 3 3 2 2 4" xfId="13913" xr:uid="{00000000-0005-0000-0000-000057360000}"/>
    <cellStyle name="Normal 3 2 3 3 3 2 3" xfId="13914" xr:uid="{00000000-0005-0000-0000-000058360000}"/>
    <cellStyle name="Normal 3 2 3 3 3 2 4" xfId="13915" xr:uid="{00000000-0005-0000-0000-000059360000}"/>
    <cellStyle name="Normal 3 2 3 3 3 2 5" xfId="13916" xr:uid="{00000000-0005-0000-0000-00005A360000}"/>
    <cellStyle name="Normal 3 2 3 3 3 3" xfId="13917" xr:uid="{00000000-0005-0000-0000-00005B360000}"/>
    <cellStyle name="Normal 3 2 3 3 3 3 2" xfId="13918" xr:uid="{00000000-0005-0000-0000-00005C360000}"/>
    <cellStyle name="Normal 3 2 3 3 3 3 3" xfId="13919" xr:uid="{00000000-0005-0000-0000-00005D360000}"/>
    <cellStyle name="Normal 3 2 3 3 3 3 4" xfId="13920" xr:uid="{00000000-0005-0000-0000-00005E360000}"/>
    <cellStyle name="Normal 3 2 3 3 3 4" xfId="13921" xr:uid="{00000000-0005-0000-0000-00005F360000}"/>
    <cellStyle name="Normal 3 2 3 3 3 5" xfId="13922" xr:uid="{00000000-0005-0000-0000-000060360000}"/>
    <cellStyle name="Normal 3 2 3 3 3 6" xfId="13923" xr:uid="{00000000-0005-0000-0000-000061360000}"/>
    <cellStyle name="Normal 3 2 3 3 4" xfId="13924" xr:uid="{00000000-0005-0000-0000-000062360000}"/>
    <cellStyle name="Normal 3 2 3 3 4 2" xfId="13925" xr:uid="{00000000-0005-0000-0000-000063360000}"/>
    <cellStyle name="Normal 3 2 3 3 4 2 2" xfId="13926" xr:uid="{00000000-0005-0000-0000-000064360000}"/>
    <cellStyle name="Normal 3 2 3 3 4 2 2 2" xfId="13927" xr:uid="{00000000-0005-0000-0000-000065360000}"/>
    <cellStyle name="Normal 3 2 3 3 4 2 2 3" xfId="13928" xr:uid="{00000000-0005-0000-0000-000066360000}"/>
    <cellStyle name="Normal 3 2 3 3 4 2 2 4" xfId="13929" xr:uid="{00000000-0005-0000-0000-000067360000}"/>
    <cellStyle name="Normal 3 2 3 3 4 2 3" xfId="13930" xr:uid="{00000000-0005-0000-0000-000068360000}"/>
    <cellStyle name="Normal 3 2 3 3 4 2 4" xfId="13931" xr:uid="{00000000-0005-0000-0000-000069360000}"/>
    <cellStyle name="Normal 3 2 3 3 4 2 5" xfId="13932" xr:uid="{00000000-0005-0000-0000-00006A360000}"/>
    <cellStyle name="Normal 3 2 3 3 4 3" xfId="13933" xr:uid="{00000000-0005-0000-0000-00006B360000}"/>
    <cellStyle name="Normal 3 2 3 3 4 3 2" xfId="13934" xr:uid="{00000000-0005-0000-0000-00006C360000}"/>
    <cellStyle name="Normal 3 2 3 3 4 3 3" xfId="13935" xr:uid="{00000000-0005-0000-0000-00006D360000}"/>
    <cellStyle name="Normal 3 2 3 3 4 3 4" xfId="13936" xr:uid="{00000000-0005-0000-0000-00006E360000}"/>
    <cellStyle name="Normal 3 2 3 3 4 4" xfId="13937" xr:uid="{00000000-0005-0000-0000-00006F360000}"/>
    <cellStyle name="Normal 3 2 3 3 4 5" xfId="13938" xr:uid="{00000000-0005-0000-0000-000070360000}"/>
    <cellStyle name="Normal 3 2 3 3 4 6" xfId="13939" xr:uid="{00000000-0005-0000-0000-000071360000}"/>
    <cellStyle name="Normal 3 2 3 3 5" xfId="13940" xr:uid="{00000000-0005-0000-0000-000072360000}"/>
    <cellStyle name="Normal 3 2 3 3 6" xfId="13941" xr:uid="{00000000-0005-0000-0000-000073360000}"/>
    <cellStyle name="Normal 3 2 3 3 6 2" xfId="13942" xr:uid="{00000000-0005-0000-0000-000074360000}"/>
    <cellStyle name="Normal 3 2 3 3 6 2 2" xfId="13943" xr:uid="{00000000-0005-0000-0000-000075360000}"/>
    <cellStyle name="Normal 3 2 3 3 6 2 3" xfId="13944" xr:uid="{00000000-0005-0000-0000-000076360000}"/>
    <cellStyle name="Normal 3 2 3 3 6 2 4" xfId="13945" xr:uid="{00000000-0005-0000-0000-000077360000}"/>
    <cellStyle name="Normal 3 2 3 3 6 3" xfId="13946" xr:uid="{00000000-0005-0000-0000-000078360000}"/>
    <cellStyle name="Normal 3 2 3 3 6 4" xfId="13947" xr:uid="{00000000-0005-0000-0000-000079360000}"/>
    <cellStyle name="Normal 3 2 3 3 6 5" xfId="13948" xr:uid="{00000000-0005-0000-0000-00007A360000}"/>
    <cellStyle name="Normal 3 2 3 3 7" xfId="13949" xr:uid="{00000000-0005-0000-0000-00007B360000}"/>
    <cellStyle name="Normal 3 2 3 3 7 2" xfId="13950" xr:uid="{00000000-0005-0000-0000-00007C360000}"/>
    <cellStyle name="Normal 3 2 3 3 7 3" xfId="13951" xr:uid="{00000000-0005-0000-0000-00007D360000}"/>
    <cellStyle name="Normal 3 2 3 3 7 4" xfId="13952" xr:uid="{00000000-0005-0000-0000-00007E360000}"/>
    <cellStyle name="Normal 3 2 3 3 8" xfId="13953" xr:uid="{00000000-0005-0000-0000-00007F360000}"/>
    <cellStyle name="Normal 3 2 3 3 9" xfId="13954" xr:uid="{00000000-0005-0000-0000-000080360000}"/>
    <cellStyle name="Normal 3 2 3 4" xfId="13955" xr:uid="{00000000-0005-0000-0000-000081360000}"/>
    <cellStyle name="Normal 3 2 3 4 10" xfId="13956" xr:uid="{00000000-0005-0000-0000-000082360000}"/>
    <cellStyle name="Normal 3 2 3 4 2" xfId="13957" xr:uid="{00000000-0005-0000-0000-000083360000}"/>
    <cellStyle name="Normal 3 2 3 4 2 2" xfId="13958" xr:uid="{00000000-0005-0000-0000-000084360000}"/>
    <cellStyle name="Normal 3 2 3 4 2 2 2" xfId="13959" xr:uid="{00000000-0005-0000-0000-000085360000}"/>
    <cellStyle name="Normal 3 2 3 4 2 2 2 2" xfId="13960" xr:uid="{00000000-0005-0000-0000-000086360000}"/>
    <cellStyle name="Normal 3 2 3 4 2 2 2 2 2" xfId="13961" xr:uid="{00000000-0005-0000-0000-000087360000}"/>
    <cellStyle name="Normal 3 2 3 4 2 2 2 2 3" xfId="13962" xr:uid="{00000000-0005-0000-0000-000088360000}"/>
    <cellStyle name="Normal 3 2 3 4 2 2 2 2 4" xfId="13963" xr:uid="{00000000-0005-0000-0000-000089360000}"/>
    <cellStyle name="Normal 3 2 3 4 2 2 2 3" xfId="13964" xr:uid="{00000000-0005-0000-0000-00008A360000}"/>
    <cellStyle name="Normal 3 2 3 4 2 2 2 4" xfId="13965" xr:uid="{00000000-0005-0000-0000-00008B360000}"/>
    <cellStyle name="Normal 3 2 3 4 2 2 2 5" xfId="13966" xr:uid="{00000000-0005-0000-0000-00008C360000}"/>
    <cellStyle name="Normal 3 2 3 4 2 2 3" xfId="13967" xr:uid="{00000000-0005-0000-0000-00008D360000}"/>
    <cellStyle name="Normal 3 2 3 4 2 2 3 2" xfId="13968" xr:uid="{00000000-0005-0000-0000-00008E360000}"/>
    <cellStyle name="Normal 3 2 3 4 2 2 3 3" xfId="13969" xr:uid="{00000000-0005-0000-0000-00008F360000}"/>
    <cellStyle name="Normal 3 2 3 4 2 2 3 4" xfId="13970" xr:uid="{00000000-0005-0000-0000-000090360000}"/>
    <cellStyle name="Normal 3 2 3 4 2 2 4" xfId="13971" xr:uid="{00000000-0005-0000-0000-000091360000}"/>
    <cellStyle name="Normal 3 2 3 4 2 2 5" xfId="13972" xr:uid="{00000000-0005-0000-0000-000092360000}"/>
    <cellStyle name="Normal 3 2 3 4 2 2 6" xfId="13973" xr:uid="{00000000-0005-0000-0000-000093360000}"/>
    <cellStyle name="Normal 3 2 3 4 2 3" xfId="13974" xr:uid="{00000000-0005-0000-0000-000094360000}"/>
    <cellStyle name="Normal 3 2 3 4 2 3 2" xfId="13975" xr:uid="{00000000-0005-0000-0000-000095360000}"/>
    <cellStyle name="Normal 3 2 3 4 2 3 2 2" xfId="13976" xr:uid="{00000000-0005-0000-0000-000096360000}"/>
    <cellStyle name="Normal 3 2 3 4 2 3 2 2 2" xfId="13977" xr:uid="{00000000-0005-0000-0000-000097360000}"/>
    <cellStyle name="Normal 3 2 3 4 2 3 2 2 3" xfId="13978" xr:uid="{00000000-0005-0000-0000-000098360000}"/>
    <cellStyle name="Normal 3 2 3 4 2 3 2 2 4" xfId="13979" xr:uid="{00000000-0005-0000-0000-000099360000}"/>
    <cellStyle name="Normal 3 2 3 4 2 3 2 3" xfId="13980" xr:uid="{00000000-0005-0000-0000-00009A360000}"/>
    <cellStyle name="Normal 3 2 3 4 2 3 2 4" xfId="13981" xr:uid="{00000000-0005-0000-0000-00009B360000}"/>
    <cellStyle name="Normal 3 2 3 4 2 3 2 5" xfId="13982" xr:uid="{00000000-0005-0000-0000-00009C360000}"/>
    <cellStyle name="Normal 3 2 3 4 2 3 3" xfId="13983" xr:uid="{00000000-0005-0000-0000-00009D360000}"/>
    <cellStyle name="Normal 3 2 3 4 2 3 3 2" xfId="13984" xr:uid="{00000000-0005-0000-0000-00009E360000}"/>
    <cellStyle name="Normal 3 2 3 4 2 3 3 3" xfId="13985" xr:uid="{00000000-0005-0000-0000-00009F360000}"/>
    <cellStyle name="Normal 3 2 3 4 2 3 3 4" xfId="13986" xr:uid="{00000000-0005-0000-0000-0000A0360000}"/>
    <cellStyle name="Normal 3 2 3 4 2 3 4" xfId="13987" xr:uid="{00000000-0005-0000-0000-0000A1360000}"/>
    <cellStyle name="Normal 3 2 3 4 2 3 5" xfId="13988" xr:uid="{00000000-0005-0000-0000-0000A2360000}"/>
    <cellStyle name="Normal 3 2 3 4 2 3 6" xfId="13989" xr:uid="{00000000-0005-0000-0000-0000A3360000}"/>
    <cellStyle name="Normal 3 2 3 4 2 4" xfId="13990" xr:uid="{00000000-0005-0000-0000-0000A4360000}"/>
    <cellStyle name="Normal 3 2 3 4 2 4 2" xfId="13991" xr:uid="{00000000-0005-0000-0000-0000A5360000}"/>
    <cellStyle name="Normal 3 2 3 4 2 4 2 2" xfId="13992" xr:uid="{00000000-0005-0000-0000-0000A6360000}"/>
    <cellStyle name="Normal 3 2 3 4 2 4 2 3" xfId="13993" xr:uid="{00000000-0005-0000-0000-0000A7360000}"/>
    <cellStyle name="Normal 3 2 3 4 2 4 2 4" xfId="13994" xr:uid="{00000000-0005-0000-0000-0000A8360000}"/>
    <cellStyle name="Normal 3 2 3 4 2 4 3" xfId="13995" xr:uid="{00000000-0005-0000-0000-0000A9360000}"/>
    <cellStyle name="Normal 3 2 3 4 2 4 4" xfId="13996" xr:uid="{00000000-0005-0000-0000-0000AA360000}"/>
    <cellStyle name="Normal 3 2 3 4 2 4 5" xfId="13997" xr:uid="{00000000-0005-0000-0000-0000AB360000}"/>
    <cellStyle name="Normal 3 2 3 4 2 5" xfId="13998" xr:uid="{00000000-0005-0000-0000-0000AC360000}"/>
    <cellStyle name="Normal 3 2 3 4 2 5 2" xfId="13999" xr:uid="{00000000-0005-0000-0000-0000AD360000}"/>
    <cellStyle name="Normal 3 2 3 4 2 5 3" xfId="14000" xr:uid="{00000000-0005-0000-0000-0000AE360000}"/>
    <cellStyle name="Normal 3 2 3 4 2 5 4" xfId="14001" xr:uid="{00000000-0005-0000-0000-0000AF360000}"/>
    <cellStyle name="Normal 3 2 3 4 2 6" xfId="14002" xr:uid="{00000000-0005-0000-0000-0000B0360000}"/>
    <cellStyle name="Normal 3 2 3 4 2 7" xfId="14003" xr:uid="{00000000-0005-0000-0000-0000B1360000}"/>
    <cellStyle name="Normal 3 2 3 4 2 8" xfId="14004" xr:uid="{00000000-0005-0000-0000-0000B2360000}"/>
    <cellStyle name="Normal 3 2 3 4 3" xfId="14005" xr:uid="{00000000-0005-0000-0000-0000B3360000}"/>
    <cellStyle name="Normal 3 2 3 4 3 2" xfId="14006" xr:uid="{00000000-0005-0000-0000-0000B4360000}"/>
    <cellStyle name="Normal 3 2 3 4 3 2 2" xfId="14007" xr:uid="{00000000-0005-0000-0000-0000B5360000}"/>
    <cellStyle name="Normal 3 2 3 4 3 2 2 2" xfId="14008" xr:uid="{00000000-0005-0000-0000-0000B6360000}"/>
    <cellStyle name="Normal 3 2 3 4 3 2 2 3" xfId="14009" xr:uid="{00000000-0005-0000-0000-0000B7360000}"/>
    <cellStyle name="Normal 3 2 3 4 3 2 2 4" xfId="14010" xr:uid="{00000000-0005-0000-0000-0000B8360000}"/>
    <cellStyle name="Normal 3 2 3 4 3 2 3" xfId="14011" xr:uid="{00000000-0005-0000-0000-0000B9360000}"/>
    <cellStyle name="Normal 3 2 3 4 3 2 4" xfId="14012" xr:uid="{00000000-0005-0000-0000-0000BA360000}"/>
    <cellStyle name="Normal 3 2 3 4 3 2 5" xfId="14013" xr:uid="{00000000-0005-0000-0000-0000BB360000}"/>
    <cellStyle name="Normal 3 2 3 4 3 3" xfId="14014" xr:uid="{00000000-0005-0000-0000-0000BC360000}"/>
    <cellStyle name="Normal 3 2 3 4 3 3 2" xfId="14015" xr:uid="{00000000-0005-0000-0000-0000BD360000}"/>
    <cellStyle name="Normal 3 2 3 4 3 3 3" xfId="14016" xr:uid="{00000000-0005-0000-0000-0000BE360000}"/>
    <cellStyle name="Normal 3 2 3 4 3 3 4" xfId="14017" xr:uid="{00000000-0005-0000-0000-0000BF360000}"/>
    <cellStyle name="Normal 3 2 3 4 3 4" xfId="14018" xr:uid="{00000000-0005-0000-0000-0000C0360000}"/>
    <cellStyle name="Normal 3 2 3 4 3 5" xfId="14019" xr:uid="{00000000-0005-0000-0000-0000C1360000}"/>
    <cellStyle name="Normal 3 2 3 4 3 6" xfId="14020" xr:uid="{00000000-0005-0000-0000-0000C2360000}"/>
    <cellStyle name="Normal 3 2 3 4 4" xfId="14021" xr:uid="{00000000-0005-0000-0000-0000C3360000}"/>
    <cellStyle name="Normal 3 2 3 4 4 2" xfId="14022" xr:uid="{00000000-0005-0000-0000-0000C4360000}"/>
    <cellStyle name="Normal 3 2 3 4 4 2 2" xfId="14023" xr:uid="{00000000-0005-0000-0000-0000C5360000}"/>
    <cellStyle name="Normal 3 2 3 4 4 2 2 2" xfId="14024" xr:uid="{00000000-0005-0000-0000-0000C6360000}"/>
    <cellStyle name="Normal 3 2 3 4 4 2 2 3" xfId="14025" xr:uid="{00000000-0005-0000-0000-0000C7360000}"/>
    <cellStyle name="Normal 3 2 3 4 4 2 2 4" xfId="14026" xr:uid="{00000000-0005-0000-0000-0000C8360000}"/>
    <cellStyle name="Normal 3 2 3 4 4 2 3" xfId="14027" xr:uid="{00000000-0005-0000-0000-0000C9360000}"/>
    <cellStyle name="Normal 3 2 3 4 4 2 4" xfId="14028" xr:uid="{00000000-0005-0000-0000-0000CA360000}"/>
    <cellStyle name="Normal 3 2 3 4 4 2 5" xfId="14029" xr:uid="{00000000-0005-0000-0000-0000CB360000}"/>
    <cellStyle name="Normal 3 2 3 4 4 3" xfId="14030" xr:uid="{00000000-0005-0000-0000-0000CC360000}"/>
    <cellStyle name="Normal 3 2 3 4 4 3 2" xfId="14031" xr:uid="{00000000-0005-0000-0000-0000CD360000}"/>
    <cellStyle name="Normal 3 2 3 4 4 3 3" xfId="14032" xr:uid="{00000000-0005-0000-0000-0000CE360000}"/>
    <cellStyle name="Normal 3 2 3 4 4 3 4" xfId="14033" xr:uid="{00000000-0005-0000-0000-0000CF360000}"/>
    <cellStyle name="Normal 3 2 3 4 4 4" xfId="14034" xr:uid="{00000000-0005-0000-0000-0000D0360000}"/>
    <cellStyle name="Normal 3 2 3 4 4 5" xfId="14035" xr:uid="{00000000-0005-0000-0000-0000D1360000}"/>
    <cellStyle name="Normal 3 2 3 4 4 6" xfId="14036" xr:uid="{00000000-0005-0000-0000-0000D2360000}"/>
    <cellStyle name="Normal 3 2 3 4 5" xfId="14037" xr:uid="{00000000-0005-0000-0000-0000D3360000}"/>
    <cellStyle name="Normal 3 2 3 4 6" xfId="14038" xr:uid="{00000000-0005-0000-0000-0000D4360000}"/>
    <cellStyle name="Normal 3 2 3 4 6 2" xfId="14039" xr:uid="{00000000-0005-0000-0000-0000D5360000}"/>
    <cellStyle name="Normal 3 2 3 4 6 2 2" xfId="14040" xr:uid="{00000000-0005-0000-0000-0000D6360000}"/>
    <cellStyle name="Normal 3 2 3 4 6 2 3" xfId="14041" xr:uid="{00000000-0005-0000-0000-0000D7360000}"/>
    <cellStyle name="Normal 3 2 3 4 6 2 4" xfId="14042" xr:uid="{00000000-0005-0000-0000-0000D8360000}"/>
    <cellStyle name="Normal 3 2 3 4 6 3" xfId="14043" xr:uid="{00000000-0005-0000-0000-0000D9360000}"/>
    <cellStyle name="Normal 3 2 3 4 6 4" xfId="14044" xr:uid="{00000000-0005-0000-0000-0000DA360000}"/>
    <cellStyle name="Normal 3 2 3 4 6 5" xfId="14045" xr:uid="{00000000-0005-0000-0000-0000DB360000}"/>
    <cellStyle name="Normal 3 2 3 4 7" xfId="14046" xr:uid="{00000000-0005-0000-0000-0000DC360000}"/>
    <cellStyle name="Normal 3 2 3 4 7 2" xfId="14047" xr:uid="{00000000-0005-0000-0000-0000DD360000}"/>
    <cellStyle name="Normal 3 2 3 4 7 3" xfId="14048" xr:uid="{00000000-0005-0000-0000-0000DE360000}"/>
    <cellStyle name="Normal 3 2 3 4 7 4" xfId="14049" xr:uid="{00000000-0005-0000-0000-0000DF360000}"/>
    <cellStyle name="Normal 3 2 3 4 8" xfId="14050" xr:uid="{00000000-0005-0000-0000-0000E0360000}"/>
    <cellStyle name="Normal 3 2 3 4 9" xfId="14051" xr:uid="{00000000-0005-0000-0000-0000E1360000}"/>
    <cellStyle name="Normal 3 2 3 5" xfId="14052" xr:uid="{00000000-0005-0000-0000-0000E2360000}"/>
    <cellStyle name="Normal 3 2 3 5 2" xfId="14053" xr:uid="{00000000-0005-0000-0000-0000E3360000}"/>
    <cellStyle name="Normal 3 2 3 5 2 2" xfId="14054" xr:uid="{00000000-0005-0000-0000-0000E4360000}"/>
    <cellStyle name="Normal 3 2 3 5 2 2 2" xfId="14055" xr:uid="{00000000-0005-0000-0000-0000E5360000}"/>
    <cellStyle name="Normal 3 2 3 5 2 2 2 2" xfId="14056" xr:uid="{00000000-0005-0000-0000-0000E6360000}"/>
    <cellStyle name="Normal 3 2 3 5 2 2 2 3" xfId="14057" xr:uid="{00000000-0005-0000-0000-0000E7360000}"/>
    <cellStyle name="Normal 3 2 3 5 2 2 2 4" xfId="14058" xr:uid="{00000000-0005-0000-0000-0000E8360000}"/>
    <cellStyle name="Normal 3 2 3 5 2 2 3" xfId="14059" xr:uid="{00000000-0005-0000-0000-0000E9360000}"/>
    <cellStyle name="Normal 3 2 3 5 2 2 4" xfId="14060" xr:uid="{00000000-0005-0000-0000-0000EA360000}"/>
    <cellStyle name="Normal 3 2 3 5 2 2 5" xfId="14061" xr:uid="{00000000-0005-0000-0000-0000EB360000}"/>
    <cellStyle name="Normal 3 2 3 5 2 3" xfId="14062" xr:uid="{00000000-0005-0000-0000-0000EC360000}"/>
    <cellStyle name="Normal 3 2 3 5 2 3 2" xfId="14063" xr:uid="{00000000-0005-0000-0000-0000ED360000}"/>
    <cellStyle name="Normal 3 2 3 5 2 3 3" xfId="14064" xr:uid="{00000000-0005-0000-0000-0000EE360000}"/>
    <cellStyle name="Normal 3 2 3 5 2 3 4" xfId="14065" xr:uid="{00000000-0005-0000-0000-0000EF360000}"/>
    <cellStyle name="Normal 3 2 3 5 2 4" xfId="14066" xr:uid="{00000000-0005-0000-0000-0000F0360000}"/>
    <cellStyle name="Normal 3 2 3 5 2 5" xfId="14067" xr:uid="{00000000-0005-0000-0000-0000F1360000}"/>
    <cellStyle name="Normal 3 2 3 5 2 6" xfId="14068" xr:uid="{00000000-0005-0000-0000-0000F2360000}"/>
    <cellStyle name="Normal 3 2 3 5 3" xfId="14069" xr:uid="{00000000-0005-0000-0000-0000F3360000}"/>
    <cellStyle name="Normal 3 2 3 5 3 2" xfId="14070" xr:uid="{00000000-0005-0000-0000-0000F4360000}"/>
    <cellStyle name="Normal 3 2 3 5 3 2 2" xfId="14071" xr:uid="{00000000-0005-0000-0000-0000F5360000}"/>
    <cellStyle name="Normal 3 2 3 5 3 2 2 2" xfId="14072" xr:uid="{00000000-0005-0000-0000-0000F6360000}"/>
    <cellStyle name="Normal 3 2 3 5 3 2 2 3" xfId="14073" xr:uid="{00000000-0005-0000-0000-0000F7360000}"/>
    <cellStyle name="Normal 3 2 3 5 3 2 2 4" xfId="14074" xr:uid="{00000000-0005-0000-0000-0000F8360000}"/>
    <cellStyle name="Normal 3 2 3 5 3 2 3" xfId="14075" xr:uid="{00000000-0005-0000-0000-0000F9360000}"/>
    <cellStyle name="Normal 3 2 3 5 3 2 4" xfId="14076" xr:uid="{00000000-0005-0000-0000-0000FA360000}"/>
    <cellStyle name="Normal 3 2 3 5 3 2 5" xfId="14077" xr:uid="{00000000-0005-0000-0000-0000FB360000}"/>
    <cellStyle name="Normal 3 2 3 5 3 3" xfId="14078" xr:uid="{00000000-0005-0000-0000-0000FC360000}"/>
    <cellStyle name="Normal 3 2 3 5 3 3 2" xfId="14079" xr:uid="{00000000-0005-0000-0000-0000FD360000}"/>
    <cellStyle name="Normal 3 2 3 5 3 3 3" xfId="14080" xr:uid="{00000000-0005-0000-0000-0000FE360000}"/>
    <cellStyle name="Normal 3 2 3 5 3 3 4" xfId="14081" xr:uid="{00000000-0005-0000-0000-0000FF360000}"/>
    <cellStyle name="Normal 3 2 3 5 3 4" xfId="14082" xr:uid="{00000000-0005-0000-0000-000000370000}"/>
    <cellStyle name="Normal 3 2 3 5 3 5" xfId="14083" xr:uid="{00000000-0005-0000-0000-000001370000}"/>
    <cellStyle name="Normal 3 2 3 5 3 6" xfId="14084" xr:uid="{00000000-0005-0000-0000-000002370000}"/>
    <cellStyle name="Normal 3 2 3 5 4" xfId="14085" xr:uid="{00000000-0005-0000-0000-000003370000}"/>
    <cellStyle name="Normal 3 2 3 5 5" xfId="14086" xr:uid="{00000000-0005-0000-0000-000004370000}"/>
    <cellStyle name="Normal 3 2 3 5 5 2" xfId="14087" xr:uid="{00000000-0005-0000-0000-000005370000}"/>
    <cellStyle name="Normal 3 2 3 5 5 2 2" xfId="14088" xr:uid="{00000000-0005-0000-0000-000006370000}"/>
    <cellStyle name="Normal 3 2 3 5 5 2 3" xfId="14089" xr:uid="{00000000-0005-0000-0000-000007370000}"/>
    <cellStyle name="Normal 3 2 3 5 5 2 4" xfId="14090" xr:uid="{00000000-0005-0000-0000-000008370000}"/>
    <cellStyle name="Normal 3 2 3 5 5 3" xfId="14091" xr:uid="{00000000-0005-0000-0000-000009370000}"/>
    <cellStyle name="Normal 3 2 3 5 5 4" xfId="14092" xr:uid="{00000000-0005-0000-0000-00000A370000}"/>
    <cellStyle name="Normal 3 2 3 5 5 5" xfId="14093" xr:uid="{00000000-0005-0000-0000-00000B370000}"/>
    <cellStyle name="Normal 3 2 3 5 6" xfId="14094" xr:uid="{00000000-0005-0000-0000-00000C370000}"/>
    <cellStyle name="Normal 3 2 3 5 6 2" xfId="14095" xr:uid="{00000000-0005-0000-0000-00000D370000}"/>
    <cellStyle name="Normal 3 2 3 5 6 3" xfId="14096" xr:uid="{00000000-0005-0000-0000-00000E370000}"/>
    <cellStyle name="Normal 3 2 3 5 6 4" xfId="14097" xr:uid="{00000000-0005-0000-0000-00000F370000}"/>
    <cellStyle name="Normal 3 2 3 5 7" xfId="14098" xr:uid="{00000000-0005-0000-0000-000010370000}"/>
    <cellStyle name="Normal 3 2 3 5 8" xfId="14099" xr:uid="{00000000-0005-0000-0000-000011370000}"/>
    <cellStyle name="Normal 3 2 3 5 9" xfId="14100" xr:uid="{00000000-0005-0000-0000-000012370000}"/>
    <cellStyle name="Normal 3 2 3 6" xfId="14101" xr:uid="{00000000-0005-0000-0000-000013370000}"/>
    <cellStyle name="Normal 3 2 3 6 2" xfId="14102" xr:uid="{00000000-0005-0000-0000-000014370000}"/>
    <cellStyle name="Normal 3 2 3 6 2 2" xfId="14103" xr:uid="{00000000-0005-0000-0000-000015370000}"/>
    <cellStyle name="Normal 3 2 3 6 2 2 2" xfId="14104" xr:uid="{00000000-0005-0000-0000-000016370000}"/>
    <cellStyle name="Normal 3 2 3 6 2 2 2 2" xfId="14105" xr:uid="{00000000-0005-0000-0000-000017370000}"/>
    <cellStyle name="Normal 3 2 3 6 2 2 2 3" xfId="14106" xr:uid="{00000000-0005-0000-0000-000018370000}"/>
    <cellStyle name="Normal 3 2 3 6 2 2 2 4" xfId="14107" xr:uid="{00000000-0005-0000-0000-000019370000}"/>
    <cellStyle name="Normal 3 2 3 6 2 2 3" xfId="14108" xr:uid="{00000000-0005-0000-0000-00001A370000}"/>
    <cellStyle name="Normal 3 2 3 6 2 2 4" xfId="14109" xr:uid="{00000000-0005-0000-0000-00001B370000}"/>
    <cellStyle name="Normal 3 2 3 6 2 2 5" xfId="14110" xr:uid="{00000000-0005-0000-0000-00001C370000}"/>
    <cellStyle name="Normal 3 2 3 6 2 3" xfId="14111" xr:uid="{00000000-0005-0000-0000-00001D370000}"/>
    <cellStyle name="Normal 3 2 3 6 2 3 2" xfId="14112" xr:uid="{00000000-0005-0000-0000-00001E370000}"/>
    <cellStyle name="Normal 3 2 3 6 2 3 3" xfId="14113" xr:uid="{00000000-0005-0000-0000-00001F370000}"/>
    <cellStyle name="Normal 3 2 3 6 2 3 4" xfId="14114" xr:uid="{00000000-0005-0000-0000-000020370000}"/>
    <cellStyle name="Normal 3 2 3 6 2 4" xfId="14115" xr:uid="{00000000-0005-0000-0000-000021370000}"/>
    <cellStyle name="Normal 3 2 3 6 2 5" xfId="14116" xr:uid="{00000000-0005-0000-0000-000022370000}"/>
    <cellStyle name="Normal 3 2 3 6 2 6" xfId="14117" xr:uid="{00000000-0005-0000-0000-000023370000}"/>
    <cellStyle name="Normal 3 2 3 6 3" xfId="14118" xr:uid="{00000000-0005-0000-0000-000024370000}"/>
    <cellStyle name="Normal 3 2 3 6 3 2" xfId="14119" xr:uid="{00000000-0005-0000-0000-000025370000}"/>
    <cellStyle name="Normal 3 2 3 6 3 2 2" xfId="14120" xr:uid="{00000000-0005-0000-0000-000026370000}"/>
    <cellStyle name="Normal 3 2 3 6 3 2 2 2" xfId="14121" xr:uid="{00000000-0005-0000-0000-000027370000}"/>
    <cellStyle name="Normal 3 2 3 6 3 2 2 3" xfId="14122" xr:uid="{00000000-0005-0000-0000-000028370000}"/>
    <cellStyle name="Normal 3 2 3 6 3 2 2 4" xfId="14123" xr:uid="{00000000-0005-0000-0000-000029370000}"/>
    <cellStyle name="Normal 3 2 3 6 3 2 3" xfId="14124" xr:uid="{00000000-0005-0000-0000-00002A370000}"/>
    <cellStyle name="Normal 3 2 3 6 3 2 4" xfId="14125" xr:uid="{00000000-0005-0000-0000-00002B370000}"/>
    <cellStyle name="Normal 3 2 3 6 3 2 5" xfId="14126" xr:uid="{00000000-0005-0000-0000-00002C370000}"/>
    <cellStyle name="Normal 3 2 3 6 3 3" xfId="14127" xr:uid="{00000000-0005-0000-0000-00002D370000}"/>
    <cellStyle name="Normal 3 2 3 6 3 3 2" xfId="14128" xr:uid="{00000000-0005-0000-0000-00002E370000}"/>
    <cellStyle name="Normal 3 2 3 6 3 3 3" xfId="14129" xr:uid="{00000000-0005-0000-0000-00002F370000}"/>
    <cellStyle name="Normal 3 2 3 6 3 3 4" xfId="14130" xr:uid="{00000000-0005-0000-0000-000030370000}"/>
    <cellStyle name="Normal 3 2 3 6 3 4" xfId="14131" xr:uid="{00000000-0005-0000-0000-000031370000}"/>
    <cellStyle name="Normal 3 2 3 6 3 5" xfId="14132" xr:uid="{00000000-0005-0000-0000-000032370000}"/>
    <cellStyle name="Normal 3 2 3 6 3 6" xfId="14133" xr:uid="{00000000-0005-0000-0000-000033370000}"/>
    <cellStyle name="Normal 3 2 3 6 4" xfId="14134" xr:uid="{00000000-0005-0000-0000-000034370000}"/>
    <cellStyle name="Normal 3 2 3 6 4 2" xfId="14135" xr:uid="{00000000-0005-0000-0000-000035370000}"/>
    <cellStyle name="Normal 3 2 3 6 4 2 2" xfId="14136" xr:uid="{00000000-0005-0000-0000-000036370000}"/>
    <cellStyle name="Normal 3 2 3 6 4 2 3" xfId="14137" xr:uid="{00000000-0005-0000-0000-000037370000}"/>
    <cellStyle name="Normal 3 2 3 6 4 2 4" xfId="14138" xr:uid="{00000000-0005-0000-0000-000038370000}"/>
    <cellStyle name="Normal 3 2 3 6 4 3" xfId="14139" xr:uid="{00000000-0005-0000-0000-000039370000}"/>
    <cellStyle name="Normal 3 2 3 6 4 4" xfId="14140" xr:uid="{00000000-0005-0000-0000-00003A370000}"/>
    <cellStyle name="Normal 3 2 3 6 4 5" xfId="14141" xr:uid="{00000000-0005-0000-0000-00003B370000}"/>
    <cellStyle name="Normal 3 2 3 6 5" xfId="14142" xr:uid="{00000000-0005-0000-0000-00003C370000}"/>
    <cellStyle name="Normal 3 2 3 6 5 2" xfId="14143" xr:uid="{00000000-0005-0000-0000-00003D370000}"/>
    <cellStyle name="Normal 3 2 3 6 5 3" xfId="14144" xr:uid="{00000000-0005-0000-0000-00003E370000}"/>
    <cellStyle name="Normal 3 2 3 6 5 4" xfId="14145" xr:uid="{00000000-0005-0000-0000-00003F370000}"/>
    <cellStyle name="Normal 3 2 3 6 6" xfId="14146" xr:uid="{00000000-0005-0000-0000-000040370000}"/>
    <cellStyle name="Normal 3 2 3 6 7" xfId="14147" xr:uid="{00000000-0005-0000-0000-000041370000}"/>
    <cellStyle name="Normal 3 2 3 6 8" xfId="14148" xr:uid="{00000000-0005-0000-0000-000042370000}"/>
    <cellStyle name="Normal 3 2 3 7" xfId="14149" xr:uid="{00000000-0005-0000-0000-000043370000}"/>
    <cellStyle name="Normal 3 2 3 7 2" xfId="14150" xr:uid="{00000000-0005-0000-0000-000044370000}"/>
    <cellStyle name="Normal 3 2 3 7 2 2" xfId="14151" xr:uid="{00000000-0005-0000-0000-000045370000}"/>
    <cellStyle name="Normal 3 2 3 7 2 2 2" xfId="14152" xr:uid="{00000000-0005-0000-0000-000046370000}"/>
    <cellStyle name="Normal 3 2 3 7 2 2 3" xfId="14153" xr:uid="{00000000-0005-0000-0000-000047370000}"/>
    <cellStyle name="Normal 3 2 3 7 2 2 4" xfId="14154" xr:uid="{00000000-0005-0000-0000-000048370000}"/>
    <cellStyle name="Normal 3 2 3 7 2 3" xfId="14155" xr:uid="{00000000-0005-0000-0000-000049370000}"/>
    <cellStyle name="Normal 3 2 3 7 2 4" xfId="14156" xr:uid="{00000000-0005-0000-0000-00004A370000}"/>
    <cellStyle name="Normal 3 2 3 7 2 5" xfId="14157" xr:uid="{00000000-0005-0000-0000-00004B370000}"/>
    <cellStyle name="Normal 3 2 3 7 3" xfId="14158" xr:uid="{00000000-0005-0000-0000-00004C370000}"/>
    <cellStyle name="Normal 3 2 3 7 3 2" xfId="14159" xr:uid="{00000000-0005-0000-0000-00004D370000}"/>
    <cellStyle name="Normal 3 2 3 7 3 3" xfId="14160" xr:uid="{00000000-0005-0000-0000-00004E370000}"/>
    <cellStyle name="Normal 3 2 3 7 3 4" xfId="14161" xr:uid="{00000000-0005-0000-0000-00004F370000}"/>
    <cellStyle name="Normal 3 2 3 7 4" xfId="14162" xr:uid="{00000000-0005-0000-0000-000050370000}"/>
    <cellStyle name="Normal 3 2 3 7 5" xfId="14163" xr:uid="{00000000-0005-0000-0000-000051370000}"/>
    <cellStyle name="Normal 3 2 3 7 6" xfId="14164" xr:uid="{00000000-0005-0000-0000-000052370000}"/>
    <cellStyle name="Normal 3 2 3 8" xfId="14165" xr:uid="{00000000-0005-0000-0000-000053370000}"/>
    <cellStyle name="Normal 3 2 3 8 2" xfId="14166" xr:uid="{00000000-0005-0000-0000-000054370000}"/>
    <cellStyle name="Normal 3 2 3 8 2 2" xfId="14167" xr:uid="{00000000-0005-0000-0000-000055370000}"/>
    <cellStyle name="Normal 3 2 3 8 2 2 2" xfId="14168" xr:uid="{00000000-0005-0000-0000-000056370000}"/>
    <cellStyle name="Normal 3 2 3 8 2 2 3" xfId="14169" xr:uid="{00000000-0005-0000-0000-000057370000}"/>
    <cellStyle name="Normal 3 2 3 8 2 2 4" xfId="14170" xr:uid="{00000000-0005-0000-0000-000058370000}"/>
    <cellStyle name="Normal 3 2 3 8 2 3" xfId="14171" xr:uid="{00000000-0005-0000-0000-000059370000}"/>
    <cellStyle name="Normal 3 2 3 8 2 4" xfId="14172" xr:uid="{00000000-0005-0000-0000-00005A370000}"/>
    <cellStyle name="Normal 3 2 3 8 2 5" xfId="14173" xr:uid="{00000000-0005-0000-0000-00005B370000}"/>
    <cellStyle name="Normal 3 2 3 8 3" xfId="14174" xr:uid="{00000000-0005-0000-0000-00005C370000}"/>
    <cellStyle name="Normal 3 2 3 8 3 2" xfId="14175" xr:uid="{00000000-0005-0000-0000-00005D370000}"/>
    <cellStyle name="Normal 3 2 3 8 3 3" xfId="14176" xr:uid="{00000000-0005-0000-0000-00005E370000}"/>
    <cellStyle name="Normal 3 2 3 8 3 4" xfId="14177" xr:uid="{00000000-0005-0000-0000-00005F370000}"/>
    <cellStyle name="Normal 3 2 3 8 4" xfId="14178" xr:uid="{00000000-0005-0000-0000-000060370000}"/>
    <cellStyle name="Normal 3 2 3 8 5" xfId="14179" xr:uid="{00000000-0005-0000-0000-000061370000}"/>
    <cellStyle name="Normal 3 2 3 8 6" xfId="14180" xr:uid="{00000000-0005-0000-0000-000062370000}"/>
    <cellStyle name="Normal 3 2 3 9" xfId="14181" xr:uid="{00000000-0005-0000-0000-000063370000}"/>
    <cellStyle name="Normal 3 2 4" xfId="14182" xr:uid="{00000000-0005-0000-0000-000064370000}"/>
    <cellStyle name="Normal 3 2 4 10" xfId="14183" xr:uid="{00000000-0005-0000-0000-000065370000}"/>
    <cellStyle name="Normal 3 2 4 2" xfId="14184" xr:uid="{00000000-0005-0000-0000-000066370000}"/>
    <cellStyle name="Normal 3 2 4 2 2" xfId="14185" xr:uid="{00000000-0005-0000-0000-000067370000}"/>
    <cellStyle name="Normal 3 2 4 2 2 2" xfId="14186" xr:uid="{00000000-0005-0000-0000-000068370000}"/>
    <cellStyle name="Normal 3 2 4 2 2 2 2" xfId="14187" xr:uid="{00000000-0005-0000-0000-000069370000}"/>
    <cellStyle name="Normal 3 2 4 2 2 2 2 2" xfId="14188" xr:uid="{00000000-0005-0000-0000-00006A370000}"/>
    <cellStyle name="Normal 3 2 4 2 2 2 2 3" xfId="14189" xr:uid="{00000000-0005-0000-0000-00006B370000}"/>
    <cellStyle name="Normal 3 2 4 2 2 2 2 4" xfId="14190" xr:uid="{00000000-0005-0000-0000-00006C370000}"/>
    <cellStyle name="Normal 3 2 4 2 2 2 3" xfId="14191" xr:uid="{00000000-0005-0000-0000-00006D370000}"/>
    <cellStyle name="Normal 3 2 4 2 2 2 4" xfId="14192" xr:uid="{00000000-0005-0000-0000-00006E370000}"/>
    <cellStyle name="Normal 3 2 4 2 2 2 5" xfId="14193" xr:uid="{00000000-0005-0000-0000-00006F370000}"/>
    <cellStyle name="Normal 3 2 4 2 2 3" xfId="14194" xr:uid="{00000000-0005-0000-0000-000070370000}"/>
    <cellStyle name="Normal 3 2 4 2 2 3 2" xfId="14195" xr:uid="{00000000-0005-0000-0000-000071370000}"/>
    <cellStyle name="Normal 3 2 4 2 2 3 3" xfId="14196" xr:uid="{00000000-0005-0000-0000-000072370000}"/>
    <cellStyle name="Normal 3 2 4 2 2 3 4" xfId="14197" xr:uid="{00000000-0005-0000-0000-000073370000}"/>
    <cellStyle name="Normal 3 2 4 2 2 4" xfId="14198" xr:uid="{00000000-0005-0000-0000-000074370000}"/>
    <cellStyle name="Normal 3 2 4 2 2 5" xfId="14199" xr:uid="{00000000-0005-0000-0000-000075370000}"/>
    <cellStyle name="Normal 3 2 4 2 2 6" xfId="14200" xr:uid="{00000000-0005-0000-0000-000076370000}"/>
    <cellStyle name="Normal 3 2 4 2 3" xfId="14201" xr:uid="{00000000-0005-0000-0000-000077370000}"/>
    <cellStyle name="Normal 3 2 4 2 3 2" xfId="14202" xr:uid="{00000000-0005-0000-0000-000078370000}"/>
    <cellStyle name="Normal 3 2 4 2 3 2 2" xfId="14203" xr:uid="{00000000-0005-0000-0000-000079370000}"/>
    <cellStyle name="Normal 3 2 4 2 3 2 2 2" xfId="14204" xr:uid="{00000000-0005-0000-0000-00007A370000}"/>
    <cellStyle name="Normal 3 2 4 2 3 2 2 3" xfId="14205" xr:uid="{00000000-0005-0000-0000-00007B370000}"/>
    <cellStyle name="Normal 3 2 4 2 3 2 2 4" xfId="14206" xr:uid="{00000000-0005-0000-0000-00007C370000}"/>
    <cellStyle name="Normal 3 2 4 2 3 2 3" xfId="14207" xr:uid="{00000000-0005-0000-0000-00007D370000}"/>
    <cellStyle name="Normal 3 2 4 2 3 2 4" xfId="14208" xr:uid="{00000000-0005-0000-0000-00007E370000}"/>
    <cellStyle name="Normal 3 2 4 2 3 2 5" xfId="14209" xr:uid="{00000000-0005-0000-0000-00007F370000}"/>
    <cellStyle name="Normal 3 2 4 2 3 3" xfId="14210" xr:uid="{00000000-0005-0000-0000-000080370000}"/>
    <cellStyle name="Normal 3 2 4 2 3 3 2" xfId="14211" xr:uid="{00000000-0005-0000-0000-000081370000}"/>
    <cellStyle name="Normal 3 2 4 2 3 3 3" xfId="14212" xr:uid="{00000000-0005-0000-0000-000082370000}"/>
    <cellStyle name="Normal 3 2 4 2 3 3 4" xfId="14213" xr:uid="{00000000-0005-0000-0000-000083370000}"/>
    <cellStyle name="Normal 3 2 4 2 3 4" xfId="14214" xr:uid="{00000000-0005-0000-0000-000084370000}"/>
    <cellStyle name="Normal 3 2 4 2 3 5" xfId="14215" xr:uid="{00000000-0005-0000-0000-000085370000}"/>
    <cellStyle name="Normal 3 2 4 2 3 6" xfId="14216" xr:uid="{00000000-0005-0000-0000-000086370000}"/>
    <cellStyle name="Normal 3 2 4 2 4" xfId="14217" xr:uid="{00000000-0005-0000-0000-000087370000}"/>
    <cellStyle name="Normal 3 2 4 2 5" xfId="14218" xr:uid="{00000000-0005-0000-0000-000088370000}"/>
    <cellStyle name="Normal 3 2 4 2 5 2" xfId="14219" xr:uid="{00000000-0005-0000-0000-000089370000}"/>
    <cellStyle name="Normal 3 2 4 2 5 2 2" xfId="14220" xr:uid="{00000000-0005-0000-0000-00008A370000}"/>
    <cellStyle name="Normal 3 2 4 2 5 2 3" xfId="14221" xr:uid="{00000000-0005-0000-0000-00008B370000}"/>
    <cellStyle name="Normal 3 2 4 2 5 2 4" xfId="14222" xr:uid="{00000000-0005-0000-0000-00008C370000}"/>
    <cellStyle name="Normal 3 2 4 2 5 3" xfId="14223" xr:uid="{00000000-0005-0000-0000-00008D370000}"/>
    <cellStyle name="Normal 3 2 4 2 5 4" xfId="14224" xr:uid="{00000000-0005-0000-0000-00008E370000}"/>
    <cellStyle name="Normal 3 2 4 2 5 5" xfId="14225" xr:uid="{00000000-0005-0000-0000-00008F370000}"/>
    <cellStyle name="Normal 3 2 4 2 6" xfId="14226" xr:uid="{00000000-0005-0000-0000-000090370000}"/>
    <cellStyle name="Normal 3 2 4 2 6 2" xfId="14227" xr:uid="{00000000-0005-0000-0000-000091370000}"/>
    <cellStyle name="Normal 3 2 4 2 6 3" xfId="14228" xr:uid="{00000000-0005-0000-0000-000092370000}"/>
    <cellStyle name="Normal 3 2 4 2 6 4" xfId="14229" xr:uid="{00000000-0005-0000-0000-000093370000}"/>
    <cellStyle name="Normal 3 2 4 2 7" xfId="14230" xr:uid="{00000000-0005-0000-0000-000094370000}"/>
    <cellStyle name="Normal 3 2 4 2 8" xfId="14231" xr:uid="{00000000-0005-0000-0000-000095370000}"/>
    <cellStyle name="Normal 3 2 4 2 9" xfId="14232" xr:uid="{00000000-0005-0000-0000-000096370000}"/>
    <cellStyle name="Normal 3 2 4 3" xfId="14233" xr:uid="{00000000-0005-0000-0000-000097370000}"/>
    <cellStyle name="Normal 3 2 4 3 2" xfId="14234" xr:uid="{00000000-0005-0000-0000-000098370000}"/>
    <cellStyle name="Normal 3 2 4 3 2 2" xfId="14235" xr:uid="{00000000-0005-0000-0000-000099370000}"/>
    <cellStyle name="Normal 3 2 4 3 2 2 2" xfId="14236" xr:uid="{00000000-0005-0000-0000-00009A370000}"/>
    <cellStyle name="Normal 3 2 4 3 2 2 3" xfId="14237" xr:uid="{00000000-0005-0000-0000-00009B370000}"/>
    <cellStyle name="Normal 3 2 4 3 2 2 4" xfId="14238" xr:uid="{00000000-0005-0000-0000-00009C370000}"/>
    <cellStyle name="Normal 3 2 4 3 2 3" xfId="14239" xr:uid="{00000000-0005-0000-0000-00009D370000}"/>
    <cellStyle name="Normal 3 2 4 3 2 4" xfId="14240" xr:uid="{00000000-0005-0000-0000-00009E370000}"/>
    <cellStyle name="Normal 3 2 4 3 2 5" xfId="14241" xr:uid="{00000000-0005-0000-0000-00009F370000}"/>
    <cellStyle name="Normal 3 2 4 3 3" xfId="14242" xr:uid="{00000000-0005-0000-0000-0000A0370000}"/>
    <cellStyle name="Normal 3 2 4 3 3 2" xfId="14243" xr:uid="{00000000-0005-0000-0000-0000A1370000}"/>
    <cellStyle name="Normal 3 2 4 3 3 3" xfId="14244" xr:uid="{00000000-0005-0000-0000-0000A2370000}"/>
    <cellStyle name="Normal 3 2 4 3 3 4" xfId="14245" xr:uid="{00000000-0005-0000-0000-0000A3370000}"/>
    <cellStyle name="Normal 3 2 4 3 4" xfId="14246" xr:uid="{00000000-0005-0000-0000-0000A4370000}"/>
    <cellStyle name="Normal 3 2 4 3 5" xfId="14247" xr:uid="{00000000-0005-0000-0000-0000A5370000}"/>
    <cellStyle name="Normal 3 2 4 3 6" xfId="14248" xr:uid="{00000000-0005-0000-0000-0000A6370000}"/>
    <cellStyle name="Normal 3 2 4 4" xfId="14249" xr:uid="{00000000-0005-0000-0000-0000A7370000}"/>
    <cellStyle name="Normal 3 2 4 4 2" xfId="14250" xr:uid="{00000000-0005-0000-0000-0000A8370000}"/>
    <cellStyle name="Normal 3 2 4 4 2 2" xfId="14251" xr:uid="{00000000-0005-0000-0000-0000A9370000}"/>
    <cellStyle name="Normal 3 2 4 4 2 2 2" xfId="14252" xr:uid="{00000000-0005-0000-0000-0000AA370000}"/>
    <cellStyle name="Normal 3 2 4 4 2 2 3" xfId="14253" xr:uid="{00000000-0005-0000-0000-0000AB370000}"/>
    <cellStyle name="Normal 3 2 4 4 2 2 4" xfId="14254" xr:uid="{00000000-0005-0000-0000-0000AC370000}"/>
    <cellStyle name="Normal 3 2 4 4 2 3" xfId="14255" xr:uid="{00000000-0005-0000-0000-0000AD370000}"/>
    <cellStyle name="Normal 3 2 4 4 2 4" xfId="14256" xr:uid="{00000000-0005-0000-0000-0000AE370000}"/>
    <cellStyle name="Normal 3 2 4 4 2 5" xfId="14257" xr:uid="{00000000-0005-0000-0000-0000AF370000}"/>
    <cellStyle name="Normal 3 2 4 4 3" xfId="14258" xr:uid="{00000000-0005-0000-0000-0000B0370000}"/>
    <cellStyle name="Normal 3 2 4 4 3 2" xfId="14259" xr:uid="{00000000-0005-0000-0000-0000B1370000}"/>
    <cellStyle name="Normal 3 2 4 4 3 3" xfId="14260" xr:uid="{00000000-0005-0000-0000-0000B2370000}"/>
    <cellStyle name="Normal 3 2 4 4 3 4" xfId="14261" xr:uid="{00000000-0005-0000-0000-0000B3370000}"/>
    <cellStyle name="Normal 3 2 4 4 4" xfId="14262" xr:uid="{00000000-0005-0000-0000-0000B4370000}"/>
    <cellStyle name="Normal 3 2 4 4 5" xfId="14263" xr:uid="{00000000-0005-0000-0000-0000B5370000}"/>
    <cellStyle name="Normal 3 2 4 4 6" xfId="14264" xr:uid="{00000000-0005-0000-0000-0000B6370000}"/>
    <cellStyle name="Normal 3 2 4 5" xfId="14265" xr:uid="{00000000-0005-0000-0000-0000B7370000}"/>
    <cellStyle name="Normal 3 2 4 6" xfId="14266" xr:uid="{00000000-0005-0000-0000-0000B8370000}"/>
    <cellStyle name="Normal 3 2 4 6 2" xfId="14267" xr:uid="{00000000-0005-0000-0000-0000B9370000}"/>
    <cellStyle name="Normal 3 2 4 6 2 2" xfId="14268" xr:uid="{00000000-0005-0000-0000-0000BA370000}"/>
    <cellStyle name="Normal 3 2 4 6 2 3" xfId="14269" xr:uid="{00000000-0005-0000-0000-0000BB370000}"/>
    <cellStyle name="Normal 3 2 4 6 2 4" xfId="14270" xr:uid="{00000000-0005-0000-0000-0000BC370000}"/>
    <cellStyle name="Normal 3 2 4 6 3" xfId="14271" xr:uid="{00000000-0005-0000-0000-0000BD370000}"/>
    <cellStyle name="Normal 3 2 4 6 4" xfId="14272" xr:uid="{00000000-0005-0000-0000-0000BE370000}"/>
    <cellStyle name="Normal 3 2 4 6 5" xfId="14273" xr:uid="{00000000-0005-0000-0000-0000BF370000}"/>
    <cellStyle name="Normal 3 2 4 7" xfId="14274" xr:uid="{00000000-0005-0000-0000-0000C0370000}"/>
    <cellStyle name="Normal 3 2 4 7 2" xfId="14275" xr:uid="{00000000-0005-0000-0000-0000C1370000}"/>
    <cellStyle name="Normal 3 2 4 7 3" xfId="14276" xr:uid="{00000000-0005-0000-0000-0000C2370000}"/>
    <cellStyle name="Normal 3 2 4 7 4" xfId="14277" xr:uid="{00000000-0005-0000-0000-0000C3370000}"/>
    <cellStyle name="Normal 3 2 4 8" xfId="14278" xr:uid="{00000000-0005-0000-0000-0000C4370000}"/>
    <cellStyle name="Normal 3 2 4 9" xfId="14279" xr:uid="{00000000-0005-0000-0000-0000C5370000}"/>
    <cellStyle name="Normal 3 2 5" xfId="14280" xr:uid="{00000000-0005-0000-0000-0000C6370000}"/>
    <cellStyle name="Normal 3 2 5 10" xfId="14281" xr:uid="{00000000-0005-0000-0000-0000C7370000}"/>
    <cellStyle name="Normal 3 2 5 2" xfId="14282" xr:uid="{00000000-0005-0000-0000-0000C8370000}"/>
    <cellStyle name="Normal 3 2 5 2 2" xfId="14283" xr:uid="{00000000-0005-0000-0000-0000C9370000}"/>
    <cellStyle name="Normal 3 2 5 2 2 2" xfId="14284" xr:uid="{00000000-0005-0000-0000-0000CA370000}"/>
    <cellStyle name="Normal 3 2 5 2 2 2 2" xfId="14285" xr:uid="{00000000-0005-0000-0000-0000CB370000}"/>
    <cellStyle name="Normal 3 2 5 2 2 2 2 2" xfId="14286" xr:uid="{00000000-0005-0000-0000-0000CC370000}"/>
    <cellStyle name="Normal 3 2 5 2 2 2 2 3" xfId="14287" xr:uid="{00000000-0005-0000-0000-0000CD370000}"/>
    <cellStyle name="Normal 3 2 5 2 2 2 2 4" xfId="14288" xr:uid="{00000000-0005-0000-0000-0000CE370000}"/>
    <cellStyle name="Normal 3 2 5 2 2 2 3" xfId="14289" xr:uid="{00000000-0005-0000-0000-0000CF370000}"/>
    <cellStyle name="Normal 3 2 5 2 2 2 4" xfId="14290" xr:uid="{00000000-0005-0000-0000-0000D0370000}"/>
    <cellStyle name="Normal 3 2 5 2 2 2 5" xfId="14291" xr:uid="{00000000-0005-0000-0000-0000D1370000}"/>
    <cellStyle name="Normal 3 2 5 2 2 3" xfId="14292" xr:uid="{00000000-0005-0000-0000-0000D2370000}"/>
    <cellStyle name="Normal 3 2 5 2 2 3 2" xfId="14293" xr:uid="{00000000-0005-0000-0000-0000D3370000}"/>
    <cellStyle name="Normal 3 2 5 2 2 3 3" xfId="14294" xr:uid="{00000000-0005-0000-0000-0000D4370000}"/>
    <cellStyle name="Normal 3 2 5 2 2 3 4" xfId="14295" xr:uid="{00000000-0005-0000-0000-0000D5370000}"/>
    <cellStyle name="Normal 3 2 5 2 2 4" xfId="14296" xr:uid="{00000000-0005-0000-0000-0000D6370000}"/>
    <cellStyle name="Normal 3 2 5 2 2 5" xfId="14297" xr:uid="{00000000-0005-0000-0000-0000D7370000}"/>
    <cellStyle name="Normal 3 2 5 2 2 6" xfId="14298" xr:uid="{00000000-0005-0000-0000-0000D8370000}"/>
    <cellStyle name="Normal 3 2 5 2 3" xfId="14299" xr:uid="{00000000-0005-0000-0000-0000D9370000}"/>
    <cellStyle name="Normal 3 2 5 2 3 2" xfId="14300" xr:uid="{00000000-0005-0000-0000-0000DA370000}"/>
    <cellStyle name="Normal 3 2 5 2 3 2 2" xfId="14301" xr:uid="{00000000-0005-0000-0000-0000DB370000}"/>
    <cellStyle name="Normal 3 2 5 2 3 2 2 2" xfId="14302" xr:uid="{00000000-0005-0000-0000-0000DC370000}"/>
    <cellStyle name="Normal 3 2 5 2 3 2 2 3" xfId="14303" xr:uid="{00000000-0005-0000-0000-0000DD370000}"/>
    <cellStyle name="Normal 3 2 5 2 3 2 2 4" xfId="14304" xr:uid="{00000000-0005-0000-0000-0000DE370000}"/>
    <cellStyle name="Normal 3 2 5 2 3 2 3" xfId="14305" xr:uid="{00000000-0005-0000-0000-0000DF370000}"/>
    <cellStyle name="Normal 3 2 5 2 3 2 4" xfId="14306" xr:uid="{00000000-0005-0000-0000-0000E0370000}"/>
    <cellStyle name="Normal 3 2 5 2 3 2 5" xfId="14307" xr:uid="{00000000-0005-0000-0000-0000E1370000}"/>
    <cellStyle name="Normal 3 2 5 2 3 3" xfId="14308" xr:uid="{00000000-0005-0000-0000-0000E2370000}"/>
    <cellStyle name="Normal 3 2 5 2 3 3 2" xfId="14309" xr:uid="{00000000-0005-0000-0000-0000E3370000}"/>
    <cellStyle name="Normal 3 2 5 2 3 3 3" xfId="14310" xr:uid="{00000000-0005-0000-0000-0000E4370000}"/>
    <cellStyle name="Normal 3 2 5 2 3 3 4" xfId="14311" xr:uid="{00000000-0005-0000-0000-0000E5370000}"/>
    <cellStyle name="Normal 3 2 5 2 3 4" xfId="14312" xr:uid="{00000000-0005-0000-0000-0000E6370000}"/>
    <cellStyle name="Normal 3 2 5 2 3 5" xfId="14313" xr:uid="{00000000-0005-0000-0000-0000E7370000}"/>
    <cellStyle name="Normal 3 2 5 2 3 6" xfId="14314" xr:uid="{00000000-0005-0000-0000-0000E8370000}"/>
    <cellStyle name="Normal 3 2 5 2 4" xfId="14315" xr:uid="{00000000-0005-0000-0000-0000E9370000}"/>
    <cellStyle name="Normal 3 2 5 2 5" xfId="14316" xr:uid="{00000000-0005-0000-0000-0000EA370000}"/>
    <cellStyle name="Normal 3 2 5 2 5 2" xfId="14317" xr:uid="{00000000-0005-0000-0000-0000EB370000}"/>
    <cellStyle name="Normal 3 2 5 2 5 2 2" xfId="14318" xr:uid="{00000000-0005-0000-0000-0000EC370000}"/>
    <cellStyle name="Normal 3 2 5 2 5 2 3" xfId="14319" xr:uid="{00000000-0005-0000-0000-0000ED370000}"/>
    <cellStyle name="Normal 3 2 5 2 5 2 4" xfId="14320" xr:uid="{00000000-0005-0000-0000-0000EE370000}"/>
    <cellStyle name="Normal 3 2 5 2 5 3" xfId="14321" xr:uid="{00000000-0005-0000-0000-0000EF370000}"/>
    <cellStyle name="Normal 3 2 5 2 5 4" xfId="14322" xr:uid="{00000000-0005-0000-0000-0000F0370000}"/>
    <cellStyle name="Normal 3 2 5 2 5 5" xfId="14323" xr:uid="{00000000-0005-0000-0000-0000F1370000}"/>
    <cellStyle name="Normal 3 2 5 2 6" xfId="14324" xr:uid="{00000000-0005-0000-0000-0000F2370000}"/>
    <cellStyle name="Normal 3 2 5 2 6 2" xfId="14325" xr:uid="{00000000-0005-0000-0000-0000F3370000}"/>
    <cellStyle name="Normal 3 2 5 2 6 3" xfId="14326" xr:uid="{00000000-0005-0000-0000-0000F4370000}"/>
    <cellStyle name="Normal 3 2 5 2 6 4" xfId="14327" xr:uid="{00000000-0005-0000-0000-0000F5370000}"/>
    <cellStyle name="Normal 3 2 5 2 7" xfId="14328" xr:uid="{00000000-0005-0000-0000-0000F6370000}"/>
    <cellStyle name="Normal 3 2 5 2 8" xfId="14329" xr:uid="{00000000-0005-0000-0000-0000F7370000}"/>
    <cellStyle name="Normal 3 2 5 2 9" xfId="14330" xr:uid="{00000000-0005-0000-0000-0000F8370000}"/>
    <cellStyle name="Normal 3 2 5 3" xfId="14331" xr:uid="{00000000-0005-0000-0000-0000F9370000}"/>
    <cellStyle name="Normal 3 2 5 3 2" xfId="14332" xr:uid="{00000000-0005-0000-0000-0000FA370000}"/>
    <cellStyle name="Normal 3 2 5 3 2 2" xfId="14333" xr:uid="{00000000-0005-0000-0000-0000FB370000}"/>
    <cellStyle name="Normal 3 2 5 3 2 2 2" xfId="14334" xr:uid="{00000000-0005-0000-0000-0000FC370000}"/>
    <cellStyle name="Normal 3 2 5 3 2 2 3" xfId="14335" xr:uid="{00000000-0005-0000-0000-0000FD370000}"/>
    <cellStyle name="Normal 3 2 5 3 2 2 4" xfId="14336" xr:uid="{00000000-0005-0000-0000-0000FE370000}"/>
    <cellStyle name="Normal 3 2 5 3 2 3" xfId="14337" xr:uid="{00000000-0005-0000-0000-0000FF370000}"/>
    <cellStyle name="Normal 3 2 5 3 2 4" xfId="14338" xr:uid="{00000000-0005-0000-0000-000000380000}"/>
    <cellStyle name="Normal 3 2 5 3 2 5" xfId="14339" xr:uid="{00000000-0005-0000-0000-000001380000}"/>
    <cellStyle name="Normal 3 2 5 3 3" xfId="14340" xr:uid="{00000000-0005-0000-0000-000002380000}"/>
    <cellStyle name="Normal 3 2 5 3 3 2" xfId="14341" xr:uid="{00000000-0005-0000-0000-000003380000}"/>
    <cellStyle name="Normal 3 2 5 3 3 3" xfId="14342" xr:uid="{00000000-0005-0000-0000-000004380000}"/>
    <cellStyle name="Normal 3 2 5 3 3 4" xfId="14343" xr:uid="{00000000-0005-0000-0000-000005380000}"/>
    <cellStyle name="Normal 3 2 5 3 4" xfId="14344" xr:uid="{00000000-0005-0000-0000-000006380000}"/>
    <cellStyle name="Normal 3 2 5 3 5" xfId="14345" xr:uid="{00000000-0005-0000-0000-000007380000}"/>
    <cellStyle name="Normal 3 2 5 3 6" xfId="14346" xr:uid="{00000000-0005-0000-0000-000008380000}"/>
    <cellStyle name="Normal 3 2 5 4" xfId="14347" xr:uid="{00000000-0005-0000-0000-000009380000}"/>
    <cellStyle name="Normal 3 2 5 4 2" xfId="14348" xr:uid="{00000000-0005-0000-0000-00000A380000}"/>
    <cellStyle name="Normal 3 2 5 4 2 2" xfId="14349" xr:uid="{00000000-0005-0000-0000-00000B380000}"/>
    <cellStyle name="Normal 3 2 5 4 2 2 2" xfId="14350" xr:uid="{00000000-0005-0000-0000-00000C380000}"/>
    <cellStyle name="Normal 3 2 5 4 2 2 3" xfId="14351" xr:uid="{00000000-0005-0000-0000-00000D380000}"/>
    <cellStyle name="Normal 3 2 5 4 2 2 4" xfId="14352" xr:uid="{00000000-0005-0000-0000-00000E380000}"/>
    <cellStyle name="Normal 3 2 5 4 2 3" xfId="14353" xr:uid="{00000000-0005-0000-0000-00000F380000}"/>
    <cellStyle name="Normal 3 2 5 4 2 4" xfId="14354" xr:uid="{00000000-0005-0000-0000-000010380000}"/>
    <cellStyle name="Normal 3 2 5 4 2 5" xfId="14355" xr:uid="{00000000-0005-0000-0000-000011380000}"/>
    <cellStyle name="Normal 3 2 5 4 3" xfId="14356" xr:uid="{00000000-0005-0000-0000-000012380000}"/>
    <cellStyle name="Normal 3 2 5 4 3 2" xfId="14357" xr:uid="{00000000-0005-0000-0000-000013380000}"/>
    <cellStyle name="Normal 3 2 5 4 3 3" xfId="14358" xr:uid="{00000000-0005-0000-0000-000014380000}"/>
    <cellStyle name="Normal 3 2 5 4 3 4" xfId="14359" xr:uid="{00000000-0005-0000-0000-000015380000}"/>
    <cellStyle name="Normal 3 2 5 4 4" xfId="14360" xr:uid="{00000000-0005-0000-0000-000016380000}"/>
    <cellStyle name="Normal 3 2 5 4 5" xfId="14361" xr:uid="{00000000-0005-0000-0000-000017380000}"/>
    <cellStyle name="Normal 3 2 5 4 6" xfId="14362" xr:uid="{00000000-0005-0000-0000-000018380000}"/>
    <cellStyle name="Normal 3 2 5 5" xfId="14363" xr:uid="{00000000-0005-0000-0000-000019380000}"/>
    <cellStyle name="Normal 3 2 5 6" xfId="14364" xr:uid="{00000000-0005-0000-0000-00001A380000}"/>
    <cellStyle name="Normal 3 2 5 6 2" xfId="14365" xr:uid="{00000000-0005-0000-0000-00001B380000}"/>
    <cellStyle name="Normal 3 2 5 6 2 2" xfId="14366" xr:uid="{00000000-0005-0000-0000-00001C380000}"/>
    <cellStyle name="Normal 3 2 5 6 2 3" xfId="14367" xr:uid="{00000000-0005-0000-0000-00001D380000}"/>
    <cellStyle name="Normal 3 2 5 6 2 4" xfId="14368" xr:uid="{00000000-0005-0000-0000-00001E380000}"/>
    <cellStyle name="Normal 3 2 5 6 3" xfId="14369" xr:uid="{00000000-0005-0000-0000-00001F380000}"/>
    <cellStyle name="Normal 3 2 5 6 4" xfId="14370" xr:uid="{00000000-0005-0000-0000-000020380000}"/>
    <cellStyle name="Normal 3 2 5 6 5" xfId="14371" xr:uid="{00000000-0005-0000-0000-000021380000}"/>
    <cellStyle name="Normal 3 2 5 7" xfId="14372" xr:uid="{00000000-0005-0000-0000-000022380000}"/>
    <cellStyle name="Normal 3 2 5 7 2" xfId="14373" xr:uid="{00000000-0005-0000-0000-000023380000}"/>
    <cellStyle name="Normal 3 2 5 7 3" xfId="14374" xr:uid="{00000000-0005-0000-0000-000024380000}"/>
    <cellStyle name="Normal 3 2 5 7 4" xfId="14375" xr:uid="{00000000-0005-0000-0000-000025380000}"/>
    <cellStyle name="Normal 3 2 5 8" xfId="14376" xr:uid="{00000000-0005-0000-0000-000026380000}"/>
    <cellStyle name="Normal 3 2 5 9" xfId="14377" xr:uid="{00000000-0005-0000-0000-000027380000}"/>
    <cellStyle name="Normal 3 2 6" xfId="14378" xr:uid="{00000000-0005-0000-0000-000028380000}"/>
    <cellStyle name="Normal 3 2 6 2" xfId="14379" xr:uid="{00000000-0005-0000-0000-000029380000}"/>
    <cellStyle name="Normal 3 2 6 2 2" xfId="14380" xr:uid="{00000000-0005-0000-0000-00002A380000}"/>
    <cellStyle name="Normal 3 2 6 2 2 2" xfId="14381" xr:uid="{00000000-0005-0000-0000-00002B380000}"/>
    <cellStyle name="Normal 3 2 6 2 3" xfId="14382" xr:uid="{00000000-0005-0000-0000-00002C380000}"/>
    <cellStyle name="Normal 3 2 6 2 4" xfId="14383" xr:uid="{00000000-0005-0000-0000-00002D380000}"/>
    <cellStyle name="Normal 3 2 6 2 5" xfId="14384" xr:uid="{00000000-0005-0000-0000-00002E380000}"/>
    <cellStyle name="Normal 3 2 6 2 6" xfId="14385" xr:uid="{00000000-0005-0000-0000-00002F380000}"/>
    <cellStyle name="Normal 3 2 6 2 7" xfId="14386" xr:uid="{00000000-0005-0000-0000-000030380000}"/>
    <cellStyle name="Normal 3 2 6 2 8" xfId="14387" xr:uid="{00000000-0005-0000-0000-000031380000}"/>
    <cellStyle name="Normal 3 2 6 3" xfId="14388" xr:uid="{00000000-0005-0000-0000-000032380000}"/>
    <cellStyle name="Normal 3 2 6 3 2" xfId="14389" xr:uid="{00000000-0005-0000-0000-000033380000}"/>
    <cellStyle name="Normal 3 2 6 4" xfId="14390" xr:uid="{00000000-0005-0000-0000-000034380000}"/>
    <cellStyle name="Normal 3 2 6 5" xfId="14391" xr:uid="{00000000-0005-0000-0000-000035380000}"/>
    <cellStyle name="Normal 3 2 6 6" xfId="14392" xr:uid="{00000000-0005-0000-0000-000036380000}"/>
    <cellStyle name="Normal 3 2 6 7" xfId="14393" xr:uid="{00000000-0005-0000-0000-000037380000}"/>
    <cellStyle name="Normal 3 2 6 8" xfId="14394" xr:uid="{00000000-0005-0000-0000-000038380000}"/>
    <cellStyle name="Normal 3 2 6 9" xfId="14395" xr:uid="{00000000-0005-0000-0000-000039380000}"/>
    <cellStyle name="Normal 3 2 7" xfId="14396" xr:uid="{00000000-0005-0000-0000-00003A380000}"/>
    <cellStyle name="Normal 3 2 7 10" xfId="14397" xr:uid="{00000000-0005-0000-0000-00003B380000}"/>
    <cellStyle name="Normal 3 2 7 2" xfId="14398" xr:uid="{00000000-0005-0000-0000-00003C380000}"/>
    <cellStyle name="Normal 3 2 7 2 2" xfId="14399" xr:uid="{00000000-0005-0000-0000-00003D380000}"/>
    <cellStyle name="Normal 3 2 7 2 2 2" xfId="14400" xr:uid="{00000000-0005-0000-0000-00003E380000}"/>
    <cellStyle name="Normal 3 2 7 2 2 2 2" xfId="14401" xr:uid="{00000000-0005-0000-0000-00003F380000}"/>
    <cellStyle name="Normal 3 2 7 2 2 2 2 2" xfId="14402" xr:uid="{00000000-0005-0000-0000-000040380000}"/>
    <cellStyle name="Normal 3 2 7 2 2 2 2 3" xfId="14403" xr:uid="{00000000-0005-0000-0000-000041380000}"/>
    <cellStyle name="Normal 3 2 7 2 2 2 2 4" xfId="14404" xr:uid="{00000000-0005-0000-0000-000042380000}"/>
    <cellStyle name="Normal 3 2 7 2 2 2 3" xfId="14405" xr:uid="{00000000-0005-0000-0000-000043380000}"/>
    <cellStyle name="Normal 3 2 7 2 2 2 4" xfId="14406" xr:uid="{00000000-0005-0000-0000-000044380000}"/>
    <cellStyle name="Normal 3 2 7 2 2 2 5" xfId="14407" xr:uid="{00000000-0005-0000-0000-000045380000}"/>
    <cellStyle name="Normal 3 2 7 2 2 3" xfId="14408" xr:uid="{00000000-0005-0000-0000-000046380000}"/>
    <cellStyle name="Normal 3 2 7 2 2 3 2" xfId="14409" xr:uid="{00000000-0005-0000-0000-000047380000}"/>
    <cellStyle name="Normal 3 2 7 2 2 3 3" xfId="14410" xr:uid="{00000000-0005-0000-0000-000048380000}"/>
    <cellStyle name="Normal 3 2 7 2 2 3 4" xfId="14411" xr:uid="{00000000-0005-0000-0000-000049380000}"/>
    <cellStyle name="Normal 3 2 7 2 2 4" xfId="14412" xr:uid="{00000000-0005-0000-0000-00004A380000}"/>
    <cellStyle name="Normal 3 2 7 2 2 5" xfId="14413" xr:uid="{00000000-0005-0000-0000-00004B380000}"/>
    <cellStyle name="Normal 3 2 7 2 2 6" xfId="14414" xr:uid="{00000000-0005-0000-0000-00004C380000}"/>
    <cellStyle name="Normal 3 2 7 2 3" xfId="14415" xr:uid="{00000000-0005-0000-0000-00004D380000}"/>
    <cellStyle name="Normal 3 2 7 2 3 2" xfId="14416" xr:uid="{00000000-0005-0000-0000-00004E380000}"/>
    <cellStyle name="Normal 3 2 7 2 3 2 2" xfId="14417" xr:uid="{00000000-0005-0000-0000-00004F380000}"/>
    <cellStyle name="Normal 3 2 7 2 3 2 2 2" xfId="14418" xr:uid="{00000000-0005-0000-0000-000050380000}"/>
    <cellStyle name="Normal 3 2 7 2 3 2 2 3" xfId="14419" xr:uid="{00000000-0005-0000-0000-000051380000}"/>
    <cellStyle name="Normal 3 2 7 2 3 2 2 4" xfId="14420" xr:uid="{00000000-0005-0000-0000-000052380000}"/>
    <cellStyle name="Normal 3 2 7 2 3 2 3" xfId="14421" xr:uid="{00000000-0005-0000-0000-000053380000}"/>
    <cellStyle name="Normal 3 2 7 2 3 2 4" xfId="14422" xr:uid="{00000000-0005-0000-0000-000054380000}"/>
    <cellStyle name="Normal 3 2 7 2 3 2 5" xfId="14423" xr:uid="{00000000-0005-0000-0000-000055380000}"/>
    <cellStyle name="Normal 3 2 7 2 3 3" xfId="14424" xr:uid="{00000000-0005-0000-0000-000056380000}"/>
    <cellStyle name="Normal 3 2 7 2 3 3 2" xfId="14425" xr:uid="{00000000-0005-0000-0000-000057380000}"/>
    <cellStyle name="Normal 3 2 7 2 3 3 3" xfId="14426" xr:uid="{00000000-0005-0000-0000-000058380000}"/>
    <cellStyle name="Normal 3 2 7 2 3 3 4" xfId="14427" xr:uid="{00000000-0005-0000-0000-000059380000}"/>
    <cellStyle name="Normal 3 2 7 2 3 4" xfId="14428" xr:uid="{00000000-0005-0000-0000-00005A380000}"/>
    <cellStyle name="Normal 3 2 7 2 3 5" xfId="14429" xr:uid="{00000000-0005-0000-0000-00005B380000}"/>
    <cellStyle name="Normal 3 2 7 2 3 6" xfId="14430" xr:uid="{00000000-0005-0000-0000-00005C380000}"/>
    <cellStyle name="Normal 3 2 7 2 4" xfId="14431" xr:uid="{00000000-0005-0000-0000-00005D380000}"/>
    <cellStyle name="Normal 3 2 7 2 4 2" xfId="14432" xr:uid="{00000000-0005-0000-0000-00005E380000}"/>
    <cellStyle name="Normal 3 2 7 2 4 2 2" xfId="14433" xr:uid="{00000000-0005-0000-0000-00005F380000}"/>
    <cellStyle name="Normal 3 2 7 2 4 2 3" xfId="14434" xr:uid="{00000000-0005-0000-0000-000060380000}"/>
    <cellStyle name="Normal 3 2 7 2 4 2 4" xfId="14435" xr:uid="{00000000-0005-0000-0000-000061380000}"/>
    <cellStyle name="Normal 3 2 7 2 4 3" xfId="14436" xr:uid="{00000000-0005-0000-0000-000062380000}"/>
    <cellStyle name="Normal 3 2 7 2 4 4" xfId="14437" xr:uid="{00000000-0005-0000-0000-000063380000}"/>
    <cellStyle name="Normal 3 2 7 2 4 5" xfId="14438" xr:uid="{00000000-0005-0000-0000-000064380000}"/>
    <cellStyle name="Normal 3 2 7 2 5" xfId="14439" xr:uid="{00000000-0005-0000-0000-000065380000}"/>
    <cellStyle name="Normal 3 2 7 2 5 2" xfId="14440" xr:uid="{00000000-0005-0000-0000-000066380000}"/>
    <cellStyle name="Normal 3 2 7 2 5 3" xfId="14441" xr:uid="{00000000-0005-0000-0000-000067380000}"/>
    <cellStyle name="Normal 3 2 7 2 5 4" xfId="14442" xr:uid="{00000000-0005-0000-0000-000068380000}"/>
    <cellStyle name="Normal 3 2 7 2 6" xfId="14443" xr:uid="{00000000-0005-0000-0000-000069380000}"/>
    <cellStyle name="Normal 3 2 7 2 7" xfId="14444" xr:uid="{00000000-0005-0000-0000-00006A380000}"/>
    <cellStyle name="Normal 3 2 7 2 8" xfId="14445" xr:uid="{00000000-0005-0000-0000-00006B380000}"/>
    <cellStyle name="Normal 3 2 7 3" xfId="14446" xr:uid="{00000000-0005-0000-0000-00006C380000}"/>
    <cellStyle name="Normal 3 2 7 3 2" xfId="14447" xr:uid="{00000000-0005-0000-0000-00006D380000}"/>
    <cellStyle name="Normal 3 2 7 3 2 2" xfId="14448" xr:uid="{00000000-0005-0000-0000-00006E380000}"/>
    <cellStyle name="Normal 3 2 7 3 2 2 2" xfId="14449" xr:uid="{00000000-0005-0000-0000-00006F380000}"/>
    <cellStyle name="Normal 3 2 7 3 2 2 3" xfId="14450" xr:uid="{00000000-0005-0000-0000-000070380000}"/>
    <cellStyle name="Normal 3 2 7 3 2 2 4" xfId="14451" xr:uid="{00000000-0005-0000-0000-000071380000}"/>
    <cellStyle name="Normal 3 2 7 3 2 3" xfId="14452" xr:uid="{00000000-0005-0000-0000-000072380000}"/>
    <cellStyle name="Normal 3 2 7 3 2 4" xfId="14453" xr:uid="{00000000-0005-0000-0000-000073380000}"/>
    <cellStyle name="Normal 3 2 7 3 2 5" xfId="14454" xr:uid="{00000000-0005-0000-0000-000074380000}"/>
    <cellStyle name="Normal 3 2 7 3 3" xfId="14455" xr:uid="{00000000-0005-0000-0000-000075380000}"/>
    <cellStyle name="Normal 3 2 7 3 3 2" xfId="14456" xr:uid="{00000000-0005-0000-0000-000076380000}"/>
    <cellStyle name="Normal 3 2 7 3 3 3" xfId="14457" xr:uid="{00000000-0005-0000-0000-000077380000}"/>
    <cellStyle name="Normal 3 2 7 3 3 4" xfId="14458" xr:uid="{00000000-0005-0000-0000-000078380000}"/>
    <cellStyle name="Normal 3 2 7 3 4" xfId="14459" xr:uid="{00000000-0005-0000-0000-000079380000}"/>
    <cellStyle name="Normal 3 2 7 3 5" xfId="14460" xr:uid="{00000000-0005-0000-0000-00007A380000}"/>
    <cellStyle name="Normal 3 2 7 3 6" xfId="14461" xr:uid="{00000000-0005-0000-0000-00007B380000}"/>
    <cellStyle name="Normal 3 2 7 4" xfId="14462" xr:uid="{00000000-0005-0000-0000-00007C380000}"/>
    <cellStyle name="Normal 3 2 7 4 2" xfId="14463" xr:uid="{00000000-0005-0000-0000-00007D380000}"/>
    <cellStyle name="Normal 3 2 7 4 2 2" xfId="14464" xr:uid="{00000000-0005-0000-0000-00007E380000}"/>
    <cellStyle name="Normal 3 2 7 4 2 2 2" xfId="14465" xr:uid="{00000000-0005-0000-0000-00007F380000}"/>
    <cellStyle name="Normal 3 2 7 4 2 2 3" xfId="14466" xr:uid="{00000000-0005-0000-0000-000080380000}"/>
    <cellStyle name="Normal 3 2 7 4 2 2 4" xfId="14467" xr:uid="{00000000-0005-0000-0000-000081380000}"/>
    <cellStyle name="Normal 3 2 7 4 2 3" xfId="14468" xr:uid="{00000000-0005-0000-0000-000082380000}"/>
    <cellStyle name="Normal 3 2 7 4 2 4" xfId="14469" xr:uid="{00000000-0005-0000-0000-000083380000}"/>
    <cellStyle name="Normal 3 2 7 4 2 5" xfId="14470" xr:uid="{00000000-0005-0000-0000-000084380000}"/>
    <cellStyle name="Normal 3 2 7 4 3" xfId="14471" xr:uid="{00000000-0005-0000-0000-000085380000}"/>
    <cellStyle name="Normal 3 2 7 4 3 2" xfId="14472" xr:uid="{00000000-0005-0000-0000-000086380000}"/>
    <cellStyle name="Normal 3 2 7 4 3 3" xfId="14473" xr:uid="{00000000-0005-0000-0000-000087380000}"/>
    <cellStyle name="Normal 3 2 7 4 3 4" xfId="14474" xr:uid="{00000000-0005-0000-0000-000088380000}"/>
    <cellStyle name="Normal 3 2 7 4 4" xfId="14475" xr:uid="{00000000-0005-0000-0000-000089380000}"/>
    <cellStyle name="Normal 3 2 7 4 5" xfId="14476" xr:uid="{00000000-0005-0000-0000-00008A380000}"/>
    <cellStyle name="Normal 3 2 7 4 6" xfId="14477" xr:uid="{00000000-0005-0000-0000-00008B380000}"/>
    <cellStyle name="Normal 3 2 7 5" xfId="14478" xr:uid="{00000000-0005-0000-0000-00008C380000}"/>
    <cellStyle name="Normal 3 2 7 6" xfId="14479" xr:uid="{00000000-0005-0000-0000-00008D380000}"/>
    <cellStyle name="Normal 3 2 7 6 2" xfId="14480" xr:uid="{00000000-0005-0000-0000-00008E380000}"/>
    <cellStyle name="Normal 3 2 7 6 2 2" xfId="14481" xr:uid="{00000000-0005-0000-0000-00008F380000}"/>
    <cellStyle name="Normal 3 2 7 6 2 3" xfId="14482" xr:uid="{00000000-0005-0000-0000-000090380000}"/>
    <cellStyle name="Normal 3 2 7 6 2 4" xfId="14483" xr:uid="{00000000-0005-0000-0000-000091380000}"/>
    <cellStyle name="Normal 3 2 7 6 3" xfId="14484" xr:uid="{00000000-0005-0000-0000-000092380000}"/>
    <cellStyle name="Normal 3 2 7 6 4" xfId="14485" xr:uid="{00000000-0005-0000-0000-000093380000}"/>
    <cellStyle name="Normal 3 2 7 6 5" xfId="14486" xr:uid="{00000000-0005-0000-0000-000094380000}"/>
    <cellStyle name="Normal 3 2 7 7" xfId="14487" xr:uid="{00000000-0005-0000-0000-000095380000}"/>
    <cellStyle name="Normal 3 2 7 7 2" xfId="14488" xr:uid="{00000000-0005-0000-0000-000096380000}"/>
    <cellStyle name="Normal 3 2 7 7 3" xfId="14489" xr:uid="{00000000-0005-0000-0000-000097380000}"/>
    <cellStyle name="Normal 3 2 7 7 4" xfId="14490" xr:uid="{00000000-0005-0000-0000-000098380000}"/>
    <cellStyle name="Normal 3 2 7 8" xfId="14491" xr:uid="{00000000-0005-0000-0000-000099380000}"/>
    <cellStyle name="Normal 3 2 7 9" xfId="14492" xr:uid="{00000000-0005-0000-0000-00009A380000}"/>
    <cellStyle name="Normal 3 2 8" xfId="14493" xr:uid="{00000000-0005-0000-0000-00009B380000}"/>
    <cellStyle name="Normal 3 2 8 2" xfId="14494" xr:uid="{00000000-0005-0000-0000-00009C380000}"/>
    <cellStyle name="Normal 3 2 8 2 2" xfId="14495" xr:uid="{00000000-0005-0000-0000-00009D380000}"/>
    <cellStyle name="Normal 3 2 8 2 2 2" xfId="14496" xr:uid="{00000000-0005-0000-0000-00009E380000}"/>
    <cellStyle name="Normal 3 2 8 2 2 2 2" xfId="14497" xr:uid="{00000000-0005-0000-0000-00009F380000}"/>
    <cellStyle name="Normal 3 2 8 2 2 2 3" xfId="14498" xr:uid="{00000000-0005-0000-0000-0000A0380000}"/>
    <cellStyle name="Normal 3 2 8 2 2 2 4" xfId="14499" xr:uid="{00000000-0005-0000-0000-0000A1380000}"/>
    <cellStyle name="Normal 3 2 8 2 2 3" xfId="14500" xr:uid="{00000000-0005-0000-0000-0000A2380000}"/>
    <cellStyle name="Normal 3 2 8 2 2 4" xfId="14501" xr:uid="{00000000-0005-0000-0000-0000A3380000}"/>
    <cellStyle name="Normal 3 2 8 2 2 5" xfId="14502" xr:uid="{00000000-0005-0000-0000-0000A4380000}"/>
    <cellStyle name="Normal 3 2 8 2 3" xfId="14503" xr:uid="{00000000-0005-0000-0000-0000A5380000}"/>
    <cellStyle name="Normal 3 2 8 2 3 2" xfId="14504" xr:uid="{00000000-0005-0000-0000-0000A6380000}"/>
    <cellStyle name="Normal 3 2 8 2 3 3" xfId="14505" xr:uid="{00000000-0005-0000-0000-0000A7380000}"/>
    <cellStyle name="Normal 3 2 8 2 3 4" xfId="14506" xr:uid="{00000000-0005-0000-0000-0000A8380000}"/>
    <cellStyle name="Normal 3 2 8 2 4" xfId="14507" xr:uid="{00000000-0005-0000-0000-0000A9380000}"/>
    <cellStyle name="Normal 3 2 8 2 5" xfId="14508" xr:uid="{00000000-0005-0000-0000-0000AA380000}"/>
    <cellStyle name="Normal 3 2 8 2 6" xfId="14509" xr:uid="{00000000-0005-0000-0000-0000AB380000}"/>
    <cellStyle name="Normal 3 2 8 3" xfId="14510" xr:uid="{00000000-0005-0000-0000-0000AC380000}"/>
    <cellStyle name="Normal 3 2 8 3 2" xfId="14511" xr:uid="{00000000-0005-0000-0000-0000AD380000}"/>
    <cellStyle name="Normal 3 2 8 3 2 2" xfId="14512" xr:uid="{00000000-0005-0000-0000-0000AE380000}"/>
    <cellStyle name="Normal 3 2 8 3 2 2 2" xfId="14513" xr:uid="{00000000-0005-0000-0000-0000AF380000}"/>
    <cellStyle name="Normal 3 2 8 3 2 2 3" xfId="14514" xr:uid="{00000000-0005-0000-0000-0000B0380000}"/>
    <cellStyle name="Normal 3 2 8 3 2 2 4" xfId="14515" xr:uid="{00000000-0005-0000-0000-0000B1380000}"/>
    <cellStyle name="Normal 3 2 8 3 2 3" xfId="14516" xr:uid="{00000000-0005-0000-0000-0000B2380000}"/>
    <cellStyle name="Normal 3 2 8 3 2 4" xfId="14517" xr:uid="{00000000-0005-0000-0000-0000B3380000}"/>
    <cellStyle name="Normal 3 2 8 3 2 5" xfId="14518" xr:uid="{00000000-0005-0000-0000-0000B4380000}"/>
    <cellStyle name="Normal 3 2 8 3 3" xfId="14519" xr:uid="{00000000-0005-0000-0000-0000B5380000}"/>
    <cellStyle name="Normal 3 2 8 3 3 2" xfId="14520" xr:uid="{00000000-0005-0000-0000-0000B6380000}"/>
    <cellStyle name="Normal 3 2 8 3 3 3" xfId="14521" xr:uid="{00000000-0005-0000-0000-0000B7380000}"/>
    <cellStyle name="Normal 3 2 8 3 3 4" xfId="14522" xr:uid="{00000000-0005-0000-0000-0000B8380000}"/>
    <cellStyle name="Normal 3 2 8 3 4" xfId="14523" xr:uid="{00000000-0005-0000-0000-0000B9380000}"/>
    <cellStyle name="Normal 3 2 8 3 5" xfId="14524" xr:uid="{00000000-0005-0000-0000-0000BA380000}"/>
    <cellStyle name="Normal 3 2 8 3 6" xfId="14525" xr:uid="{00000000-0005-0000-0000-0000BB380000}"/>
    <cellStyle name="Normal 3 2 8 4" xfId="14526" xr:uid="{00000000-0005-0000-0000-0000BC380000}"/>
    <cellStyle name="Normal 3 2 8 5" xfId="14527" xr:uid="{00000000-0005-0000-0000-0000BD380000}"/>
    <cellStyle name="Normal 3 2 8 5 2" xfId="14528" xr:uid="{00000000-0005-0000-0000-0000BE380000}"/>
    <cellStyle name="Normal 3 2 8 5 2 2" xfId="14529" xr:uid="{00000000-0005-0000-0000-0000BF380000}"/>
    <cellStyle name="Normal 3 2 8 5 2 3" xfId="14530" xr:uid="{00000000-0005-0000-0000-0000C0380000}"/>
    <cellStyle name="Normal 3 2 8 5 2 4" xfId="14531" xr:uid="{00000000-0005-0000-0000-0000C1380000}"/>
    <cellStyle name="Normal 3 2 8 5 3" xfId="14532" xr:uid="{00000000-0005-0000-0000-0000C2380000}"/>
    <cellStyle name="Normal 3 2 8 5 4" xfId="14533" xr:uid="{00000000-0005-0000-0000-0000C3380000}"/>
    <cellStyle name="Normal 3 2 8 5 5" xfId="14534" xr:uid="{00000000-0005-0000-0000-0000C4380000}"/>
    <cellStyle name="Normal 3 2 8 6" xfId="14535" xr:uid="{00000000-0005-0000-0000-0000C5380000}"/>
    <cellStyle name="Normal 3 2 8 6 2" xfId="14536" xr:uid="{00000000-0005-0000-0000-0000C6380000}"/>
    <cellStyle name="Normal 3 2 8 6 3" xfId="14537" xr:uid="{00000000-0005-0000-0000-0000C7380000}"/>
    <cellStyle name="Normal 3 2 8 6 4" xfId="14538" xr:uid="{00000000-0005-0000-0000-0000C8380000}"/>
    <cellStyle name="Normal 3 2 8 7" xfId="14539" xr:uid="{00000000-0005-0000-0000-0000C9380000}"/>
    <cellStyle name="Normal 3 2 8 8" xfId="14540" xr:uid="{00000000-0005-0000-0000-0000CA380000}"/>
    <cellStyle name="Normal 3 2 8 9" xfId="14541" xr:uid="{00000000-0005-0000-0000-0000CB380000}"/>
    <cellStyle name="Normal 3 2 9" xfId="14542" xr:uid="{00000000-0005-0000-0000-0000CC380000}"/>
    <cellStyle name="Normal 3 2 9 2" xfId="14543" xr:uid="{00000000-0005-0000-0000-0000CD380000}"/>
    <cellStyle name="Normal 3 2 9 2 2" xfId="14544" xr:uid="{00000000-0005-0000-0000-0000CE380000}"/>
    <cellStyle name="Normal 3 2 9 2 2 2" xfId="14545" xr:uid="{00000000-0005-0000-0000-0000CF380000}"/>
    <cellStyle name="Normal 3 2 9 2 2 2 2" xfId="14546" xr:uid="{00000000-0005-0000-0000-0000D0380000}"/>
    <cellStyle name="Normal 3 2 9 2 2 2 3" xfId="14547" xr:uid="{00000000-0005-0000-0000-0000D1380000}"/>
    <cellStyle name="Normal 3 2 9 2 2 2 4" xfId="14548" xr:uid="{00000000-0005-0000-0000-0000D2380000}"/>
    <cellStyle name="Normal 3 2 9 2 2 3" xfId="14549" xr:uid="{00000000-0005-0000-0000-0000D3380000}"/>
    <cellStyle name="Normal 3 2 9 2 2 4" xfId="14550" xr:uid="{00000000-0005-0000-0000-0000D4380000}"/>
    <cellStyle name="Normal 3 2 9 2 2 5" xfId="14551" xr:uid="{00000000-0005-0000-0000-0000D5380000}"/>
    <cellStyle name="Normal 3 2 9 2 3" xfId="14552" xr:uid="{00000000-0005-0000-0000-0000D6380000}"/>
    <cellStyle name="Normal 3 2 9 2 3 2" xfId="14553" xr:uid="{00000000-0005-0000-0000-0000D7380000}"/>
    <cellStyle name="Normal 3 2 9 2 3 3" xfId="14554" xr:uid="{00000000-0005-0000-0000-0000D8380000}"/>
    <cellStyle name="Normal 3 2 9 2 3 4" xfId="14555" xr:uid="{00000000-0005-0000-0000-0000D9380000}"/>
    <cellStyle name="Normal 3 2 9 2 4" xfId="14556" xr:uid="{00000000-0005-0000-0000-0000DA380000}"/>
    <cellStyle name="Normal 3 2 9 2 5" xfId="14557" xr:uid="{00000000-0005-0000-0000-0000DB380000}"/>
    <cellStyle name="Normal 3 2 9 2 6" xfId="14558" xr:uid="{00000000-0005-0000-0000-0000DC380000}"/>
    <cellStyle name="Normal 3 2 9 3" xfId="14559" xr:uid="{00000000-0005-0000-0000-0000DD380000}"/>
    <cellStyle name="Normal 3 2 9 3 2" xfId="14560" xr:uid="{00000000-0005-0000-0000-0000DE380000}"/>
    <cellStyle name="Normal 3 2 9 3 2 2" xfId="14561" xr:uid="{00000000-0005-0000-0000-0000DF380000}"/>
    <cellStyle name="Normal 3 2 9 3 2 2 2" xfId="14562" xr:uid="{00000000-0005-0000-0000-0000E0380000}"/>
    <cellStyle name="Normal 3 2 9 3 2 2 3" xfId="14563" xr:uid="{00000000-0005-0000-0000-0000E1380000}"/>
    <cellStyle name="Normal 3 2 9 3 2 2 4" xfId="14564" xr:uid="{00000000-0005-0000-0000-0000E2380000}"/>
    <cellStyle name="Normal 3 2 9 3 2 3" xfId="14565" xr:uid="{00000000-0005-0000-0000-0000E3380000}"/>
    <cellStyle name="Normal 3 2 9 3 2 4" xfId="14566" xr:uid="{00000000-0005-0000-0000-0000E4380000}"/>
    <cellStyle name="Normal 3 2 9 3 2 5" xfId="14567" xr:uid="{00000000-0005-0000-0000-0000E5380000}"/>
    <cellStyle name="Normal 3 2 9 3 3" xfId="14568" xr:uid="{00000000-0005-0000-0000-0000E6380000}"/>
    <cellStyle name="Normal 3 2 9 3 3 2" xfId="14569" xr:uid="{00000000-0005-0000-0000-0000E7380000}"/>
    <cellStyle name="Normal 3 2 9 3 3 3" xfId="14570" xr:uid="{00000000-0005-0000-0000-0000E8380000}"/>
    <cellStyle name="Normal 3 2 9 3 3 4" xfId="14571" xr:uid="{00000000-0005-0000-0000-0000E9380000}"/>
    <cellStyle name="Normal 3 2 9 3 4" xfId="14572" xr:uid="{00000000-0005-0000-0000-0000EA380000}"/>
    <cellStyle name="Normal 3 2 9 3 5" xfId="14573" xr:uid="{00000000-0005-0000-0000-0000EB380000}"/>
    <cellStyle name="Normal 3 2 9 3 6" xfId="14574" xr:uid="{00000000-0005-0000-0000-0000EC380000}"/>
    <cellStyle name="Normal 3 2 9 4" xfId="14575" xr:uid="{00000000-0005-0000-0000-0000ED380000}"/>
    <cellStyle name="Normal 3 2 9 5" xfId="14576" xr:uid="{00000000-0005-0000-0000-0000EE380000}"/>
    <cellStyle name="Normal 3 2 9 5 2" xfId="14577" xr:uid="{00000000-0005-0000-0000-0000EF380000}"/>
    <cellStyle name="Normal 3 2 9 5 2 2" xfId="14578" xr:uid="{00000000-0005-0000-0000-0000F0380000}"/>
    <cellStyle name="Normal 3 2 9 5 2 3" xfId="14579" xr:uid="{00000000-0005-0000-0000-0000F1380000}"/>
    <cellStyle name="Normal 3 2 9 5 2 4" xfId="14580" xr:uid="{00000000-0005-0000-0000-0000F2380000}"/>
    <cellStyle name="Normal 3 2 9 5 3" xfId="14581" xr:uid="{00000000-0005-0000-0000-0000F3380000}"/>
    <cellStyle name="Normal 3 2 9 5 4" xfId="14582" xr:uid="{00000000-0005-0000-0000-0000F4380000}"/>
    <cellStyle name="Normal 3 2 9 5 5" xfId="14583" xr:uid="{00000000-0005-0000-0000-0000F5380000}"/>
    <cellStyle name="Normal 3 2 9 6" xfId="14584" xr:uid="{00000000-0005-0000-0000-0000F6380000}"/>
    <cellStyle name="Normal 3 2 9 6 2" xfId="14585" xr:uid="{00000000-0005-0000-0000-0000F7380000}"/>
    <cellStyle name="Normal 3 2 9 6 3" xfId="14586" xr:uid="{00000000-0005-0000-0000-0000F8380000}"/>
    <cellStyle name="Normal 3 2 9 6 4" xfId="14587" xr:uid="{00000000-0005-0000-0000-0000F9380000}"/>
    <cellStyle name="Normal 3 2 9 7" xfId="14588" xr:uid="{00000000-0005-0000-0000-0000FA380000}"/>
    <cellStyle name="Normal 3 2 9 8" xfId="14589" xr:uid="{00000000-0005-0000-0000-0000FB380000}"/>
    <cellStyle name="Normal 3 2 9 9" xfId="14590" xr:uid="{00000000-0005-0000-0000-0000FC380000}"/>
    <cellStyle name="Normal 3 2_Guarantees" xfId="14591" xr:uid="{00000000-0005-0000-0000-0000FD380000}"/>
    <cellStyle name="Normal 3 20" xfId="14592" xr:uid="{00000000-0005-0000-0000-0000FE380000}"/>
    <cellStyle name="Normal 3 20 2" xfId="14593" xr:uid="{00000000-0005-0000-0000-0000FF380000}"/>
    <cellStyle name="Normal 3 20 2 2" xfId="14594" xr:uid="{00000000-0005-0000-0000-000000390000}"/>
    <cellStyle name="Normal 3 20 2 2 2" xfId="14595" xr:uid="{00000000-0005-0000-0000-000001390000}"/>
    <cellStyle name="Normal 3 20 2 2 3" xfId="14596" xr:uid="{00000000-0005-0000-0000-000002390000}"/>
    <cellStyle name="Normal 3 20 2 2 4" xfId="14597" xr:uid="{00000000-0005-0000-0000-000003390000}"/>
    <cellStyle name="Normal 3 20 2 3" xfId="14598" xr:uid="{00000000-0005-0000-0000-000004390000}"/>
    <cellStyle name="Normal 3 20 2 4" xfId="14599" xr:uid="{00000000-0005-0000-0000-000005390000}"/>
    <cellStyle name="Normal 3 20 2 5" xfId="14600" xr:uid="{00000000-0005-0000-0000-000006390000}"/>
    <cellStyle name="Normal 3 20 3" xfId="14601" xr:uid="{00000000-0005-0000-0000-000007390000}"/>
    <cellStyle name="Normal 3 20 4" xfId="14602" xr:uid="{00000000-0005-0000-0000-000008390000}"/>
    <cellStyle name="Normal 3 20 4 2" xfId="14603" xr:uid="{00000000-0005-0000-0000-000009390000}"/>
    <cellStyle name="Normal 3 20 4 3" xfId="14604" xr:uid="{00000000-0005-0000-0000-00000A390000}"/>
    <cellStyle name="Normal 3 20 4 4" xfId="14605" xr:uid="{00000000-0005-0000-0000-00000B390000}"/>
    <cellStyle name="Normal 3 20 5" xfId="14606" xr:uid="{00000000-0005-0000-0000-00000C390000}"/>
    <cellStyle name="Normal 3 20 6" xfId="14607" xr:uid="{00000000-0005-0000-0000-00000D390000}"/>
    <cellStyle name="Normal 3 20 7" xfId="14608" xr:uid="{00000000-0005-0000-0000-00000E390000}"/>
    <cellStyle name="Normal 3 21" xfId="14609" xr:uid="{00000000-0005-0000-0000-00000F390000}"/>
    <cellStyle name="Normal 3 21 2" xfId="14610" xr:uid="{00000000-0005-0000-0000-000010390000}"/>
    <cellStyle name="Normal 3 21 2 2" xfId="14611" xr:uid="{00000000-0005-0000-0000-000011390000}"/>
    <cellStyle name="Normal 3 21 2 2 2" xfId="14612" xr:uid="{00000000-0005-0000-0000-000012390000}"/>
    <cellStyle name="Normal 3 21 2 2 3" xfId="14613" xr:uid="{00000000-0005-0000-0000-000013390000}"/>
    <cellStyle name="Normal 3 21 2 2 4" xfId="14614" xr:uid="{00000000-0005-0000-0000-000014390000}"/>
    <cellStyle name="Normal 3 21 2 3" xfId="14615" xr:uid="{00000000-0005-0000-0000-000015390000}"/>
    <cellStyle name="Normal 3 21 2 4" xfId="14616" xr:uid="{00000000-0005-0000-0000-000016390000}"/>
    <cellStyle name="Normal 3 21 2 5" xfId="14617" xr:uid="{00000000-0005-0000-0000-000017390000}"/>
    <cellStyle name="Normal 3 21 3" xfId="14618" xr:uid="{00000000-0005-0000-0000-000018390000}"/>
    <cellStyle name="Normal 3 21 4" xfId="14619" xr:uid="{00000000-0005-0000-0000-000019390000}"/>
    <cellStyle name="Normal 3 21 4 2" xfId="14620" xr:uid="{00000000-0005-0000-0000-00001A390000}"/>
    <cellStyle name="Normal 3 21 4 3" xfId="14621" xr:uid="{00000000-0005-0000-0000-00001B390000}"/>
    <cellStyle name="Normal 3 21 4 4" xfId="14622" xr:uid="{00000000-0005-0000-0000-00001C390000}"/>
    <cellStyle name="Normal 3 21 5" xfId="14623" xr:uid="{00000000-0005-0000-0000-00001D390000}"/>
    <cellStyle name="Normal 3 21 6" xfId="14624" xr:uid="{00000000-0005-0000-0000-00001E390000}"/>
    <cellStyle name="Normal 3 21 7" xfId="14625" xr:uid="{00000000-0005-0000-0000-00001F390000}"/>
    <cellStyle name="Normal 3 22" xfId="14626" xr:uid="{00000000-0005-0000-0000-000020390000}"/>
    <cellStyle name="Normal 3 22 2" xfId="14627" xr:uid="{00000000-0005-0000-0000-000021390000}"/>
    <cellStyle name="Normal 3 22 2 2" xfId="14628" xr:uid="{00000000-0005-0000-0000-000022390000}"/>
    <cellStyle name="Normal 3 22 2 2 2" xfId="14629" xr:uid="{00000000-0005-0000-0000-000023390000}"/>
    <cellStyle name="Normal 3 22 2 2 3" xfId="14630" xr:uid="{00000000-0005-0000-0000-000024390000}"/>
    <cellStyle name="Normal 3 22 2 2 4" xfId="14631" xr:uid="{00000000-0005-0000-0000-000025390000}"/>
    <cellStyle name="Normal 3 22 2 3" xfId="14632" xr:uid="{00000000-0005-0000-0000-000026390000}"/>
    <cellStyle name="Normal 3 22 2 4" xfId="14633" xr:uid="{00000000-0005-0000-0000-000027390000}"/>
    <cellStyle name="Normal 3 22 2 5" xfId="14634" xr:uid="{00000000-0005-0000-0000-000028390000}"/>
    <cellStyle name="Normal 3 22 3" xfId="14635" xr:uid="{00000000-0005-0000-0000-000029390000}"/>
    <cellStyle name="Normal 3 22 4" xfId="14636" xr:uid="{00000000-0005-0000-0000-00002A390000}"/>
    <cellStyle name="Normal 3 22 4 2" xfId="14637" xr:uid="{00000000-0005-0000-0000-00002B390000}"/>
    <cellStyle name="Normal 3 22 4 3" xfId="14638" xr:uid="{00000000-0005-0000-0000-00002C390000}"/>
    <cellStyle name="Normal 3 22 4 4" xfId="14639" xr:uid="{00000000-0005-0000-0000-00002D390000}"/>
    <cellStyle name="Normal 3 22 5" xfId="14640" xr:uid="{00000000-0005-0000-0000-00002E390000}"/>
    <cellStyle name="Normal 3 22 6" xfId="14641" xr:uid="{00000000-0005-0000-0000-00002F390000}"/>
    <cellStyle name="Normal 3 22 7" xfId="14642" xr:uid="{00000000-0005-0000-0000-000030390000}"/>
    <cellStyle name="Normal 3 23" xfId="14643" xr:uid="{00000000-0005-0000-0000-000031390000}"/>
    <cellStyle name="Normal 3 23 2" xfId="14644" xr:uid="{00000000-0005-0000-0000-000032390000}"/>
    <cellStyle name="Normal 3 23 2 2" xfId="14645" xr:uid="{00000000-0005-0000-0000-000033390000}"/>
    <cellStyle name="Normal 3 23 2 2 2" xfId="14646" xr:uid="{00000000-0005-0000-0000-000034390000}"/>
    <cellStyle name="Normal 3 23 2 2 3" xfId="14647" xr:uid="{00000000-0005-0000-0000-000035390000}"/>
    <cellStyle name="Normal 3 23 2 2 4" xfId="14648" xr:uid="{00000000-0005-0000-0000-000036390000}"/>
    <cellStyle name="Normal 3 23 2 3" xfId="14649" xr:uid="{00000000-0005-0000-0000-000037390000}"/>
    <cellStyle name="Normal 3 23 2 4" xfId="14650" xr:uid="{00000000-0005-0000-0000-000038390000}"/>
    <cellStyle name="Normal 3 23 2 5" xfId="14651" xr:uid="{00000000-0005-0000-0000-000039390000}"/>
    <cellStyle name="Normal 3 23 3" xfId="14652" xr:uid="{00000000-0005-0000-0000-00003A390000}"/>
    <cellStyle name="Normal 3 23 3 2" xfId="14653" xr:uid="{00000000-0005-0000-0000-00003B390000}"/>
    <cellStyle name="Normal 3 23 3 3" xfId="14654" xr:uid="{00000000-0005-0000-0000-00003C390000}"/>
    <cellStyle name="Normal 3 23 3 4" xfId="14655" xr:uid="{00000000-0005-0000-0000-00003D390000}"/>
    <cellStyle name="Normal 3 23 4" xfId="14656" xr:uid="{00000000-0005-0000-0000-00003E390000}"/>
    <cellStyle name="Normal 3 23 5" xfId="14657" xr:uid="{00000000-0005-0000-0000-00003F390000}"/>
    <cellStyle name="Normal 3 23 6" xfId="14658" xr:uid="{00000000-0005-0000-0000-000040390000}"/>
    <cellStyle name="Normal 3 24" xfId="14659" xr:uid="{00000000-0005-0000-0000-000041390000}"/>
    <cellStyle name="Normal 3 24 2" xfId="14660" xr:uid="{00000000-0005-0000-0000-000042390000}"/>
    <cellStyle name="Normal 3 24 2 2" xfId="14661" xr:uid="{00000000-0005-0000-0000-000043390000}"/>
    <cellStyle name="Normal 3 24 2 2 2" xfId="14662" xr:uid="{00000000-0005-0000-0000-000044390000}"/>
    <cellStyle name="Normal 3 24 2 2 3" xfId="14663" xr:uid="{00000000-0005-0000-0000-000045390000}"/>
    <cellStyle name="Normal 3 24 2 2 4" xfId="14664" xr:uid="{00000000-0005-0000-0000-000046390000}"/>
    <cellStyle name="Normal 3 24 2 3" xfId="14665" xr:uid="{00000000-0005-0000-0000-000047390000}"/>
    <cellStyle name="Normal 3 24 2 4" xfId="14666" xr:uid="{00000000-0005-0000-0000-000048390000}"/>
    <cellStyle name="Normal 3 24 2 5" xfId="14667" xr:uid="{00000000-0005-0000-0000-000049390000}"/>
    <cellStyle name="Normal 3 24 3" xfId="14668" xr:uid="{00000000-0005-0000-0000-00004A390000}"/>
    <cellStyle name="Normal 3 24 3 2" xfId="14669" xr:uid="{00000000-0005-0000-0000-00004B390000}"/>
    <cellStyle name="Normal 3 24 3 3" xfId="14670" xr:uid="{00000000-0005-0000-0000-00004C390000}"/>
    <cellStyle name="Normal 3 24 3 4" xfId="14671" xr:uid="{00000000-0005-0000-0000-00004D390000}"/>
    <cellStyle name="Normal 3 24 4" xfId="14672" xr:uid="{00000000-0005-0000-0000-00004E390000}"/>
    <cellStyle name="Normal 3 24 5" xfId="14673" xr:uid="{00000000-0005-0000-0000-00004F390000}"/>
    <cellStyle name="Normal 3 24 6" xfId="14674" xr:uid="{00000000-0005-0000-0000-000050390000}"/>
    <cellStyle name="Normal 3 25" xfId="14675" xr:uid="{00000000-0005-0000-0000-000051390000}"/>
    <cellStyle name="Normal 3 25 2" xfId="14676" xr:uid="{00000000-0005-0000-0000-000052390000}"/>
    <cellStyle name="Normal 3 25 2 2" xfId="14677" xr:uid="{00000000-0005-0000-0000-000053390000}"/>
    <cellStyle name="Normal 3 25 2 2 2" xfId="14678" xr:uid="{00000000-0005-0000-0000-000054390000}"/>
    <cellStyle name="Normal 3 25 2 2 3" xfId="14679" xr:uid="{00000000-0005-0000-0000-000055390000}"/>
    <cellStyle name="Normal 3 25 2 2 4" xfId="14680" xr:uid="{00000000-0005-0000-0000-000056390000}"/>
    <cellStyle name="Normal 3 25 2 3" xfId="14681" xr:uid="{00000000-0005-0000-0000-000057390000}"/>
    <cellStyle name="Normal 3 25 2 4" xfId="14682" xr:uid="{00000000-0005-0000-0000-000058390000}"/>
    <cellStyle name="Normal 3 25 2 5" xfId="14683" xr:uid="{00000000-0005-0000-0000-000059390000}"/>
    <cellStyle name="Normal 3 25 3" xfId="14684" xr:uid="{00000000-0005-0000-0000-00005A390000}"/>
    <cellStyle name="Normal 3 25 3 2" xfId="14685" xr:uid="{00000000-0005-0000-0000-00005B390000}"/>
    <cellStyle name="Normal 3 25 3 3" xfId="14686" xr:uid="{00000000-0005-0000-0000-00005C390000}"/>
    <cellStyle name="Normal 3 25 3 4" xfId="14687" xr:uid="{00000000-0005-0000-0000-00005D390000}"/>
    <cellStyle name="Normal 3 25 4" xfId="14688" xr:uid="{00000000-0005-0000-0000-00005E390000}"/>
    <cellStyle name="Normal 3 25 5" xfId="14689" xr:uid="{00000000-0005-0000-0000-00005F390000}"/>
    <cellStyle name="Normal 3 25 6" xfId="14690" xr:uid="{00000000-0005-0000-0000-000060390000}"/>
    <cellStyle name="Normal 3 26" xfId="14691" xr:uid="{00000000-0005-0000-0000-000061390000}"/>
    <cellStyle name="Normal 3 26 2" xfId="14692" xr:uid="{00000000-0005-0000-0000-000062390000}"/>
    <cellStyle name="Normal 3 26 2 2" xfId="14693" xr:uid="{00000000-0005-0000-0000-000063390000}"/>
    <cellStyle name="Normal 3 26 2 2 2" xfId="14694" xr:uid="{00000000-0005-0000-0000-000064390000}"/>
    <cellStyle name="Normal 3 26 2 2 3" xfId="14695" xr:uid="{00000000-0005-0000-0000-000065390000}"/>
    <cellStyle name="Normal 3 26 2 2 4" xfId="14696" xr:uid="{00000000-0005-0000-0000-000066390000}"/>
    <cellStyle name="Normal 3 26 2 3" xfId="14697" xr:uid="{00000000-0005-0000-0000-000067390000}"/>
    <cellStyle name="Normal 3 26 2 4" xfId="14698" xr:uid="{00000000-0005-0000-0000-000068390000}"/>
    <cellStyle name="Normal 3 26 2 5" xfId="14699" xr:uid="{00000000-0005-0000-0000-000069390000}"/>
    <cellStyle name="Normal 3 26 3" xfId="14700" xr:uid="{00000000-0005-0000-0000-00006A390000}"/>
    <cellStyle name="Normal 3 26 3 2" xfId="14701" xr:uid="{00000000-0005-0000-0000-00006B390000}"/>
    <cellStyle name="Normal 3 26 3 3" xfId="14702" xr:uid="{00000000-0005-0000-0000-00006C390000}"/>
    <cellStyle name="Normal 3 26 3 4" xfId="14703" xr:uid="{00000000-0005-0000-0000-00006D390000}"/>
    <cellStyle name="Normal 3 26 4" xfId="14704" xr:uid="{00000000-0005-0000-0000-00006E390000}"/>
    <cellStyle name="Normal 3 26 5" xfId="14705" xr:uid="{00000000-0005-0000-0000-00006F390000}"/>
    <cellStyle name="Normal 3 26 6" xfId="14706" xr:uid="{00000000-0005-0000-0000-000070390000}"/>
    <cellStyle name="Normal 3 27" xfId="14707" xr:uid="{00000000-0005-0000-0000-000071390000}"/>
    <cellStyle name="Normal 3 27 2" xfId="14708" xr:uid="{00000000-0005-0000-0000-000072390000}"/>
    <cellStyle name="Normal 3 27 2 2" xfId="14709" xr:uid="{00000000-0005-0000-0000-000073390000}"/>
    <cellStyle name="Normal 3 27 2 2 2" xfId="14710" xr:uid="{00000000-0005-0000-0000-000074390000}"/>
    <cellStyle name="Normal 3 27 2 2 3" xfId="14711" xr:uid="{00000000-0005-0000-0000-000075390000}"/>
    <cellStyle name="Normal 3 27 2 2 4" xfId="14712" xr:uid="{00000000-0005-0000-0000-000076390000}"/>
    <cellStyle name="Normal 3 27 2 3" xfId="14713" xr:uid="{00000000-0005-0000-0000-000077390000}"/>
    <cellStyle name="Normal 3 27 2 4" xfId="14714" xr:uid="{00000000-0005-0000-0000-000078390000}"/>
    <cellStyle name="Normal 3 27 2 5" xfId="14715" xr:uid="{00000000-0005-0000-0000-000079390000}"/>
    <cellStyle name="Normal 3 27 3" xfId="14716" xr:uid="{00000000-0005-0000-0000-00007A390000}"/>
    <cellStyle name="Normal 3 27 3 2" xfId="14717" xr:uid="{00000000-0005-0000-0000-00007B390000}"/>
    <cellStyle name="Normal 3 27 3 3" xfId="14718" xr:uid="{00000000-0005-0000-0000-00007C390000}"/>
    <cellStyle name="Normal 3 27 3 4" xfId="14719" xr:uid="{00000000-0005-0000-0000-00007D390000}"/>
    <cellStyle name="Normal 3 27 4" xfId="14720" xr:uid="{00000000-0005-0000-0000-00007E390000}"/>
    <cellStyle name="Normal 3 27 5" xfId="14721" xr:uid="{00000000-0005-0000-0000-00007F390000}"/>
    <cellStyle name="Normal 3 27 6" xfId="14722" xr:uid="{00000000-0005-0000-0000-000080390000}"/>
    <cellStyle name="Normal 3 28" xfId="14723" xr:uid="{00000000-0005-0000-0000-000081390000}"/>
    <cellStyle name="Normal 3 28 2" xfId="14724" xr:uid="{00000000-0005-0000-0000-000082390000}"/>
    <cellStyle name="Normal 3 28 2 2" xfId="14725" xr:uid="{00000000-0005-0000-0000-000083390000}"/>
    <cellStyle name="Normal 3 28 2 2 2" xfId="14726" xr:uid="{00000000-0005-0000-0000-000084390000}"/>
    <cellStyle name="Normal 3 28 2 2 3" xfId="14727" xr:uid="{00000000-0005-0000-0000-000085390000}"/>
    <cellStyle name="Normal 3 28 2 2 4" xfId="14728" xr:uid="{00000000-0005-0000-0000-000086390000}"/>
    <cellStyle name="Normal 3 28 2 3" xfId="14729" xr:uid="{00000000-0005-0000-0000-000087390000}"/>
    <cellStyle name="Normal 3 28 2 4" xfId="14730" xr:uid="{00000000-0005-0000-0000-000088390000}"/>
    <cellStyle name="Normal 3 28 2 5" xfId="14731" xr:uid="{00000000-0005-0000-0000-000089390000}"/>
    <cellStyle name="Normal 3 28 3" xfId="14732" xr:uid="{00000000-0005-0000-0000-00008A390000}"/>
    <cellStyle name="Normal 3 28 3 2" xfId="14733" xr:uid="{00000000-0005-0000-0000-00008B390000}"/>
    <cellStyle name="Normal 3 28 3 3" xfId="14734" xr:uid="{00000000-0005-0000-0000-00008C390000}"/>
    <cellStyle name="Normal 3 28 3 4" xfId="14735" xr:uid="{00000000-0005-0000-0000-00008D390000}"/>
    <cellStyle name="Normal 3 28 4" xfId="14736" xr:uid="{00000000-0005-0000-0000-00008E390000}"/>
    <cellStyle name="Normal 3 28 5" xfId="14737" xr:uid="{00000000-0005-0000-0000-00008F390000}"/>
    <cellStyle name="Normal 3 28 6" xfId="14738" xr:uid="{00000000-0005-0000-0000-000090390000}"/>
    <cellStyle name="Normal 3 29" xfId="14739" xr:uid="{00000000-0005-0000-0000-000091390000}"/>
    <cellStyle name="Normal 3 29 2" xfId="14740" xr:uid="{00000000-0005-0000-0000-000092390000}"/>
    <cellStyle name="Normal 3 29 2 2" xfId="14741" xr:uid="{00000000-0005-0000-0000-000093390000}"/>
    <cellStyle name="Normal 3 29 2 2 2" xfId="14742" xr:uid="{00000000-0005-0000-0000-000094390000}"/>
    <cellStyle name="Normal 3 29 2 2 3" xfId="14743" xr:uid="{00000000-0005-0000-0000-000095390000}"/>
    <cellStyle name="Normal 3 29 2 2 4" xfId="14744" xr:uid="{00000000-0005-0000-0000-000096390000}"/>
    <cellStyle name="Normal 3 29 2 3" xfId="14745" xr:uid="{00000000-0005-0000-0000-000097390000}"/>
    <cellStyle name="Normal 3 29 2 4" xfId="14746" xr:uid="{00000000-0005-0000-0000-000098390000}"/>
    <cellStyle name="Normal 3 29 2 5" xfId="14747" xr:uid="{00000000-0005-0000-0000-000099390000}"/>
    <cellStyle name="Normal 3 29 3" xfId="14748" xr:uid="{00000000-0005-0000-0000-00009A390000}"/>
    <cellStyle name="Normal 3 29 3 2" xfId="14749" xr:uid="{00000000-0005-0000-0000-00009B390000}"/>
    <cellStyle name="Normal 3 29 3 3" xfId="14750" xr:uid="{00000000-0005-0000-0000-00009C390000}"/>
    <cellStyle name="Normal 3 29 3 4" xfId="14751" xr:uid="{00000000-0005-0000-0000-00009D390000}"/>
    <cellStyle name="Normal 3 29 4" xfId="14752" xr:uid="{00000000-0005-0000-0000-00009E390000}"/>
    <cellStyle name="Normal 3 29 5" xfId="14753" xr:uid="{00000000-0005-0000-0000-00009F390000}"/>
    <cellStyle name="Normal 3 29 6" xfId="14754" xr:uid="{00000000-0005-0000-0000-0000A0390000}"/>
    <cellStyle name="Normal 3 3" xfId="14755" xr:uid="{00000000-0005-0000-0000-0000A1390000}"/>
    <cellStyle name="Normal 3 3 10" xfId="14756" xr:uid="{00000000-0005-0000-0000-0000A2390000}"/>
    <cellStyle name="Normal 3 3 10 2" xfId="14757" xr:uid="{00000000-0005-0000-0000-0000A3390000}"/>
    <cellStyle name="Normal 3 3 10 3" xfId="14758" xr:uid="{00000000-0005-0000-0000-0000A4390000}"/>
    <cellStyle name="Normal 3 3 10 3 2" xfId="14759" xr:uid="{00000000-0005-0000-0000-0000A5390000}"/>
    <cellStyle name="Normal 3 3 10 3 2 2" xfId="14760" xr:uid="{00000000-0005-0000-0000-0000A6390000}"/>
    <cellStyle name="Normal 3 3 10 3 2 3" xfId="14761" xr:uid="{00000000-0005-0000-0000-0000A7390000}"/>
    <cellStyle name="Normal 3 3 10 3 2 4" xfId="14762" xr:uid="{00000000-0005-0000-0000-0000A8390000}"/>
    <cellStyle name="Normal 3 3 10 3 3" xfId="14763" xr:uid="{00000000-0005-0000-0000-0000A9390000}"/>
    <cellStyle name="Normal 3 3 10 3 4" xfId="14764" xr:uid="{00000000-0005-0000-0000-0000AA390000}"/>
    <cellStyle name="Normal 3 3 10 3 5" xfId="14765" xr:uid="{00000000-0005-0000-0000-0000AB390000}"/>
    <cellStyle name="Normal 3 3 10 4" xfId="14766" xr:uid="{00000000-0005-0000-0000-0000AC390000}"/>
    <cellStyle name="Normal 3 3 10 5" xfId="14767" xr:uid="{00000000-0005-0000-0000-0000AD390000}"/>
    <cellStyle name="Normal 3 3 10 5 2" xfId="14768" xr:uid="{00000000-0005-0000-0000-0000AE390000}"/>
    <cellStyle name="Normal 3 3 10 5 3" xfId="14769" xr:uid="{00000000-0005-0000-0000-0000AF390000}"/>
    <cellStyle name="Normal 3 3 10 5 4" xfId="14770" xr:uid="{00000000-0005-0000-0000-0000B0390000}"/>
    <cellStyle name="Normal 3 3 10 6" xfId="14771" xr:uid="{00000000-0005-0000-0000-0000B1390000}"/>
    <cellStyle name="Normal 3 3 10 7" xfId="14772" xr:uid="{00000000-0005-0000-0000-0000B2390000}"/>
    <cellStyle name="Normal 3 3 10 8" xfId="14773" xr:uid="{00000000-0005-0000-0000-0000B3390000}"/>
    <cellStyle name="Normal 3 3 11" xfId="14774" xr:uid="{00000000-0005-0000-0000-0000B4390000}"/>
    <cellStyle name="Normal 3 3 12" xfId="14775" xr:uid="{00000000-0005-0000-0000-0000B5390000}"/>
    <cellStyle name="Normal 3 3 12 2" xfId="14776" xr:uid="{00000000-0005-0000-0000-0000B6390000}"/>
    <cellStyle name="Normal 3 3 12 2 2" xfId="14777" xr:uid="{00000000-0005-0000-0000-0000B7390000}"/>
    <cellStyle name="Normal 3 3 12 2 2 2" xfId="14778" xr:uid="{00000000-0005-0000-0000-0000B8390000}"/>
    <cellStyle name="Normal 3 3 12 2 2 3" xfId="14779" xr:uid="{00000000-0005-0000-0000-0000B9390000}"/>
    <cellStyle name="Normal 3 3 12 2 2 4" xfId="14780" xr:uid="{00000000-0005-0000-0000-0000BA390000}"/>
    <cellStyle name="Normal 3 3 12 2 3" xfId="14781" xr:uid="{00000000-0005-0000-0000-0000BB390000}"/>
    <cellStyle name="Normal 3 3 12 2 4" xfId="14782" xr:uid="{00000000-0005-0000-0000-0000BC390000}"/>
    <cellStyle name="Normal 3 3 12 2 5" xfId="14783" xr:uid="{00000000-0005-0000-0000-0000BD390000}"/>
    <cellStyle name="Normal 3 3 12 3" xfId="14784" xr:uid="{00000000-0005-0000-0000-0000BE390000}"/>
    <cellStyle name="Normal 3 3 12 4" xfId="14785" xr:uid="{00000000-0005-0000-0000-0000BF390000}"/>
    <cellStyle name="Normal 3 3 12 4 2" xfId="14786" xr:uid="{00000000-0005-0000-0000-0000C0390000}"/>
    <cellStyle name="Normal 3 3 12 4 3" xfId="14787" xr:uid="{00000000-0005-0000-0000-0000C1390000}"/>
    <cellStyle name="Normal 3 3 12 4 4" xfId="14788" xr:uid="{00000000-0005-0000-0000-0000C2390000}"/>
    <cellStyle name="Normal 3 3 12 5" xfId="14789" xr:uid="{00000000-0005-0000-0000-0000C3390000}"/>
    <cellStyle name="Normal 3 3 12 6" xfId="14790" xr:uid="{00000000-0005-0000-0000-0000C4390000}"/>
    <cellStyle name="Normal 3 3 12 7" xfId="14791" xr:uid="{00000000-0005-0000-0000-0000C5390000}"/>
    <cellStyle name="Normal 3 3 13" xfId="14792" xr:uid="{00000000-0005-0000-0000-0000C6390000}"/>
    <cellStyle name="Normal 3 3 13 2" xfId="14793" xr:uid="{00000000-0005-0000-0000-0000C7390000}"/>
    <cellStyle name="Normal 3 3 13 2 2" xfId="14794" xr:uid="{00000000-0005-0000-0000-0000C8390000}"/>
    <cellStyle name="Normal 3 3 13 2 2 2" xfId="14795" xr:uid="{00000000-0005-0000-0000-0000C9390000}"/>
    <cellStyle name="Normal 3 3 13 2 2 3" xfId="14796" xr:uid="{00000000-0005-0000-0000-0000CA390000}"/>
    <cellStyle name="Normal 3 3 13 2 2 4" xfId="14797" xr:uid="{00000000-0005-0000-0000-0000CB390000}"/>
    <cellStyle name="Normal 3 3 13 2 3" xfId="14798" xr:uid="{00000000-0005-0000-0000-0000CC390000}"/>
    <cellStyle name="Normal 3 3 13 2 4" xfId="14799" xr:uid="{00000000-0005-0000-0000-0000CD390000}"/>
    <cellStyle name="Normal 3 3 13 2 5" xfId="14800" xr:uid="{00000000-0005-0000-0000-0000CE390000}"/>
    <cellStyle name="Normal 3 3 13 3" xfId="14801" xr:uid="{00000000-0005-0000-0000-0000CF390000}"/>
    <cellStyle name="Normal 3 3 13 4" xfId="14802" xr:uid="{00000000-0005-0000-0000-0000D0390000}"/>
    <cellStyle name="Normal 3 3 13 4 2" xfId="14803" xr:uid="{00000000-0005-0000-0000-0000D1390000}"/>
    <cellStyle name="Normal 3 3 13 4 3" xfId="14804" xr:uid="{00000000-0005-0000-0000-0000D2390000}"/>
    <cellStyle name="Normal 3 3 13 4 4" xfId="14805" xr:uid="{00000000-0005-0000-0000-0000D3390000}"/>
    <cellStyle name="Normal 3 3 13 5" xfId="14806" xr:uid="{00000000-0005-0000-0000-0000D4390000}"/>
    <cellStyle name="Normal 3 3 13 6" xfId="14807" xr:uid="{00000000-0005-0000-0000-0000D5390000}"/>
    <cellStyle name="Normal 3 3 13 7" xfId="14808" xr:uid="{00000000-0005-0000-0000-0000D6390000}"/>
    <cellStyle name="Normal 3 3 14" xfId="14809" xr:uid="{00000000-0005-0000-0000-0000D7390000}"/>
    <cellStyle name="Normal 3 3 14 2" xfId="14810" xr:uid="{00000000-0005-0000-0000-0000D8390000}"/>
    <cellStyle name="Normal 3 3 14 2 2" xfId="14811" xr:uid="{00000000-0005-0000-0000-0000D9390000}"/>
    <cellStyle name="Normal 3 3 14 2 3" xfId="14812" xr:uid="{00000000-0005-0000-0000-0000DA390000}"/>
    <cellStyle name="Normal 3 3 14 2 4" xfId="14813" xr:uid="{00000000-0005-0000-0000-0000DB390000}"/>
    <cellStyle name="Normal 3 3 14 3" xfId="14814" xr:uid="{00000000-0005-0000-0000-0000DC390000}"/>
    <cellStyle name="Normal 3 3 14 4" xfId="14815" xr:uid="{00000000-0005-0000-0000-0000DD390000}"/>
    <cellStyle name="Normal 3 3 14 5" xfId="14816" xr:uid="{00000000-0005-0000-0000-0000DE390000}"/>
    <cellStyle name="Normal 3 3 15" xfId="14817" xr:uid="{00000000-0005-0000-0000-0000DF390000}"/>
    <cellStyle name="Normal 3 3 15 2" xfId="14818" xr:uid="{00000000-0005-0000-0000-0000E0390000}"/>
    <cellStyle name="Normal 3 3 15 3" xfId="14819" xr:uid="{00000000-0005-0000-0000-0000E1390000}"/>
    <cellStyle name="Normal 3 3 15 4" xfId="14820" xr:uid="{00000000-0005-0000-0000-0000E2390000}"/>
    <cellStyle name="Normal 3 3 16" xfId="14821" xr:uid="{00000000-0005-0000-0000-0000E3390000}"/>
    <cellStyle name="Normal 3 3 17" xfId="14822" xr:uid="{00000000-0005-0000-0000-0000E4390000}"/>
    <cellStyle name="Normal 3 3 18" xfId="14823" xr:uid="{00000000-0005-0000-0000-0000E5390000}"/>
    <cellStyle name="Normal 3 3 2" xfId="14824" xr:uid="{00000000-0005-0000-0000-0000E6390000}"/>
    <cellStyle name="Normal 3 3 2 10" xfId="14825" xr:uid="{00000000-0005-0000-0000-0000E7390000}"/>
    <cellStyle name="Normal 3 3 2 10 2" xfId="14826" xr:uid="{00000000-0005-0000-0000-0000E8390000}"/>
    <cellStyle name="Normal 3 3 2 10 2 2" xfId="14827" xr:uid="{00000000-0005-0000-0000-0000E9390000}"/>
    <cellStyle name="Normal 3 3 2 10 2 3" xfId="14828" xr:uid="{00000000-0005-0000-0000-0000EA390000}"/>
    <cellStyle name="Normal 3 3 2 10 2 4" xfId="14829" xr:uid="{00000000-0005-0000-0000-0000EB390000}"/>
    <cellStyle name="Normal 3 3 2 10 3" xfId="14830" xr:uid="{00000000-0005-0000-0000-0000EC390000}"/>
    <cellStyle name="Normal 3 3 2 10 4" xfId="14831" xr:uid="{00000000-0005-0000-0000-0000ED390000}"/>
    <cellStyle name="Normal 3 3 2 10 5" xfId="14832" xr:uid="{00000000-0005-0000-0000-0000EE390000}"/>
    <cellStyle name="Normal 3 3 2 11" xfId="14833" xr:uid="{00000000-0005-0000-0000-0000EF390000}"/>
    <cellStyle name="Normal 3 3 2 11 2" xfId="14834" xr:uid="{00000000-0005-0000-0000-0000F0390000}"/>
    <cellStyle name="Normal 3 3 2 11 3" xfId="14835" xr:uid="{00000000-0005-0000-0000-0000F1390000}"/>
    <cellStyle name="Normal 3 3 2 11 4" xfId="14836" xr:uid="{00000000-0005-0000-0000-0000F2390000}"/>
    <cellStyle name="Normal 3 3 2 12" xfId="14837" xr:uid="{00000000-0005-0000-0000-0000F3390000}"/>
    <cellStyle name="Normal 3 3 2 13" xfId="14838" xr:uid="{00000000-0005-0000-0000-0000F4390000}"/>
    <cellStyle name="Normal 3 3 2 14" xfId="14839" xr:uid="{00000000-0005-0000-0000-0000F5390000}"/>
    <cellStyle name="Normal 3 3 2 2" xfId="14840" xr:uid="{00000000-0005-0000-0000-0000F6390000}"/>
    <cellStyle name="Normal 3 3 2 2 10" xfId="14841" xr:uid="{00000000-0005-0000-0000-0000F7390000}"/>
    <cellStyle name="Normal 3 3 2 2 2" xfId="14842" xr:uid="{00000000-0005-0000-0000-0000F8390000}"/>
    <cellStyle name="Normal 3 3 2 2 2 2" xfId="14843" xr:uid="{00000000-0005-0000-0000-0000F9390000}"/>
    <cellStyle name="Normal 3 3 2 2 2 2 2" xfId="14844" xr:uid="{00000000-0005-0000-0000-0000FA390000}"/>
    <cellStyle name="Normal 3 3 2 2 2 2 2 2" xfId="14845" xr:uid="{00000000-0005-0000-0000-0000FB390000}"/>
    <cellStyle name="Normal 3 3 2 2 2 2 2 2 2" xfId="14846" xr:uid="{00000000-0005-0000-0000-0000FC390000}"/>
    <cellStyle name="Normal 3 3 2 2 2 2 2 2 3" xfId="14847" xr:uid="{00000000-0005-0000-0000-0000FD390000}"/>
    <cellStyle name="Normal 3 3 2 2 2 2 2 2 4" xfId="14848" xr:uid="{00000000-0005-0000-0000-0000FE390000}"/>
    <cellStyle name="Normal 3 3 2 2 2 2 2 3" xfId="14849" xr:uid="{00000000-0005-0000-0000-0000FF390000}"/>
    <cellStyle name="Normal 3 3 2 2 2 2 2 4" xfId="14850" xr:uid="{00000000-0005-0000-0000-0000003A0000}"/>
    <cellStyle name="Normal 3 3 2 2 2 2 2 5" xfId="14851" xr:uid="{00000000-0005-0000-0000-0000013A0000}"/>
    <cellStyle name="Normal 3 3 2 2 2 2 3" xfId="14852" xr:uid="{00000000-0005-0000-0000-0000023A0000}"/>
    <cellStyle name="Normal 3 3 2 2 2 2 3 2" xfId="14853" xr:uid="{00000000-0005-0000-0000-0000033A0000}"/>
    <cellStyle name="Normal 3 3 2 2 2 2 3 3" xfId="14854" xr:uid="{00000000-0005-0000-0000-0000043A0000}"/>
    <cellStyle name="Normal 3 3 2 2 2 2 3 4" xfId="14855" xr:uid="{00000000-0005-0000-0000-0000053A0000}"/>
    <cellStyle name="Normal 3 3 2 2 2 2 4" xfId="14856" xr:uid="{00000000-0005-0000-0000-0000063A0000}"/>
    <cellStyle name="Normal 3 3 2 2 2 2 5" xfId="14857" xr:uid="{00000000-0005-0000-0000-0000073A0000}"/>
    <cellStyle name="Normal 3 3 2 2 2 2 6" xfId="14858" xr:uid="{00000000-0005-0000-0000-0000083A0000}"/>
    <cellStyle name="Normal 3 3 2 2 2 3" xfId="14859" xr:uid="{00000000-0005-0000-0000-0000093A0000}"/>
    <cellStyle name="Normal 3 3 2 2 2 3 2" xfId="14860" xr:uid="{00000000-0005-0000-0000-00000A3A0000}"/>
    <cellStyle name="Normal 3 3 2 2 2 3 2 2" xfId="14861" xr:uid="{00000000-0005-0000-0000-00000B3A0000}"/>
    <cellStyle name="Normal 3 3 2 2 2 3 2 2 2" xfId="14862" xr:uid="{00000000-0005-0000-0000-00000C3A0000}"/>
    <cellStyle name="Normal 3 3 2 2 2 3 2 2 3" xfId="14863" xr:uid="{00000000-0005-0000-0000-00000D3A0000}"/>
    <cellStyle name="Normal 3 3 2 2 2 3 2 2 4" xfId="14864" xr:uid="{00000000-0005-0000-0000-00000E3A0000}"/>
    <cellStyle name="Normal 3 3 2 2 2 3 2 3" xfId="14865" xr:uid="{00000000-0005-0000-0000-00000F3A0000}"/>
    <cellStyle name="Normal 3 3 2 2 2 3 2 4" xfId="14866" xr:uid="{00000000-0005-0000-0000-0000103A0000}"/>
    <cellStyle name="Normal 3 3 2 2 2 3 2 5" xfId="14867" xr:uid="{00000000-0005-0000-0000-0000113A0000}"/>
    <cellStyle name="Normal 3 3 2 2 2 3 3" xfId="14868" xr:uid="{00000000-0005-0000-0000-0000123A0000}"/>
    <cellStyle name="Normal 3 3 2 2 2 3 3 2" xfId="14869" xr:uid="{00000000-0005-0000-0000-0000133A0000}"/>
    <cellStyle name="Normal 3 3 2 2 2 3 3 3" xfId="14870" xr:uid="{00000000-0005-0000-0000-0000143A0000}"/>
    <cellStyle name="Normal 3 3 2 2 2 3 3 4" xfId="14871" xr:uid="{00000000-0005-0000-0000-0000153A0000}"/>
    <cellStyle name="Normal 3 3 2 2 2 3 4" xfId="14872" xr:uid="{00000000-0005-0000-0000-0000163A0000}"/>
    <cellStyle name="Normal 3 3 2 2 2 3 5" xfId="14873" xr:uid="{00000000-0005-0000-0000-0000173A0000}"/>
    <cellStyle name="Normal 3 3 2 2 2 3 6" xfId="14874" xr:uid="{00000000-0005-0000-0000-0000183A0000}"/>
    <cellStyle name="Normal 3 3 2 2 2 4" xfId="14875" xr:uid="{00000000-0005-0000-0000-0000193A0000}"/>
    <cellStyle name="Normal 3 3 2 2 2 4 2" xfId="14876" xr:uid="{00000000-0005-0000-0000-00001A3A0000}"/>
    <cellStyle name="Normal 3 3 2 2 2 4 2 2" xfId="14877" xr:uid="{00000000-0005-0000-0000-00001B3A0000}"/>
    <cellStyle name="Normal 3 3 2 2 2 4 2 3" xfId="14878" xr:uid="{00000000-0005-0000-0000-00001C3A0000}"/>
    <cellStyle name="Normal 3 3 2 2 2 4 2 4" xfId="14879" xr:uid="{00000000-0005-0000-0000-00001D3A0000}"/>
    <cellStyle name="Normal 3 3 2 2 2 4 3" xfId="14880" xr:uid="{00000000-0005-0000-0000-00001E3A0000}"/>
    <cellStyle name="Normal 3 3 2 2 2 4 4" xfId="14881" xr:uid="{00000000-0005-0000-0000-00001F3A0000}"/>
    <cellStyle name="Normal 3 3 2 2 2 4 5" xfId="14882" xr:uid="{00000000-0005-0000-0000-0000203A0000}"/>
    <cellStyle name="Normal 3 3 2 2 2 5" xfId="14883" xr:uid="{00000000-0005-0000-0000-0000213A0000}"/>
    <cellStyle name="Normal 3 3 2 2 2 5 2" xfId="14884" xr:uid="{00000000-0005-0000-0000-0000223A0000}"/>
    <cellStyle name="Normal 3 3 2 2 2 5 3" xfId="14885" xr:uid="{00000000-0005-0000-0000-0000233A0000}"/>
    <cellStyle name="Normal 3 3 2 2 2 5 4" xfId="14886" xr:uid="{00000000-0005-0000-0000-0000243A0000}"/>
    <cellStyle name="Normal 3 3 2 2 2 6" xfId="14887" xr:uid="{00000000-0005-0000-0000-0000253A0000}"/>
    <cellStyle name="Normal 3 3 2 2 2 7" xfId="14888" xr:uid="{00000000-0005-0000-0000-0000263A0000}"/>
    <cellStyle name="Normal 3 3 2 2 2 8" xfId="14889" xr:uid="{00000000-0005-0000-0000-0000273A0000}"/>
    <cellStyle name="Normal 3 3 2 2 3" xfId="14890" xr:uid="{00000000-0005-0000-0000-0000283A0000}"/>
    <cellStyle name="Normal 3 3 2 2 3 2" xfId="14891" xr:uid="{00000000-0005-0000-0000-0000293A0000}"/>
    <cellStyle name="Normal 3 3 2 2 3 2 2" xfId="14892" xr:uid="{00000000-0005-0000-0000-00002A3A0000}"/>
    <cellStyle name="Normal 3 3 2 2 3 2 2 2" xfId="14893" xr:uid="{00000000-0005-0000-0000-00002B3A0000}"/>
    <cellStyle name="Normal 3 3 2 2 3 2 2 3" xfId="14894" xr:uid="{00000000-0005-0000-0000-00002C3A0000}"/>
    <cellStyle name="Normal 3 3 2 2 3 2 2 4" xfId="14895" xr:uid="{00000000-0005-0000-0000-00002D3A0000}"/>
    <cellStyle name="Normal 3 3 2 2 3 2 3" xfId="14896" xr:uid="{00000000-0005-0000-0000-00002E3A0000}"/>
    <cellStyle name="Normal 3 3 2 2 3 2 4" xfId="14897" xr:uid="{00000000-0005-0000-0000-00002F3A0000}"/>
    <cellStyle name="Normal 3 3 2 2 3 2 5" xfId="14898" xr:uid="{00000000-0005-0000-0000-0000303A0000}"/>
    <cellStyle name="Normal 3 3 2 2 3 3" xfId="14899" xr:uid="{00000000-0005-0000-0000-0000313A0000}"/>
    <cellStyle name="Normal 3 3 2 2 3 3 2" xfId="14900" xr:uid="{00000000-0005-0000-0000-0000323A0000}"/>
    <cellStyle name="Normal 3 3 2 2 3 3 3" xfId="14901" xr:uid="{00000000-0005-0000-0000-0000333A0000}"/>
    <cellStyle name="Normal 3 3 2 2 3 3 4" xfId="14902" xr:uid="{00000000-0005-0000-0000-0000343A0000}"/>
    <cellStyle name="Normal 3 3 2 2 3 4" xfId="14903" xr:uid="{00000000-0005-0000-0000-0000353A0000}"/>
    <cellStyle name="Normal 3 3 2 2 3 5" xfId="14904" xr:uid="{00000000-0005-0000-0000-0000363A0000}"/>
    <cellStyle name="Normal 3 3 2 2 3 6" xfId="14905" xr:uid="{00000000-0005-0000-0000-0000373A0000}"/>
    <cellStyle name="Normal 3 3 2 2 4" xfId="14906" xr:uid="{00000000-0005-0000-0000-0000383A0000}"/>
    <cellStyle name="Normal 3 3 2 2 4 2" xfId="14907" xr:uid="{00000000-0005-0000-0000-0000393A0000}"/>
    <cellStyle name="Normal 3 3 2 2 4 2 2" xfId="14908" xr:uid="{00000000-0005-0000-0000-00003A3A0000}"/>
    <cellStyle name="Normal 3 3 2 2 4 2 2 2" xfId="14909" xr:uid="{00000000-0005-0000-0000-00003B3A0000}"/>
    <cellStyle name="Normal 3 3 2 2 4 2 2 3" xfId="14910" xr:uid="{00000000-0005-0000-0000-00003C3A0000}"/>
    <cellStyle name="Normal 3 3 2 2 4 2 2 4" xfId="14911" xr:uid="{00000000-0005-0000-0000-00003D3A0000}"/>
    <cellStyle name="Normal 3 3 2 2 4 2 3" xfId="14912" xr:uid="{00000000-0005-0000-0000-00003E3A0000}"/>
    <cellStyle name="Normal 3 3 2 2 4 2 4" xfId="14913" xr:uid="{00000000-0005-0000-0000-00003F3A0000}"/>
    <cellStyle name="Normal 3 3 2 2 4 2 5" xfId="14914" xr:uid="{00000000-0005-0000-0000-0000403A0000}"/>
    <cellStyle name="Normal 3 3 2 2 4 3" xfId="14915" xr:uid="{00000000-0005-0000-0000-0000413A0000}"/>
    <cellStyle name="Normal 3 3 2 2 4 3 2" xfId="14916" xr:uid="{00000000-0005-0000-0000-0000423A0000}"/>
    <cellStyle name="Normal 3 3 2 2 4 3 3" xfId="14917" xr:uid="{00000000-0005-0000-0000-0000433A0000}"/>
    <cellStyle name="Normal 3 3 2 2 4 3 4" xfId="14918" xr:uid="{00000000-0005-0000-0000-0000443A0000}"/>
    <cellStyle name="Normal 3 3 2 2 4 4" xfId="14919" xr:uid="{00000000-0005-0000-0000-0000453A0000}"/>
    <cellStyle name="Normal 3 3 2 2 4 5" xfId="14920" xr:uid="{00000000-0005-0000-0000-0000463A0000}"/>
    <cellStyle name="Normal 3 3 2 2 4 6" xfId="14921" xr:uid="{00000000-0005-0000-0000-0000473A0000}"/>
    <cellStyle name="Normal 3 3 2 2 5" xfId="14922" xr:uid="{00000000-0005-0000-0000-0000483A0000}"/>
    <cellStyle name="Normal 3 3 2 2 5 2" xfId="14923" xr:uid="{00000000-0005-0000-0000-0000493A0000}"/>
    <cellStyle name="Normal 3 3 2 2 5 2 2" xfId="14924" xr:uid="{00000000-0005-0000-0000-00004A3A0000}"/>
    <cellStyle name="Normal 3 3 2 2 5 2 3" xfId="14925" xr:uid="{00000000-0005-0000-0000-00004B3A0000}"/>
    <cellStyle name="Normal 3 3 2 2 5 2 4" xfId="14926" xr:uid="{00000000-0005-0000-0000-00004C3A0000}"/>
    <cellStyle name="Normal 3 3 2 2 5 3" xfId="14927" xr:uid="{00000000-0005-0000-0000-00004D3A0000}"/>
    <cellStyle name="Normal 3 3 2 2 5 4" xfId="14928" xr:uid="{00000000-0005-0000-0000-00004E3A0000}"/>
    <cellStyle name="Normal 3 3 2 2 5 5" xfId="14929" xr:uid="{00000000-0005-0000-0000-00004F3A0000}"/>
    <cellStyle name="Normal 3 3 2 2 6" xfId="14930" xr:uid="{00000000-0005-0000-0000-0000503A0000}"/>
    <cellStyle name="Normal 3 3 2 2 7" xfId="14931" xr:uid="{00000000-0005-0000-0000-0000513A0000}"/>
    <cellStyle name="Normal 3 3 2 2 7 2" xfId="14932" xr:uid="{00000000-0005-0000-0000-0000523A0000}"/>
    <cellStyle name="Normal 3 3 2 2 7 3" xfId="14933" xr:uid="{00000000-0005-0000-0000-0000533A0000}"/>
    <cellStyle name="Normal 3 3 2 2 7 4" xfId="14934" xr:uid="{00000000-0005-0000-0000-0000543A0000}"/>
    <cellStyle name="Normal 3 3 2 2 8" xfId="14935" xr:uid="{00000000-0005-0000-0000-0000553A0000}"/>
    <cellStyle name="Normal 3 3 2 2 9" xfId="14936" xr:uid="{00000000-0005-0000-0000-0000563A0000}"/>
    <cellStyle name="Normal 3 3 2 3" xfId="14937" xr:uid="{00000000-0005-0000-0000-0000573A0000}"/>
    <cellStyle name="Normal 3 3 2 3 2" xfId="14938" xr:uid="{00000000-0005-0000-0000-0000583A0000}"/>
    <cellStyle name="Normal 3 3 2 3 2 2" xfId="14939" xr:uid="{00000000-0005-0000-0000-0000593A0000}"/>
    <cellStyle name="Normal 3 3 2 3 2 2 2" xfId="14940" xr:uid="{00000000-0005-0000-0000-00005A3A0000}"/>
    <cellStyle name="Normal 3 3 2 3 2 2 2 2" xfId="14941" xr:uid="{00000000-0005-0000-0000-00005B3A0000}"/>
    <cellStyle name="Normal 3 3 2 3 2 2 2 2 2" xfId="14942" xr:uid="{00000000-0005-0000-0000-00005C3A0000}"/>
    <cellStyle name="Normal 3 3 2 3 2 2 2 2 3" xfId="14943" xr:uid="{00000000-0005-0000-0000-00005D3A0000}"/>
    <cellStyle name="Normal 3 3 2 3 2 2 2 2 4" xfId="14944" xr:uid="{00000000-0005-0000-0000-00005E3A0000}"/>
    <cellStyle name="Normal 3 3 2 3 2 2 2 3" xfId="14945" xr:uid="{00000000-0005-0000-0000-00005F3A0000}"/>
    <cellStyle name="Normal 3 3 2 3 2 2 2 4" xfId="14946" xr:uid="{00000000-0005-0000-0000-0000603A0000}"/>
    <cellStyle name="Normal 3 3 2 3 2 2 2 5" xfId="14947" xr:uid="{00000000-0005-0000-0000-0000613A0000}"/>
    <cellStyle name="Normal 3 3 2 3 2 2 3" xfId="14948" xr:uid="{00000000-0005-0000-0000-0000623A0000}"/>
    <cellStyle name="Normal 3 3 2 3 2 2 3 2" xfId="14949" xr:uid="{00000000-0005-0000-0000-0000633A0000}"/>
    <cellStyle name="Normal 3 3 2 3 2 2 3 3" xfId="14950" xr:uid="{00000000-0005-0000-0000-0000643A0000}"/>
    <cellStyle name="Normal 3 3 2 3 2 2 3 4" xfId="14951" xr:uid="{00000000-0005-0000-0000-0000653A0000}"/>
    <cellStyle name="Normal 3 3 2 3 2 2 4" xfId="14952" xr:uid="{00000000-0005-0000-0000-0000663A0000}"/>
    <cellStyle name="Normal 3 3 2 3 2 2 5" xfId="14953" xr:uid="{00000000-0005-0000-0000-0000673A0000}"/>
    <cellStyle name="Normal 3 3 2 3 2 2 6" xfId="14954" xr:uid="{00000000-0005-0000-0000-0000683A0000}"/>
    <cellStyle name="Normal 3 3 2 3 2 3" xfId="14955" xr:uid="{00000000-0005-0000-0000-0000693A0000}"/>
    <cellStyle name="Normal 3 3 2 3 2 3 2" xfId="14956" xr:uid="{00000000-0005-0000-0000-00006A3A0000}"/>
    <cellStyle name="Normal 3 3 2 3 2 3 2 2" xfId="14957" xr:uid="{00000000-0005-0000-0000-00006B3A0000}"/>
    <cellStyle name="Normal 3 3 2 3 2 3 2 2 2" xfId="14958" xr:uid="{00000000-0005-0000-0000-00006C3A0000}"/>
    <cellStyle name="Normal 3 3 2 3 2 3 2 2 3" xfId="14959" xr:uid="{00000000-0005-0000-0000-00006D3A0000}"/>
    <cellStyle name="Normal 3 3 2 3 2 3 2 2 4" xfId="14960" xr:uid="{00000000-0005-0000-0000-00006E3A0000}"/>
    <cellStyle name="Normal 3 3 2 3 2 3 2 3" xfId="14961" xr:uid="{00000000-0005-0000-0000-00006F3A0000}"/>
    <cellStyle name="Normal 3 3 2 3 2 3 2 4" xfId="14962" xr:uid="{00000000-0005-0000-0000-0000703A0000}"/>
    <cellStyle name="Normal 3 3 2 3 2 3 2 5" xfId="14963" xr:uid="{00000000-0005-0000-0000-0000713A0000}"/>
    <cellStyle name="Normal 3 3 2 3 2 3 3" xfId="14964" xr:uid="{00000000-0005-0000-0000-0000723A0000}"/>
    <cellStyle name="Normal 3 3 2 3 2 3 3 2" xfId="14965" xr:uid="{00000000-0005-0000-0000-0000733A0000}"/>
    <cellStyle name="Normal 3 3 2 3 2 3 3 3" xfId="14966" xr:uid="{00000000-0005-0000-0000-0000743A0000}"/>
    <cellStyle name="Normal 3 3 2 3 2 3 3 4" xfId="14967" xr:uid="{00000000-0005-0000-0000-0000753A0000}"/>
    <cellStyle name="Normal 3 3 2 3 2 3 4" xfId="14968" xr:uid="{00000000-0005-0000-0000-0000763A0000}"/>
    <cellStyle name="Normal 3 3 2 3 2 3 5" xfId="14969" xr:uid="{00000000-0005-0000-0000-0000773A0000}"/>
    <cellStyle name="Normal 3 3 2 3 2 3 6" xfId="14970" xr:uid="{00000000-0005-0000-0000-0000783A0000}"/>
    <cellStyle name="Normal 3 3 2 3 2 4" xfId="14971" xr:uid="{00000000-0005-0000-0000-0000793A0000}"/>
    <cellStyle name="Normal 3 3 2 3 2 4 2" xfId="14972" xr:uid="{00000000-0005-0000-0000-00007A3A0000}"/>
    <cellStyle name="Normal 3 3 2 3 2 4 2 2" xfId="14973" xr:uid="{00000000-0005-0000-0000-00007B3A0000}"/>
    <cellStyle name="Normal 3 3 2 3 2 4 2 3" xfId="14974" xr:uid="{00000000-0005-0000-0000-00007C3A0000}"/>
    <cellStyle name="Normal 3 3 2 3 2 4 2 4" xfId="14975" xr:uid="{00000000-0005-0000-0000-00007D3A0000}"/>
    <cellStyle name="Normal 3 3 2 3 2 4 3" xfId="14976" xr:uid="{00000000-0005-0000-0000-00007E3A0000}"/>
    <cellStyle name="Normal 3 3 2 3 2 4 4" xfId="14977" xr:uid="{00000000-0005-0000-0000-00007F3A0000}"/>
    <cellStyle name="Normal 3 3 2 3 2 4 5" xfId="14978" xr:uid="{00000000-0005-0000-0000-0000803A0000}"/>
    <cellStyle name="Normal 3 3 2 3 2 5" xfId="14979" xr:uid="{00000000-0005-0000-0000-0000813A0000}"/>
    <cellStyle name="Normal 3 3 2 3 2 5 2" xfId="14980" xr:uid="{00000000-0005-0000-0000-0000823A0000}"/>
    <cellStyle name="Normal 3 3 2 3 2 5 3" xfId="14981" xr:uid="{00000000-0005-0000-0000-0000833A0000}"/>
    <cellStyle name="Normal 3 3 2 3 2 5 4" xfId="14982" xr:uid="{00000000-0005-0000-0000-0000843A0000}"/>
    <cellStyle name="Normal 3 3 2 3 2 6" xfId="14983" xr:uid="{00000000-0005-0000-0000-0000853A0000}"/>
    <cellStyle name="Normal 3 3 2 3 2 7" xfId="14984" xr:uid="{00000000-0005-0000-0000-0000863A0000}"/>
    <cellStyle name="Normal 3 3 2 3 2 8" xfId="14985" xr:uid="{00000000-0005-0000-0000-0000873A0000}"/>
    <cellStyle name="Normal 3 3 2 3 3" xfId="14986" xr:uid="{00000000-0005-0000-0000-0000883A0000}"/>
    <cellStyle name="Normal 3 3 2 3 3 2" xfId="14987" xr:uid="{00000000-0005-0000-0000-0000893A0000}"/>
    <cellStyle name="Normal 3 3 2 3 3 2 2" xfId="14988" xr:uid="{00000000-0005-0000-0000-00008A3A0000}"/>
    <cellStyle name="Normal 3 3 2 3 3 2 2 2" xfId="14989" xr:uid="{00000000-0005-0000-0000-00008B3A0000}"/>
    <cellStyle name="Normal 3 3 2 3 3 2 2 3" xfId="14990" xr:uid="{00000000-0005-0000-0000-00008C3A0000}"/>
    <cellStyle name="Normal 3 3 2 3 3 2 2 4" xfId="14991" xr:uid="{00000000-0005-0000-0000-00008D3A0000}"/>
    <cellStyle name="Normal 3 3 2 3 3 2 3" xfId="14992" xr:uid="{00000000-0005-0000-0000-00008E3A0000}"/>
    <cellStyle name="Normal 3 3 2 3 3 2 4" xfId="14993" xr:uid="{00000000-0005-0000-0000-00008F3A0000}"/>
    <cellStyle name="Normal 3 3 2 3 3 2 5" xfId="14994" xr:uid="{00000000-0005-0000-0000-0000903A0000}"/>
    <cellStyle name="Normal 3 3 2 3 3 3" xfId="14995" xr:uid="{00000000-0005-0000-0000-0000913A0000}"/>
    <cellStyle name="Normal 3 3 2 3 3 3 2" xfId="14996" xr:uid="{00000000-0005-0000-0000-0000923A0000}"/>
    <cellStyle name="Normal 3 3 2 3 3 3 3" xfId="14997" xr:uid="{00000000-0005-0000-0000-0000933A0000}"/>
    <cellStyle name="Normal 3 3 2 3 3 3 4" xfId="14998" xr:uid="{00000000-0005-0000-0000-0000943A0000}"/>
    <cellStyle name="Normal 3 3 2 3 3 4" xfId="14999" xr:uid="{00000000-0005-0000-0000-0000953A0000}"/>
    <cellStyle name="Normal 3 3 2 3 3 5" xfId="15000" xr:uid="{00000000-0005-0000-0000-0000963A0000}"/>
    <cellStyle name="Normal 3 3 2 3 3 6" xfId="15001" xr:uid="{00000000-0005-0000-0000-0000973A0000}"/>
    <cellStyle name="Normal 3 3 2 3 4" xfId="15002" xr:uid="{00000000-0005-0000-0000-0000983A0000}"/>
    <cellStyle name="Normal 3 3 2 3 4 2" xfId="15003" xr:uid="{00000000-0005-0000-0000-0000993A0000}"/>
    <cellStyle name="Normal 3 3 2 3 4 2 2" xfId="15004" xr:uid="{00000000-0005-0000-0000-00009A3A0000}"/>
    <cellStyle name="Normal 3 3 2 3 4 2 2 2" xfId="15005" xr:uid="{00000000-0005-0000-0000-00009B3A0000}"/>
    <cellStyle name="Normal 3 3 2 3 4 2 2 3" xfId="15006" xr:uid="{00000000-0005-0000-0000-00009C3A0000}"/>
    <cellStyle name="Normal 3 3 2 3 4 2 2 4" xfId="15007" xr:uid="{00000000-0005-0000-0000-00009D3A0000}"/>
    <cellStyle name="Normal 3 3 2 3 4 2 3" xfId="15008" xr:uid="{00000000-0005-0000-0000-00009E3A0000}"/>
    <cellStyle name="Normal 3 3 2 3 4 2 4" xfId="15009" xr:uid="{00000000-0005-0000-0000-00009F3A0000}"/>
    <cellStyle name="Normal 3 3 2 3 4 2 5" xfId="15010" xr:uid="{00000000-0005-0000-0000-0000A03A0000}"/>
    <cellStyle name="Normal 3 3 2 3 4 3" xfId="15011" xr:uid="{00000000-0005-0000-0000-0000A13A0000}"/>
    <cellStyle name="Normal 3 3 2 3 4 3 2" xfId="15012" xr:uid="{00000000-0005-0000-0000-0000A23A0000}"/>
    <cellStyle name="Normal 3 3 2 3 4 3 3" xfId="15013" xr:uid="{00000000-0005-0000-0000-0000A33A0000}"/>
    <cellStyle name="Normal 3 3 2 3 4 3 4" xfId="15014" xr:uid="{00000000-0005-0000-0000-0000A43A0000}"/>
    <cellStyle name="Normal 3 3 2 3 4 4" xfId="15015" xr:uid="{00000000-0005-0000-0000-0000A53A0000}"/>
    <cellStyle name="Normal 3 3 2 3 4 5" xfId="15016" xr:uid="{00000000-0005-0000-0000-0000A63A0000}"/>
    <cellStyle name="Normal 3 3 2 3 4 6" xfId="15017" xr:uid="{00000000-0005-0000-0000-0000A73A0000}"/>
    <cellStyle name="Normal 3 3 2 3 5" xfId="15018" xr:uid="{00000000-0005-0000-0000-0000A83A0000}"/>
    <cellStyle name="Normal 3 3 2 3 5 2" xfId="15019" xr:uid="{00000000-0005-0000-0000-0000A93A0000}"/>
    <cellStyle name="Normal 3 3 2 3 5 2 2" xfId="15020" xr:uid="{00000000-0005-0000-0000-0000AA3A0000}"/>
    <cellStyle name="Normal 3 3 2 3 5 2 3" xfId="15021" xr:uid="{00000000-0005-0000-0000-0000AB3A0000}"/>
    <cellStyle name="Normal 3 3 2 3 5 2 4" xfId="15022" xr:uid="{00000000-0005-0000-0000-0000AC3A0000}"/>
    <cellStyle name="Normal 3 3 2 3 5 3" xfId="15023" xr:uid="{00000000-0005-0000-0000-0000AD3A0000}"/>
    <cellStyle name="Normal 3 3 2 3 5 4" xfId="15024" xr:uid="{00000000-0005-0000-0000-0000AE3A0000}"/>
    <cellStyle name="Normal 3 3 2 3 5 5" xfId="15025" xr:uid="{00000000-0005-0000-0000-0000AF3A0000}"/>
    <cellStyle name="Normal 3 3 2 3 6" xfId="15026" xr:uid="{00000000-0005-0000-0000-0000B03A0000}"/>
    <cellStyle name="Normal 3 3 2 3 6 2" xfId="15027" xr:uid="{00000000-0005-0000-0000-0000B13A0000}"/>
    <cellStyle name="Normal 3 3 2 3 6 3" xfId="15028" xr:uid="{00000000-0005-0000-0000-0000B23A0000}"/>
    <cellStyle name="Normal 3 3 2 3 6 4" xfId="15029" xr:uid="{00000000-0005-0000-0000-0000B33A0000}"/>
    <cellStyle name="Normal 3 3 2 3 7" xfId="15030" xr:uid="{00000000-0005-0000-0000-0000B43A0000}"/>
    <cellStyle name="Normal 3 3 2 3 8" xfId="15031" xr:uid="{00000000-0005-0000-0000-0000B53A0000}"/>
    <cellStyle name="Normal 3 3 2 3 9" xfId="15032" xr:uid="{00000000-0005-0000-0000-0000B63A0000}"/>
    <cellStyle name="Normal 3 3 2 4" xfId="15033" xr:uid="{00000000-0005-0000-0000-0000B73A0000}"/>
    <cellStyle name="Normal 3 3 2 4 2" xfId="15034" xr:uid="{00000000-0005-0000-0000-0000B83A0000}"/>
    <cellStyle name="Normal 3 3 2 4 2 2" xfId="15035" xr:uid="{00000000-0005-0000-0000-0000B93A0000}"/>
    <cellStyle name="Normal 3 3 2 4 2 2 2" xfId="15036" xr:uid="{00000000-0005-0000-0000-0000BA3A0000}"/>
    <cellStyle name="Normal 3 3 2 4 2 2 2 2" xfId="15037" xr:uid="{00000000-0005-0000-0000-0000BB3A0000}"/>
    <cellStyle name="Normal 3 3 2 4 2 2 2 2 2" xfId="15038" xr:uid="{00000000-0005-0000-0000-0000BC3A0000}"/>
    <cellStyle name="Normal 3 3 2 4 2 2 2 2 3" xfId="15039" xr:uid="{00000000-0005-0000-0000-0000BD3A0000}"/>
    <cellStyle name="Normal 3 3 2 4 2 2 2 2 4" xfId="15040" xr:uid="{00000000-0005-0000-0000-0000BE3A0000}"/>
    <cellStyle name="Normal 3 3 2 4 2 2 2 3" xfId="15041" xr:uid="{00000000-0005-0000-0000-0000BF3A0000}"/>
    <cellStyle name="Normal 3 3 2 4 2 2 2 4" xfId="15042" xr:uid="{00000000-0005-0000-0000-0000C03A0000}"/>
    <cellStyle name="Normal 3 3 2 4 2 2 2 5" xfId="15043" xr:uid="{00000000-0005-0000-0000-0000C13A0000}"/>
    <cellStyle name="Normal 3 3 2 4 2 2 3" xfId="15044" xr:uid="{00000000-0005-0000-0000-0000C23A0000}"/>
    <cellStyle name="Normal 3 3 2 4 2 2 3 2" xfId="15045" xr:uid="{00000000-0005-0000-0000-0000C33A0000}"/>
    <cellStyle name="Normal 3 3 2 4 2 2 3 3" xfId="15046" xr:uid="{00000000-0005-0000-0000-0000C43A0000}"/>
    <cellStyle name="Normal 3 3 2 4 2 2 3 4" xfId="15047" xr:uid="{00000000-0005-0000-0000-0000C53A0000}"/>
    <cellStyle name="Normal 3 3 2 4 2 2 4" xfId="15048" xr:uid="{00000000-0005-0000-0000-0000C63A0000}"/>
    <cellStyle name="Normal 3 3 2 4 2 2 5" xfId="15049" xr:uid="{00000000-0005-0000-0000-0000C73A0000}"/>
    <cellStyle name="Normal 3 3 2 4 2 2 6" xfId="15050" xr:uid="{00000000-0005-0000-0000-0000C83A0000}"/>
    <cellStyle name="Normal 3 3 2 4 2 3" xfId="15051" xr:uid="{00000000-0005-0000-0000-0000C93A0000}"/>
    <cellStyle name="Normal 3 3 2 4 2 3 2" xfId="15052" xr:uid="{00000000-0005-0000-0000-0000CA3A0000}"/>
    <cellStyle name="Normal 3 3 2 4 2 3 2 2" xfId="15053" xr:uid="{00000000-0005-0000-0000-0000CB3A0000}"/>
    <cellStyle name="Normal 3 3 2 4 2 3 2 2 2" xfId="15054" xr:uid="{00000000-0005-0000-0000-0000CC3A0000}"/>
    <cellStyle name="Normal 3 3 2 4 2 3 2 2 3" xfId="15055" xr:uid="{00000000-0005-0000-0000-0000CD3A0000}"/>
    <cellStyle name="Normal 3 3 2 4 2 3 2 2 4" xfId="15056" xr:uid="{00000000-0005-0000-0000-0000CE3A0000}"/>
    <cellStyle name="Normal 3 3 2 4 2 3 2 3" xfId="15057" xr:uid="{00000000-0005-0000-0000-0000CF3A0000}"/>
    <cellStyle name="Normal 3 3 2 4 2 3 2 4" xfId="15058" xr:uid="{00000000-0005-0000-0000-0000D03A0000}"/>
    <cellStyle name="Normal 3 3 2 4 2 3 2 5" xfId="15059" xr:uid="{00000000-0005-0000-0000-0000D13A0000}"/>
    <cellStyle name="Normal 3 3 2 4 2 3 3" xfId="15060" xr:uid="{00000000-0005-0000-0000-0000D23A0000}"/>
    <cellStyle name="Normal 3 3 2 4 2 3 3 2" xfId="15061" xr:uid="{00000000-0005-0000-0000-0000D33A0000}"/>
    <cellStyle name="Normal 3 3 2 4 2 3 3 3" xfId="15062" xr:uid="{00000000-0005-0000-0000-0000D43A0000}"/>
    <cellStyle name="Normal 3 3 2 4 2 3 3 4" xfId="15063" xr:uid="{00000000-0005-0000-0000-0000D53A0000}"/>
    <cellStyle name="Normal 3 3 2 4 2 3 4" xfId="15064" xr:uid="{00000000-0005-0000-0000-0000D63A0000}"/>
    <cellStyle name="Normal 3 3 2 4 2 3 5" xfId="15065" xr:uid="{00000000-0005-0000-0000-0000D73A0000}"/>
    <cellStyle name="Normal 3 3 2 4 2 3 6" xfId="15066" xr:uid="{00000000-0005-0000-0000-0000D83A0000}"/>
    <cellStyle name="Normal 3 3 2 4 2 4" xfId="15067" xr:uid="{00000000-0005-0000-0000-0000D93A0000}"/>
    <cellStyle name="Normal 3 3 2 4 2 4 2" xfId="15068" xr:uid="{00000000-0005-0000-0000-0000DA3A0000}"/>
    <cellStyle name="Normal 3 3 2 4 2 4 2 2" xfId="15069" xr:uid="{00000000-0005-0000-0000-0000DB3A0000}"/>
    <cellStyle name="Normal 3 3 2 4 2 4 2 3" xfId="15070" xr:uid="{00000000-0005-0000-0000-0000DC3A0000}"/>
    <cellStyle name="Normal 3 3 2 4 2 4 2 4" xfId="15071" xr:uid="{00000000-0005-0000-0000-0000DD3A0000}"/>
    <cellStyle name="Normal 3 3 2 4 2 4 3" xfId="15072" xr:uid="{00000000-0005-0000-0000-0000DE3A0000}"/>
    <cellStyle name="Normal 3 3 2 4 2 4 4" xfId="15073" xr:uid="{00000000-0005-0000-0000-0000DF3A0000}"/>
    <cellStyle name="Normal 3 3 2 4 2 4 5" xfId="15074" xr:uid="{00000000-0005-0000-0000-0000E03A0000}"/>
    <cellStyle name="Normal 3 3 2 4 2 5" xfId="15075" xr:uid="{00000000-0005-0000-0000-0000E13A0000}"/>
    <cellStyle name="Normal 3 3 2 4 2 5 2" xfId="15076" xr:uid="{00000000-0005-0000-0000-0000E23A0000}"/>
    <cellStyle name="Normal 3 3 2 4 2 5 3" xfId="15077" xr:uid="{00000000-0005-0000-0000-0000E33A0000}"/>
    <cellStyle name="Normal 3 3 2 4 2 5 4" xfId="15078" xr:uid="{00000000-0005-0000-0000-0000E43A0000}"/>
    <cellStyle name="Normal 3 3 2 4 2 6" xfId="15079" xr:uid="{00000000-0005-0000-0000-0000E53A0000}"/>
    <cellStyle name="Normal 3 3 2 4 2 7" xfId="15080" xr:uid="{00000000-0005-0000-0000-0000E63A0000}"/>
    <cellStyle name="Normal 3 3 2 4 2 8" xfId="15081" xr:uid="{00000000-0005-0000-0000-0000E73A0000}"/>
    <cellStyle name="Normal 3 3 2 4 3" xfId="15082" xr:uid="{00000000-0005-0000-0000-0000E83A0000}"/>
    <cellStyle name="Normal 3 3 2 4 3 2" xfId="15083" xr:uid="{00000000-0005-0000-0000-0000E93A0000}"/>
    <cellStyle name="Normal 3 3 2 4 3 2 2" xfId="15084" xr:uid="{00000000-0005-0000-0000-0000EA3A0000}"/>
    <cellStyle name="Normal 3 3 2 4 3 2 2 2" xfId="15085" xr:uid="{00000000-0005-0000-0000-0000EB3A0000}"/>
    <cellStyle name="Normal 3 3 2 4 3 2 2 3" xfId="15086" xr:uid="{00000000-0005-0000-0000-0000EC3A0000}"/>
    <cellStyle name="Normal 3 3 2 4 3 2 2 4" xfId="15087" xr:uid="{00000000-0005-0000-0000-0000ED3A0000}"/>
    <cellStyle name="Normal 3 3 2 4 3 2 3" xfId="15088" xr:uid="{00000000-0005-0000-0000-0000EE3A0000}"/>
    <cellStyle name="Normal 3 3 2 4 3 2 4" xfId="15089" xr:uid="{00000000-0005-0000-0000-0000EF3A0000}"/>
    <cellStyle name="Normal 3 3 2 4 3 2 5" xfId="15090" xr:uid="{00000000-0005-0000-0000-0000F03A0000}"/>
    <cellStyle name="Normal 3 3 2 4 3 3" xfId="15091" xr:uid="{00000000-0005-0000-0000-0000F13A0000}"/>
    <cellStyle name="Normal 3 3 2 4 3 3 2" xfId="15092" xr:uid="{00000000-0005-0000-0000-0000F23A0000}"/>
    <cellStyle name="Normal 3 3 2 4 3 3 3" xfId="15093" xr:uid="{00000000-0005-0000-0000-0000F33A0000}"/>
    <cellStyle name="Normal 3 3 2 4 3 3 4" xfId="15094" xr:uid="{00000000-0005-0000-0000-0000F43A0000}"/>
    <cellStyle name="Normal 3 3 2 4 3 4" xfId="15095" xr:uid="{00000000-0005-0000-0000-0000F53A0000}"/>
    <cellStyle name="Normal 3 3 2 4 3 5" xfId="15096" xr:uid="{00000000-0005-0000-0000-0000F63A0000}"/>
    <cellStyle name="Normal 3 3 2 4 3 6" xfId="15097" xr:uid="{00000000-0005-0000-0000-0000F73A0000}"/>
    <cellStyle name="Normal 3 3 2 4 4" xfId="15098" xr:uid="{00000000-0005-0000-0000-0000F83A0000}"/>
    <cellStyle name="Normal 3 3 2 4 4 2" xfId="15099" xr:uid="{00000000-0005-0000-0000-0000F93A0000}"/>
    <cellStyle name="Normal 3 3 2 4 4 2 2" xfId="15100" xr:uid="{00000000-0005-0000-0000-0000FA3A0000}"/>
    <cellStyle name="Normal 3 3 2 4 4 2 2 2" xfId="15101" xr:uid="{00000000-0005-0000-0000-0000FB3A0000}"/>
    <cellStyle name="Normal 3 3 2 4 4 2 2 3" xfId="15102" xr:uid="{00000000-0005-0000-0000-0000FC3A0000}"/>
    <cellStyle name="Normal 3 3 2 4 4 2 2 4" xfId="15103" xr:uid="{00000000-0005-0000-0000-0000FD3A0000}"/>
    <cellStyle name="Normal 3 3 2 4 4 2 3" xfId="15104" xr:uid="{00000000-0005-0000-0000-0000FE3A0000}"/>
    <cellStyle name="Normal 3 3 2 4 4 2 4" xfId="15105" xr:uid="{00000000-0005-0000-0000-0000FF3A0000}"/>
    <cellStyle name="Normal 3 3 2 4 4 2 5" xfId="15106" xr:uid="{00000000-0005-0000-0000-0000003B0000}"/>
    <cellStyle name="Normal 3 3 2 4 4 3" xfId="15107" xr:uid="{00000000-0005-0000-0000-0000013B0000}"/>
    <cellStyle name="Normal 3 3 2 4 4 3 2" xfId="15108" xr:uid="{00000000-0005-0000-0000-0000023B0000}"/>
    <cellStyle name="Normal 3 3 2 4 4 3 3" xfId="15109" xr:uid="{00000000-0005-0000-0000-0000033B0000}"/>
    <cellStyle name="Normal 3 3 2 4 4 3 4" xfId="15110" xr:uid="{00000000-0005-0000-0000-0000043B0000}"/>
    <cellStyle name="Normal 3 3 2 4 4 4" xfId="15111" xr:uid="{00000000-0005-0000-0000-0000053B0000}"/>
    <cellStyle name="Normal 3 3 2 4 4 5" xfId="15112" xr:uid="{00000000-0005-0000-0000-0000063B0000}"/>
    <cellStyle name="Normal 3 3 2 4 4 6" xfId="15113" xr:uid="{00000000-0005-0000-0000-0000073B0000}"/>
    <cellStyle name="Normal 3 3 2 4 5" xfId="15114" xr:uid="{00000000-0005-0000-0000-0000083B0000}"/>
    <cellStyle name="Normal 3 3 2 4 5 2" xfId="15115" xr:uid="{00000000-0005-0000-0000-0000093B0000}"/>
    <cellStyle name="Normal 3 3 2 4 5 2 2" xfId="15116" xr:uid="{00000000-0005-0000-0000-00000A3B0000}"/>
    <cellStyle name="Normal 3 3 2 4 5 2 3" xfId="15117" xr:uid="{00000000-0005-0000-0000-00000B3B0000}"/>
    <cellStyle name="Normal 3 3 2 4 5 2 4" xfId="15118" xr:uid="{00000000-0005-0000-0000-00000C3B0000}"/>
    <cellStyle name="Normal 3 3 2 4 5 3" xfId="15119" xr:uid="{00000000-0005-0000-0000-00000D3B0000}"/>
    <cellStyle name="Normal 3 3 2 4 5 4" xfId="15120" xr:uid="{00000000-0005-0000-0000-00000E3B0000}"/>
    <cellStyle name="Normal 3 3 2 4 5 5" xfId="15121" xr:uid="{00000000-0005-0000-0000-00000F3B0000}"/>
    <cellStyle name="Normal 3 3 2 4 6" xfId="15122" xr:uid="{00000000-0005-0000-0000-0000103B0000}"/>
    <cellStyle name="Normal 3 3 2 4 6 2" xfId="15123" xr:uid="{00000000-0005-0000-0000-0000113B0000}"/>
    <cellStyle name="Normal 3 3 2 4 6 3" xfId="15124" xr:uid="{00000000-0005-0000-0000-0000123B0000}"/>
    <cellStyle name="Normal 3 3 2 4 6 4" xfId="15125" xr:uid="{00000000-0005-0000-0000-0000133B0000}"/>
    <cellStyle name="Normal 3 3 2 4 7" xfId="15126" xr:uid="{00000000-0005-0000-0000-0000143B0000}"/>
    <cellStyle name="Normal 3 3 2 4 8" xfId="15127" xr:uid="{00000000-0005-0000-0000-0000153B0000}"/>
    <cellStyle name="Normal 3 3 2 4 9" xfId="15128" xr:uid="{00000000-0005-0000-0000-0000163B0000}"/>
    <cellStyle name="Normal 3 3 2 5" xfId="15129" xr:uid="{00000000-0005-0000-0000-0000173B0000}"/>
    <cellStyle name="Normal 3 3 2 5 2" xfId="15130" xr:uid="{00000000-0005-0000-0000-0000183B0000}"/>
    <cellStyle name="Normal 3 3 2 5 2 2" xfId="15131" xr:uid="{00000000-0005-0000-0000-0000193B0000}"/>
    <cellStyle name="Normal 3 3 2 5 2 2 2" xfId="15132" xr:uid="{00000000-0005-0000-0000-00001A3B0000}"/>
    <cellStyle name="Normal 3 3 2 5 2 2 2 2" xfId="15133" xr:uid="{00000000-0005-0000-0000-00001B3B0000}"/>
    <cellStyle name="Normal 3 3 2 5 2 2 2 3" xfId="15134" xr:uid="{00000000-0005-0000-0000-00001C3B0000}"/>
    <cellStyle name="Normal 3 3 2 5 2 2 2 4" xfId="15135" xr:uid="{00000000-0005-0000-0000-00001D3B0000}"/>
    <cellStyle name="Normal 3 3 2 5 2 2 3" xfId="15136" xr:uid="{00000000-0005-0000-0000-00001E3B0000}"/>
    <cellStyle name="Normal 3 3 2 5 2 2 4" xfId="15137" xr:uid="{00000000-0005-0000-0000-00001F3B0000}"/>
    <cellStyle name="Normal 3 3 2 5 2 2 5" xfId="15138" xr:uid="{00000000-0005-0000-0000-0000203B0000}"/>
    <cellStyle name="Normal 3 3 2 5 2 3" xfId="15139" xr:uid="{00000000-0005-0000-0000-0000213B0000}"/>
    <cellStyle name="Normal 3 3 2 5 2 3 2" xfId="15140" xr:uid="{00000000-0005-0000-0000-0000223B0000}"/>
    <cellStyle name="Normal 3 3 2 5 2 3 3" xfId="15141" xr:uid="{00000000-0005-0000-0000-0000233B0000}"/>
    <cellStyle name="Normal 3 3 2 5 2 3 4" xfId="15142" xr:uid="{00000000-0005-0000-0000-0000243B0000}"/>
    <cellStyle name="Normal 3 3 2 5 2 4" xfId="15143" xr:uid="{00000000-0005-0000-0000-0000253B0000}"/>
    <cellStyle name="Normal 3 3 2 5 2 5" xfId="15144" xr:uid="{00000000-0005-0000-0000-0000263B0000}"/>
    <cellStyle name="Normal 3 3 2 5 2 6" xfId="15145" xr:uid="{00000000-0005-0000-0000-0000273B0000}"/>
    <cellStyle name="Normal 3 3 2 5 3" xfId="15146" xr:uid="{00000000-0005-0000-0000-0000283B0000}"/>
    <cellStyle name="Normal 3 3 2 5 3 2" xfId="15147" xr:uid="{00000000-0005-0000-0000-0000293B0000}"/>
    <cellStyle name="Normal 3 3 2 5 3 2 2" xfId="15148" xr:uid="{00000000-0005-0000-0000-00002A3B0000}"/>
    <cellStyle name="Normal 3 3 2 5 3 2 2 2" xfId="15149" xr:uid="{00000000-0005-0000-0000-00002B3B0000}"/>
    <cellStyle name="Normal 3 3 2 5 3 2 2 3" xfId="15150" xr:uid="{00000000-0005-0000-0000-00002C3B0000}"/>
    <cellStyle name="Normal 3 3 2 5 3 2 2 4" xfId="15151" xr:uid="{00000000-0005-0000-0000-00002D3B0000}"/>
    <cellStyle name="Normal 3 3 2 5 3 2 3" xfId="15152" xr:uid="{00000000-0005-0000-0000-00002E3B0000}"/>
    <cellStyle name="Normal 3 3 2 5 3 2 4" xfId="15153" xr:uid="{00000000-0005-0000-0000-00002F3B0000}"/>
    <cellStyle name="Normal 3 3 2 5 3 2 5" xfId="15154" xr:uid="{00000000-0005-0000-0000-0000303B0000}"/>
    <cellStyle name="Normal 3 3 2 5 3 3" xfId="15155" xr:uid="{00000000-0005-0000-0000-0000313B0000}"/>
    <cellStyle name="Normal 3 3 2 5 3 3 2" xfId="15156" xr:uid="{00000000-0005-0000-0000-0000323B0000}"/>
    <cellStyle name="Normal 3 3 2 5 3 3 3" xfId="15157" xr:uid="{00000000-0005-0000-0000-0000333B0000}"/>
    <cellStyle name="Normal 3 3 2 5 3 3 4" xfId="15158" xr:uid="{00000000-0005-0000-0000-0000343B0000}"/>
    <cellStyle name="Normal 3 3 2 5 3 4" xfId="15159" xr:uid="{00000000-0005-0000-0000-0000353B0000}"/>
    <cellStyle name="Normal 3 3 2 5 3 5" xfId="15160" xr:uid="{00000000-0005-0000-0000-0000363B0000}"/>
    <cellStyle name="Normal 3 3 2 5 3 6" xfId="15161" xr:uid="{00000000-0005-0000-0000-0000373B0000}"/>
    <cellStyle name="Normal 3 3 2 5 4" xfId="15162" xr:uid="{00000000-0005-0000-0000-0000383B0000}"/>
    <cellStyle name="Normal 3 3 2 5 4 2" xfId="15163" xr:uid="{00000000-0005-0000-0000-0000393B0000}"/>
    <cellStyle name="Normal 3 3 2 5 4 2 2" xfId="15164" xr:uid="{00000000-0005-0000-0000-00003A3B0000}"/>
    <cellStyle name="Normal 3 3 2 5 4 2 3" xfId="15165" xr:uid="{00000000-0005-0000-0000-00003B3B0000}"/>
    <cellStyle name="Normal 3 3 2 5 4 2 4" xfId="15166" xr:uid="{00000000-0005-0000-0000-00003C3B0000}"/>
    <cellStyle name="Normal 3 3 2 5 4 3" xfId="15167" xr:uid="{00000000-0005-0000-0000-00003D3B0000}"/>
    <cellStyle name="Normal 3 3 2 5 4 4" xfId="15168" xr:uid="{00000000-0005-0000-0000-00003E3B0000}"/>
    <cellStyle name="Normal 3 3 2 5 4 5" xfId="15169" xr:uid="{00000000-0005-0000-0000-00003F3B0000}"/>
    <cellStyle name="Normal 3 3 2 5 5" xfId="15170" xr:uid="{00000000-0005-0000-0000-0000403B0000}"/>
    <cellStyle name="Normal 3 3 2 5 5 2" xfId="15171" xr:uid="{00000000-0005-0000-0000-0000413B0000}"/>
    <cellStyle name="Normal 3 3 2 5 5 3" xfId="15172" xr:uid="{00000000-0005-0000-0000-0000423B0000}"/>
    <cellStyle name="Normal 3 3 2 5 5 4" xfId="15173" xr:uid="{00000000-0005-0000-0000-0000433B0000}"/>
    <cellStyle name="Normal 3 3 2 5 6" xfId="15174" xr:uid="{00000000-0005-0000-0000-0000443B0000}"/>
    <cellStyle name="Normal 3 3 2 5 7" xfId="15175" xr:uid="{00000000-0005-0000-0000-0000453B0000}"/>
    <cellStyle name="Normal 3 3 2 5 8" xfId="15176" xr:uid="{00000000-0005-0000-0000-0000463B0000}"/>
    <cellStyle name="Normal 3 3 2 6" xfId="15177" xr:uid="{00000000-0005-0000-0000-0000473B0000}"/>
    <cellStyle name="Normal 3 3 2 6 2" xfId="15178" xr:uid="{00000000-0005-0000-0000-0000483B0000}"/>
    <cellStyle name="Normal 3 3 2 6 2 2" xfId="15179" xr:uid="{00000000-0005-0000-0000-0000493B0000}"/>
    <cellStyle name="Normal 3 3 2 6 2 2 2" xfId="15180" xr:uid="{00000000-0005-0000-0000-00004A3B0000}"/>
    <cellStyle name="Normal 3 3 2 6 2 2 2 2" xfId="15181" xr:uid="{00000000-0005-0000-0000-00004B3B0000}"/>
    <cellStyle name="Normal 3 3 2 6 2 2 2 3" xfId="15182" xr:uid="{00000000-0005-0000-0000-00004C3B0000}"/>
    <cellStyle name="Normal 3 3 2 6 2 2 2 4" xfId="15183" xr:uid="{00000000-0005-0000-0000-00004D3B0000}"/>
    <cellStyle name="Normal 3 3 2 6 2 2 3" xfId="15184" xr:uid="{00000000-0005-0000-0000-00004E3B0000}"/>
    <cellStyle name="Normal 3 3 2 6 2 2 4" xfId="15185" xr:uid="{00000000-0005-0000-0000-00004F3B0000}"/>
    <cellStyle name="Normal 3 3 2 6 2 2 5" xfId="15186" xr:uid="{00000000-0005-0000-0000-0000503B0000}"/>
    <cellStyle name="Normal 3 3 2 6 2 3" xfId="15187" xr:uid="{00000000-0005-0000-0000-0000513B0000}"/>
    <cellStyle name="Normal 3 3 2 6 2 3 2" xfId="15188" xr:uid="{00000000-0005-0000-0000-0000523B0000}"/>
    <cellStyle name="Normal 3 3 2 6 2 3 3" xfId="15189" xr:uid="{00000000-0005-0000-0000-0000533B0000}"/>
    <cellStyle name="Normal 3 3 2 6 2 3 4" xfId="15190" xr:uid="{00000000-0005-0000-0000-0000543B0000}"/>
    <cellStyle name="Normal 3 3 2 6 2 4" xfId="15191" xr:uid="{00000000-0005-0000-0000-0000553B0000}"/>
    <cellStyle name="Normal 3 3 2 6 2 5" xfId="15192" xr:uid="{00000000-0005-0000-0000-0000563B0000}"/>
    <cellStyle name="Normal 3 3 2 6 2 6" xfId="15193" xr:uid="{00000000-0005-0000-0000-0000573B0000}"/>
    <cellStyle name="Normal 3 3 2 6 3" xfId="15194" xr:uid="{00000000-0005-0000-0000-0000583B0000}"/>
    <cellStyle name="Normal 3 3 2 6 3 2" xfId="15195" xr:uid="{00000000-0005-0000-0000-0000593B0000}"/>
    <cellStyle name="Normal 3 3 2 6 3 2 2" xfId="15196" xr:uid="{00000000-0005-0000-0000-00005A3B0000}"/>
    <cellStyle name="Normal 3 3 2 6 3 2 2 2" xfId="15197" xr:uid="{00000000-0005-0000-0000-00005B3B0000}"/>
    <cellStyle name="Normal 3 3 2 6 3 2 2 3" xfId="15198" xr:uid="{00000000-0005-0000-0000-00005C3B0000}"/>
    <cellStyle name="Normal 3 3 2 6 3 2 2 4" xfId="15199" xr:uid="{00000000-0005-0000-0000-00005D3B0000}"/>
    <cellStyle name="Normal 3 3 2 6 3 2 3" xfId="15200" xr:uid="{00000000-0005-0000-0000-00005E3B0000}"/>
    <cellStyle name="Normal 3 3 2 6 3 2 4" xfId="15201" xr:uid="{00000000-0005-0000-0000-00005F3B0000}"/>
    <cellStyle name="Normal 3 3 2 6 3 2 5" xfId="15202" xr:uid="{00000000-0005-0000-0000-0000603B0000}"/>
    <cellStyle name="Normal 3 3 2 6 3 3" xfId="15203" xr:uid="{00000000-0005-0000-0000-0000613B0000}"/>
    <cellStyle name="Normal 3 3 2 6 3 3 2" xfId="15204" xr:uid="{00000000-0005-0000-0000-0000623B0000}"/>
    <cellStyle name="Normal 3 3 2 6 3 3 3" xfId="15205" xr:uid="{00000000-0005-0000-0000-0000633B0000}"/>
    <cellStyle name="Normal 3 3 2 6 3 3 4" xfId="15206" xr:uid="{00000000-0005-0000-0000-0000643B0000}"/>
    <cellStyle name="Normal 3 3 2 6 3 4" xfId="15207" xr:uid="{00000000-0005-0000-0000-0000653B0000}"/>
    <cellStyle name="Normal 3 3 2 6 3 5" xfId="15208" xr:uid="{00000000-0005-0000-0000-0000663B0000}"/>
    <cellStyle name="Normal 3 3 2 6 3 6" xfId="15209" xr:uid="{00000000-0005-0000-0000-0000673B0000}"/>
    <cellStyle name="Normal 3 3 2 6 4" xfId="15210" xr:uid="{00000000-0005-0000-0000-0000683B0000}"/>
    <cellStyle name="Normal 3 3 2 6 4 2" xfId="15211" xr:uid="{00000000-0005-0000-0000-0000693B0000}"/>
    <cellStyle name="Normal 3 3 2 6 4 2 2" xfId="15212" xr:uid="{00000000-0005-0000-0000-00006A3B0000}"/>
    <cellStyle name="Normal 3 3 2 6 4 2 3" xfId="15213" xr:uid="{00000000-0005-0000-0000-00006B3B0000}"/>
    <cellStyle name="Normal 3 3 2 6 4 2 4" xfId="15214" xr:uid="{00000000-0005-0000-0000-00006C3B0000}"/>
    <cellStyle name="Normal 3 3 2 6 4 3" xfId="15215" xr:uid="{00000000-0005-0000-0000-00006D3B0000}"/>
    <cellStyle name="Normal 3 3 2 6 4 4" xfId="15216" xr:uid="{00000000-0005-0000-0000-00006E3B0000}"/>
    <cellStyle name="Normal 3 3 2 6 4 5" xfId="15217" xr:uid="{00000000-0005-0000-0000-00006F3B0000}"/>
    <cellStyle name="Normal 3 3 2 6 5" xfId="15218" xr:uid="{00000000-0005-0000-0000-0000703B0000}"/>
    <cellStyle name="Normal 3 3 2 6 5 2" xfId="15219" xr:uid="{00000000-0005-0000-0000-0000713B0000}"/>
    <cellStyle name="Normal 3 3 2 6 5 3" xfId="15220" xr:uid="{00000000-0005-0000-0000-0000723B0000}"/>
    <cellStyle name="Normal 3 3 2 6 5 4" xfId="15221" xr:uid="{00000000-0005-0000-0000-0000733B0000}"/>
    <cellStyle name="Normal 3 3 2 6 6" xfId="15222" xr:uid="{00000000-0005-0000-0000-0000743B0000}"/>
    <cellStyle name="Normal 3 3 2 6 7" xfId="15223" xr:uid="{00000000-0005-0000-0000-0000753B0000}"/>
    <cellStyle name="Normal 3 3 2 6 8" xfId="15224" xr:uid="{00000000-0005-0000-0000-0000763B0000}"/>
    <cellStyle name="Normal 3 3 2 7" xfId="15225" xr:uid="{00000000-0005-0000-0000-0000773B0000}"/>
    <cellStyle name="Normal 3 3 2 7 2" xfId="15226" xr:uid="{00000000-0005-0000-0000-0000783B0000}"/>
    <cellStyle name="Normal 3 3 2 7 2 2" xfId="15227" xr:uid="{00000000-0005-0000-0000-0000793B0000}"/>
    <cellStyle name="Normal 3 3 2 7 2 2 2" xfId="15228" xr:uid="{00000000-0005-0000-0000-00007A3B0000}"/>
    <cellStyle name="Normal 3 3 2 7 2 2 3" xfId="15229" xr:uid="{00000000-0005-0000-0000-00007B3B0000}"/>
    <cellStyle name="Normal 3 3 2 7 2 2 4" xfId="15230" xr:uid="{00000000-0005-0000-0000-00007C3B0000}"/>
    <cellStyle name="Normal 3 3 2 7 2 3" xfId="15231" xr:uid="{00000000-0005-0000-0000-00007D3B0000}"/>
    <cellStyle name="Normal 3 3 2 7 2 4" xfId="15232" xr:uid="{00000000-0005-0000-0000-00007E3B0000}"/>
    <cellStyle name="Normal 3 3 2 7 2 5" xfId="15233" xr:uid="{00000000-0005-0000-0000-00007F3B0000}"/>
    <cellStyle name="Normal 3 3 2 7 3" xfId="15234" xr:uid="{00000000-0005-0000-0000-0000803B0000}"/>
    <cellStyle name="Normal 3 3 2 7 3 2" xfId="15235" xr:uid="{00000000-0005-0000-0000-0000813B0000}"/>
    <cellStyle name="Normal 3 3 2 7 3 3" xfId="15236" xr:uid="{00000000-0005-0000-0000-0000823B0000}"/>
    <cellStyle name="Normal 3 3 2 7 3 4" xfId="15237" xr:uid="{00000000-0005-0000-0000-0000833B0000}"/>
    <cellStyle name="Normal 3 3 2 7 4" xfId="15238" xr:uid="{00000000-0005-0000-0000-0000843B0000}"/>
    <cellStyle name="Normal 3 3 2 7 5" xfId="15239" xr:uid="{00000000-0005-0000-0000-0000853B0000}"/>
    <cellStyle name="Normal 3 3 2 7 6" xfId="15240" xr:uid="{00000000-0005-0000-0000-0000863B0000}"/>
    <cellStyle name="Normal 3 3 2 8" xfId="15241" xr:uid="{00000000-0005-0000-0000-0000873B0000}"/>
    <cellStyle name="Normal 3 3 2 8 2" xfId="15242" xr:uid="{00000000-0005-0000-0000-0000883B0000}"/>
    <cellStyle name="Normal 3 3 2 8 2 2" xfId="15243" xr:uid="{00000000-0005-0000-0000-0000893B0000}"/>
    <cellStyle name="Normal 3 3 2 8 2 2 2" xfId="15244" xr:uid="{00000000-0005-0000-0000-00008A3B0000}"/>
    <cellStyle name="Normal 3 3 2 8 2 2 3" xfId="15245" xr:uid="{00000000-0005-0000-0000-00008B3B0000}"/>
    <cellStyle name="Normal 3 3 2 8 2 2 4" xfId="15246" xr:uid="{00000000-0005-0000-0000-00008C3B0000}"/>
    <cellStyle name="Normal 3 3 2 8 2 3" xfId="15247" xr:uid="{00000000-0005-0000-0000-00008D3B0000}"/>
    <cellStyle name="Normal 3 3 2 8 2 4" xfId="15248" xr:uid="{00000000-0005-0000-0000-00008E3B0000}"/>
    <cellStyle name="Normal 3 3 2 8 2 5" xfId="15249" xr:uid="{00000000-0005-0000-0000-00008F3B0000}"/>
    <cellStyle name="Normal 3 3 2 8 3" xfId="15250" xr:uid="{00000000-0005-0000-0000-0000903B0000}"/>
    <cellStyle name="Normal 3 3 2 8 3 2" xfId="15251" xr:uid="{00000000-0005-0000-0000-0000913B0000}"/>
    <cellStyle name="Normal 3 3 2 8 3 3" xfId="15252" xr:uid="{00000000-0005-0000-0000-0000923B0000}"/>
    <cellStyle name="Normal 3 3 2 8 3 4" xfId="15253" xr:uid="{00000000-0005-0000-0000-0000933B0000}"/>
    <cellStyle name="Normal 3 3 2 8 4" xfId="15254" xr:uid="{00000000-0005-0000-0000-0000943B0000}"/>
    <cellStyle name="Normal 3 3 2 8 5" xfId="15255" xr:uid="{00000000-0005-0000-0000-0000953B0000}"/>
    <cellStyle name="Normal 3 3 2 8 6" xfId="15256" xr:uid="{00000000-0005-0000-0000-0000963B0000}"/>
    <cellStyle name="Normal 3 3 2 9" xfId="15257" xr:uid="{00000000-0005-0000-0000-0000973B0000}"/>
    <cellStyle name="Normal 3 3 3" xfId="15258" xr:uid="{00000000-0005-0000-0000-0000983B0000}"/>
    <cellStyle name="Normal 3 3 3 10" xfId="15259" xr:uid="{00000000-0005-0000-0000-0000993B0000}"/>
    <cellStyle name="Normal 3 3 3 2" xfId="15260" xr:uid="{00000000-0005-0000-0000-00009A3B0000}"/>
    <cellStyle name="Normal 3 3 3 2 2" xfId="15261" xr:uid="{00000000-0005-0000-0000-00009B3B0000}"/>
    <cellStyle name="Normal 3 3 3 2 2 2" xfId="15262" xr:uid="{00000000-0005-0000-0000-00009C3B0000}"/>
    <cellStyle name="Normal 3 3 3 2 2 2 2" xfId="15263" xr:uid="{00000000-0005-0000-0000-00009D3B0000}"/>
    <cellStyle name="Normal 3 3 3 2 2 2 2 2" xfId="15264" xr:uid="{00000000-0005-0000-0000-00009E3B0000}"/>
    <cellStyle name="Normal 3 3 3 2 2 2 2 3" xfId="15265" xr:uid="{00000000-0005-0000-0000-00009F3B0000}"/>
    <cellStyle name="Normal 3 3 3 2 2 2 2 4" xfId="15266" xr:uid="{00000000-0005-0000-0000-0000A03B0000}"/>
    <cellStyle name="Normal 3 3 3 2 2 2 3" xfId="15267" xr:uid="{00000000-0005-0000-0000-0000A13B0000}"/>
    <cellStyle name="Normal 3 3 3 2 2 2 4" xfId="15268" xr:uid="{00000000-0005-0000-0000-0000A23B0000}"/>
    <cellStyle name="Normal 3 3 3 2 2 2 5" xfId="15269" xr:uid="{00000000-0005-0000-0000-0000A33B0000}"/>
    <cellStyle name="Normal 3 3 3 2 2 3" xfId="15270" xr:uid="{00000000-0005-0000-0000-0000A43B0000}"/>
    <cellStyle name="Normal 3 3 3 2 2 3 2" xfId="15271" xr:uid="{00000000-0005-0000-0000-0000A53B0000}"/>
    <cellStyle name="Normal 3 3 3 2 2 3 3" xfId="15272" xr:uid="{00000000-0005-0000-0000-0000A63B0000}"/>
    <cellStyle name="Normal 3 3 3 2 2 3 4" xfId="15273" xr:uid="{00000000-0005-0000-0000-0000A73B0000}"/>
    <cellStyle name="Normal 3 3 3 2 2 4" xfId="15274" xr:uid="{00000000-0005-0000-0000-0000A83B0000}"/>
    <cellStyle name="Normal 3 3 3 2 2 5" xfId="15275" xr:uid="{00000000-0005-0000-0000-0000A93B0000}"/>
    <cellStyle name="Normal 3 3 3 2 2 6" xfId="15276" xr:uid="{00000000-0005-0000-0000-0000AA3B0000}"/>
    <cellStyle name="Normal 3 3 3 2 3" xfId="15277" xr:uid="{00000000-0005-0000-0000-0000AB3B0000}"/>
    <cellStyle name="Normal 3 3 3 2 3 2" xfId="15278" xr:uid="{00000000-0005-0000-0000-0000AC3B0000}"/>
    <cellStyle name="Normal 3 3 3 2 3 2 2" xfId="15279" xr:uid="{00000000-0005-0000-0000-0000AD3B0000}"/>
    <cellStyle name="Normal 3 3 3 2 3 2 2 2" xfId="15280" xr:uid="{00000000-0005-0000-0000-0000AE3B0000}"/>
    <cellStyle name="Normal 3 3 3 2 3 2 2 3" xfId="15281" xr:uid="{00000000-0005-0000-0000-0000AF3B0000}"/>
    <cellStyle name="Normal 3 3 3 2 3 2 2 4" xfId="15282" xr:uid="{00000000-0005-0000-0000-0000B03B0000}"/>
    <cellStyle name="Normal 3 3 3 2 3 2 3" xfId="15283" xr:uid="{00000000-0005-0000-0000-0000B13B0000}"/>
    <cellStyle name="Normal 3 3 3 2 3 2 4" xfId="15284" xr:uid="{00000000-0005-0000-0000-0000B23B0000}"/>
    <cellStyle name="Normal 3 3 3 2 3 2 5" xfId="15285" xr:uid="{00000000-0005-0000-0000-0000B33B0000}"/>
    <cellStyle name="Normal 3 3 3 2 3 3" xfId="15286" xr:uid="{00000000-0005-0000-0000-0000B43B0000}"/>
    <cellStyle name="Normal 3 3 3 2 3 3 2" xfId="15287" xr:uid="{00000000-0005-0000-0000-0000B53B0000}"/>
    <cellStyle name="Normal 3 3 3 2 3 3 3" xfId="15288" xr:uid="{00000000-0005-0000-0000-0000B63B0000}"/>
    <cellStyle name="Normal 3 3 3 2 3 3 4" xfId="15289" xr:uid="{00000000-0005-0000-0000-0000B73B0000}"/>
    <cellStyle name="Normal 3 3 3 2 3 4" xfId="15290" xr:uid="{00000000-0005-0000-0000-0000B83B0000}"/>
    <cellStyle name="Normal 3 3 3 2 3 5" xfId="15291" xr:uid="{00000000-0005-0000-0000-0000B93B0000}"/>
    <cellStyle name="Normal 3 3 3 2 3 6" xfId="15292" xr:uid="{00000000-0005-0000-0000-0000BA3B0000}"/>
    <cellStyle name="Normal 3 3 3 2 4" xfId="15293" xr:uid="{00000000-0005-0000-0000-0000BB3B0000}"/>
    <cellStyle name="Normal 3 3 3 2 4 2" xfId="15294" xr:uid="{00000000-0005-0000-0000-0000BC3B0000}"/>
    <cellStyle name="Normal 3 3 3 2 4 2 2" xfId="15295" xr:uid="{00000000-0005-0000-0000-0000BD3B0000}"/>
    <cellStyle name="Normal 3 3 3 2 4 2 3" xfId="15296" xr:uid="{00000000-0005-0000-0000-0000BE3B0000}"/>
    <cellStyle name="Normal 3 3 3 2 4 2 4" xfId="15297" xr:uid="{00000000-0005-0000-0000-0000BF3B0000}"/>
    <cellStyle name="Normal 3 3 3 2 4 3" xfId="15298" xr:uid="{00000000-0005-0000-0000-0000C03B0000}"/>
    <cellStyle name="Normal 3 3 3 2 4 4" xfId="15299" xr:uid="{00000000-0005-0000-0000-0000C13B0000}"/>
    <cellStyle name="Normal 3 3 3 2 4 5" xfId="15300" xr:uid="{00000000-0005-0000-0000-0000C23B0000}"/>
    <cellStyle name="Normal 3 3 3 2 5" xfId="15301" xr:uid="{00000000-0005-0000-0000-0000C33B0000}"/>
    <cellStyle name="Normal 3 3 3 2 5 2" xfId="15302" xr:uid="{00000000-0005-0000-0000-0000C43B0000}"/>
    <cellStyle name="Normal 3 3 3 2 5 3" xfId="15303" xr:uid="{00000000-0005-0000-0000-0000C53B0000}"/>
    <cellStyle name="Normal 3 3 3 2 5 4" xfId="15304" xr:uid="{00000000-0005-0000-0000-0000C63B0000}"/>
    <cellStyle name="Normal 3 3 3 2 6" xfId="15305" xr:uid="{00000000-0005-0000-0000-0000C73B0000}"/>
    <cellStyle name="Normal 3 3 3 2 7" xfId="15306" xr:uid="{00000000-0005-0000-0000-0000C83B0000}"/>
    <cellStyle name="Normal 3 3 3 2 8" xfId="15307" xr:uid="{00000000-0005-0000-0000-0000C93B0000}"/>
    <cellStyle name="Normal 3 3 3 3" xfId="15308" xr:uid="{00000000-0005-0000-0000-0000CA3B0000}"/>
    <cellStyle name="Normal 3 3 3 3 2" xfId="15309" xr:uid="{00000000-0005-0000-0000-0000CB3B0000}"/>
    <cellStyle name="Normal 3 3 3 3 2 2" xfId="15310" xr:uid="{00000000-0005-0000-0000-0000CC3B0000}"/>
    <cellStyle name="Normal 3 3 3 3 2 2 2" xfId="15311" xr:uid="{00000000-0005-0000-0000-0000CD3B0000}"/>
    <cellStyle name="Normal 3 3 3 3 2 2 3" xfId="15312" xr:uid="{00000000-0005-0000-0000-0000CE3B0000}"/>
    <cellStyle name="Normal 3 3 3 3 2 2 4" xfId="15313" xr:uid="{00000000-0005-0000-0000-0000CF3B0000}"/>
    <cellStyle name="Normal 3 3 3 3 2 3" xfId="15314" xr:uid="{00000000-0005-0000-0000-0000D03B0000}"/>
    <cellStyle name="Normal 3 3 3 3 2 4" xfId="15315" xr:uid="{00000000-0005-0000-0000-0000D13B0000}"/>
    <cellStyle name="Normal 3 3 3 3 2 5" xfId="15316" xr:uid="{00000000-0005-0000-0000-0000D23B0000}"/>
    <cellStyle name="Normal 3 3 3 3 3" xfId="15317" xr:uid="{00000000-0005-0000-0000-0000D33B0000}"/>
    <cellStyle name="Normal 3 3 3 3 3 2" xfId="15318" xr:uid="{00000000-0005-0000-0000-0000D43B0000}"/>
    <cellStyle name="Normal 3 3 3 3 3 3" xfId="15319" xr:uid="{00000000-0005-0000-0000-0000D53B0000}"/>
    <cellStyle name="Normal 3 3 3 3 3 4" xfId="15320" xr:uid="{00000000-0005-0000-0000-0000D63B0000}"/>
    <cellStyle name="Normal 3 3 3 3 4" xfId="15321" xr:uid="{00000000-0005-0000-0000-0000D73B0000}"/>
    <cellStyle name="Normal 3 3 3 3 5" xfId="15322" xr:uid="{00000000-0005-0000-0000-0000D83B0000}"/>
    <cellStyle name="Normal 3 3 3 3 6" xfId="15323" xr:uid="{00000000-0005-0000-0000-0000D93B0000}"/>
    <cellStyle name="Normal 3 3 3 4" xfId="15324" xr:uid="{00000000-0005-0000-0000-0000DA3B0000}"/>
    <cellStyle name="Normal 3 3 3 4 2" xfId="15325" xr:uid="{00000000-0005-0000-0000-0000DB3B0000}"/>
    <cellStyle name="Normal 3 3 3 4 2 2" xfId="15326" xr:uid="{00000000-0005-0000-0000-0000DC3B0000}"/>
    <cellStyle name="Normal 3 3 3 4 2 2 2" xfId="15327" xr:uid="{00000000-0005-0000-0000-0000DD3B0000}"/>
    <cellStyle name="Normal 3 3 3 4 2 2 3" xfId="15328" xr:uid="{00000000-0005-0000-0000-0000DE3B0000}"/>
    <cellStyle name="Normal 3 3 3 4 2 2 4" xfId="15329" xr:uid="{00000000-0005-0000-0000-0000DF3B0000}"/>
    <cellStyle name="Normal 3 3 3 4 2 3" xfId="15330" xr:uid="{00000000-0005-0000-0000-0000E03B0000}"/>
    <cellStyle name="Normal 3 3 3 4 2 4" xfId="15331" xr:uid="{00000000-0005-0000-0000-0000E13B0000}"/>
    <cellStyle name="Normal 3 3 3 4 2 5" xfId="15332" xr:uid="{00000000-0005-0000-0000-0000E23B0000}"/>
    <cellStyle name="Normal 3 3 3 4 3" xfId="15333" xr:uid="{00000000-0005-0000-0000-0000E33B0000}"/>
    <cellStyle name="Normal 3 3 3 4 3 2" xfId="15334" xr:uid="{00000000-0005-0000-0000-0000E43B0000}"/>
    <cellStyle name="Normal 3 3 3 4 3 3" xfId="15335" xr:uid="{00000000-0005-0000-0000-0000E53B0000}"/>
    <cellStyle name="Normal 3 3 3 4 3 4" xfId="15336" xr:uid="{00000000-0005-0000-0000-0000E63B0000}"/>
    <cellStyle name="Normal 3 3 3 4 4" xfId="15337" xr:uid="{00000000-0005-0000-0000-0000E73B0000}"/>
    <cellStyle name="Normal 3 3 3 4 5" xfId="15338" xr:uid="{00000000-0005-0000-0000-0000E83B0000}"/>
    <cellStyle name="Normal 3 3 3 4 6" xfId="15339" xr:uid="{00000000-0005-0000-0000-0000E93B0000}"/>
    <cellStyle name="Normal 3 3 3 5" xfId="15340" xr:uid="{00000000-0005-0000-0000-0000EA3B0000}"/>
    <cellStyle name="Normal 3 3 3 6" xfId="15341" xr:uid="{00000000-0005-0000-0000-0000EB3B0000}"/>
    <cellStyle name="Normal 3 3 3 6 2" xfId="15342" xr:uid="{00000000-0005-0000-0000-0000EC3B0000}"/>
    <cellStyle name="Normal 3 3 3 6 2 2" xfId="15343" xr:uid="{00000000-0005-0000-0000-0000ED3B0000}"/>
    <cellStyle name="Normal 3 3 3 6 2 3" xfId="15344" xr:uid="{00000000-0005-0000-0000-0000EE3B0000}"/>
    <cellStyle name="Normal 3 3 3 6 2 4" xfId="15345" xr:uid="{00000000-0005-0000-0000-0000EF3B0000}"/>
    <cellStyle name="Normal 3 3 3 6 3" xfId="15346" xr:uid="{00000000-0005-0000-0000-0000F03B0000}"/>
    <cellStyle name="Normal 3 3 3 6 4" xfId="15347" xr:uid="{00000000-0005-0000-0000-0000F13B0000}"/>
    <cellStyle name="Normal 3 3 3 6 5" xfId="15348" xr:uid="{00000000-0005-0000-0000-0000F23B0000}"/>
    <cellStyle name="Normal 3 3 3 7" xfId="15349" xr:uid="{00000000-0005-0000-0000-0000F33B0000}"/>
    <cellStyle name="Normal 3 3 3 7 2" xfId="15350" xr:uid="{00000000-0005-0000-0000-0000F43B0000}"/>
    <cellStyle name="Normal 3 3 3 7 3" xfId="15351" xr:uid="{00000000-0005-0000-0000-0000F53B0000}"/>
    <cellStyle name="Normal 3 3 3 7 4" xfId="15352" xr:uid="{00000000-0005-0000-0000-0000F63B0000}"/>
    <cellStyle name="Normal 3 3 3 8" xfId="15353" xr:uid="{00000000-0005-0000-0000-0000F73B0000}"/>
    <cellStyle name="Normal 3 3 3 9" xfId="15354" xr:uid="{00000000-0005-0000-0000-0000F83B0000}"/>
    <cellStyle name="Normal 3 3 4" xfId="15355" xr:uid="{00000000-0005-0000-0000-0000F93B0000}"/>
    <cellStyle name="Normal 3 3 4 10" xfId="15356" xr:uid="{00000000-0005-0000-0000-0000FA3B0000}"/>
    <cellStyle name="Normal 3 3 4 2" xfId="15357" xr:uid="{00000000-0005-0000-0000-0000FB3B0000}"/>
    <cellStyle name="Normal 3 3 4 2 2" xfId="15358" xr:uid="{00000000-0005-0000-0000-0000FC3B0000}"/>
    <cellStyle name="Normal 3 3 4 2 2 2" xfId="15359" xr:uid="{00000000-0005-0000-0000-0000FD3B0000}"/>
    <cellStyle name="Normal 3 3 4 2 2 2 2" xfId="15360" xr:uid="{00000000-0005-0000-0000-0000FE3B0000}"/>
    <cellStyle name="Normal 3 3 4 2 2 2 2 2" xfId="15361" xr:uid="{00000000-0005-0000-0000-0000FF3B0000}"/>
    <cellStyle name="Normal 3 3 4 2 2 2 2 3" xfId="15362" xr:uid="{00000000-0005-0000-0000-0000003C0000}"/>
    <cellStyle name="Normal 3 3 4 2 2 2 2 4" xfId="15363" xr:uid="{00000000-0005-0000-0000-0000013C0000}"/>
    <cellStyle name="Normal 3 3 4 2 2 2 3" xfId="15364" xr:uid="{00000000-0005-0000-0000-0000023C0000}"/>
    <cellStyle name="Normal 3 3 4 2 2 2 4" xfId="15365" xr:uid="{00000000-0005-0000-0000-0000033C0000}"/>
    <cellStyle name="Normal 3 3 4 2 2 2 5" xfId="15366" xr:uid="{00000000-0005-0000-0000-0000043C0000}"/>
    <cellStyle name="Normal 3 3 4 2 2 3" xfId="15367" xr:uid="{00000000-0005-0000-0000-0000053C0000}"/>
    <cellStyle name="Normal 3 3 4 2 2 3 2" xfId="15368" xr:uid="{00000000-0005-0000-0000-0000063C0000}"/>
    <cellStyle name="Normal 3 3 4 2 2 3 3" xfId="15369" xr:uid="{00000000-0005-0000-0000-0000073C0000}"/>
    <cellStyle name="Normal 3 3 4 2 2 3 4" xfId="15370" xr:uid="{00000000-0005-0000-0000-0000083C0000}"/>
    <cellStyle name="Normal 3 3 4 2 2 4" xfId="15371" xr:uid="{00000000-0005-0000-0000-0000093C0000}"/>
    <cellStyle name="Normal 3 3 4 2 2 5" xfId="15372" xr:uid="{00000000-0005-0000-0000-00000A3C0000}"/>
    <cellStyle name="Normal 3 3 4 2 2 6" xfId="15373" xr:uid="{00000000-0005-0000-0000-00000B3C0000}"/>
    <cellStyle name="Normal 3 3 4 2 3" xfId="15374" xr:uid="{00000000-0005-0000-0000-00000C3C0000}"/>
    <cellStyle name="Normal 3 3 4 2 3 2" xfId="15375" xr:uid="{00000000-0005-0000-0000-00000D3C0000}"/>
    <cellStyle name="Normal 3 3 4 2 3 2 2" xfId="15376" xr:uid="{00000000-0005-0000-0000-00000E3C0000}"/>
    <cellStyle name="Normal 3 3 4 2 3 2 2 2" xfId="15377" xr:uid="{00000000-0005-0000-0000-00000F3C0000}"/>
    <cellStyle name="Normal 3 3 4 2 3 2 2 3" xfId="15378" xr:uid="{00000000-0005-0000-0000-0000103C0000}"/>
    <cellStyle name="Normal 3 3 4 2 3 2 2 4" xfId="15379" xr:uid="{00000000-0005-0000-0000-0000113C0000}"/>
    <cellStyle name="Normal 3 3 4 2 3 2 3" xfId="15380" xr:uid="{00000000-0005-0000-0000-0000123C0000}"/>
    <cellStyle name="Normal 3 3 4 2 3 2 4" xfId="15381" xr:uid="{00000000-0005-0000-0000-0000133C0000}"/>
    <cellStyle name="Normal 3 3 4 2 3 2 5" xfId="15382" xr:uid="{00000000-0005-0000-0000-0000143C0000}"/>
    <cellStyle name="Normal 3 3 4 2 3 3" xfId="15383" xr:uid="{00000000-0005-0000-0000-0000153C0000}"/>
    <cellStyle name="Normal 3 3 4 2 3 3 2" xfId="15384" xr:uid="{00000000-0005-0000-0000-0000163C0000}"/>
    <cellStyle name="Normal 3 3 4 2 3 3 3" xfId="15385" xr:uid="{00000000-0005-0000-0000-0000173C0000}"/>
    <cellStyle name="Normal 3 3 4 2 3 3 4" xfId="15386" xr:uid="{00000000-0005-0000-0000-0000183C0000}"/>
    <cellStyle name="Normal 3 3 4 2 3 4" xfId="15387" xr:uid="{00000000-0005-0000-0000-0000193C0000}"/>
    <cellStyle name="Normal 3 3 4 2 3 5" xfId="15388" xr:uid="{00000000-0005-0000-0000-00001A3C0000}"/>
    <cellStyle name="Normal 3 3 4 2 3 6" xfId="15389" xr:uid="{00000000-0005-0000-0000-00001B3C0000}"/>
    <cellStyle name="Normal 3 3 4 2 4" xfId="15390" xr:uid="{00000000-0005-0000-0000-00001C3C0000}"/>
    <cellStyle name="Normal 3 3 4 2 4 2" xfId="15391" xr:uid="{00000000-0005-0000-0000-00001D3C0000}"/>
    <cellStyle name="Normal 3 3 4 2 4 2 2" xfId="15392" xr:uid="{00000000-0005-0000-0000-00001E3C0000}"/>
    <cellStyle name="Normal 3 3 4 2 4 2 3" xfId="15393" xr:uid="{00000000-0005-0000-0000-00001F3C0000}"/>
    <cellStyle name="Normal 3 3 4 2 4 2 4" xfId="15394" xr:uid="{00000000-0005-0000-0000-0000203C0000}"/>
    <cellStyle name="Normal 3 3 4 2 4 3" xfId="15395" xr:uid="{00000000-0005-0000-0000-0000213C0000}"/>
    <cellStyle name="Normal 3 3 4 2 4 4" xfId="15396" xr:uid="{00000000-0005-0000-0000-0000223C0000}"/>
    <cellStyle name="Normal 3 3 4 2 4 5" xfId="15397" xr:uid="{00000000-0005-0000-0000-0000233C0000}"/>
    <cellStyle name="Normal 3 3 4 2 5" xfId="15398" xr:uid="{00000000-0005-0000-0000-0000243C0000}"/>
    <cellStyle name="Normal 3 3 4 2 5 2" xfId="15399" xr:uid="{00000000-0005-0000-0000-0000253C0000}"/>
    <cellStyle name="Normal 3 3 4 2 5 3" xfId="15400" xr:uid="{00000000-0005-0000-0000-0000263C0000}"/>
    <cellStyle name="Normal 3 3 4 2 5 4" xfId="15401" xr:uid="{00000000-0005-0000-0000-0000273C0000}"/>
    <cellStyle name="Normal 3 3 4 2 6" xfId="15402" xr:uid="{00000000-0005-0000-0000-0000283C0000}"/>
    <cellStyle name="Normal 3 3 4 2 7" xfId="15403" xr:uid="{00000000-0005-0000-0000-0000293C0000}"/>
    <cellStyle name="Normal 3 3 4 2 8" xfId="15404" xr:uid="{00000000-0005-0000-0000-00002A3C0000}"/>
    <cellStyle name="Normal 3 3 4 3" xfId="15405" xr:uid="{00000000-0005-0000-0000-00002B3C0000}"/>
    <cellStyle name="Normal 3 3 4 3 2" xfId="15406" xr:uid="{00000000-0005-0000-0000-00002C3C0000}"/>
    <cellStyle name="Normal 3 3 4 3 2 2" xfId="15407" xr:uid="{00000000-0005-0000-0000-00002D3C0000}"/>
    <cellStyle name="Normal 3 3 4 3 2 2 2" xfId="15408" xr:uid="{00000000-0005-0000-0000-00002E3C0000}"/>
    <cellStyle name="Normal 3 3 4 3 2 2 3" xfId="15409" xr:uid="{00000000-0005-0000-0000-00002F3C0000}"/>
    <cellStyle name="Normal 3 3 4 3 2 2 4" xfId="15410" xr:uid="{00000000-0005-0000-0000-0000303C0000}"/>
    <cellStyle name="Normal 3 3 4 3 2 3" xfId="15411" xr:uid="{00000000-0005-0000-0000-0000313C0000}"/>
    <cellStyle name="Normal 3 3 4 3 2 4" xfId="15412" xr:uid="{00000000-0005-0000-0000-0000323C0000}"/>
    <cellStyle name="Normal 3 3 4 3 2 5" xfId="15413" xr:uid="{00000000-0005-0000-0000-0000333C0000}"/>
    <cellStyle name="Normal 3 3 4 3 3" xfId="15414" xr:uid="{00000000-0005-0000-0000-0000343C0000}"/>
    <cellStyle name="Normal 3 3 4 3 3 2" xfId="15415" xr:uid="{00000000-0005-0000-0000-0000353C0000}"/>
    <cellStyle name="Normal 3 3 4 3 3 3" xfId="15416" xr:uid="{00000000-0005-0000-0000-0000363C0000}"/>
    <cellStyle name="Normal 3 3 4 3 3 4" xfId="15417" xr:uid="{00000000-0005-0000-0000-0000373C0000}"/>
    <cellStyle name="Normal 3 3 4 3 4" xfId="15418" xr:uid="{00000000-0005-0000-0000-0000383C0000}"/>
    <cellStyle name="Normal 3 3 4 3 5" xfId="15419" xr:uid="{00000000-0005-0000-0000-0000393C0000}"/>
    <cellStyle name="Normal 3 3 4 3 6" xfId="15420" xr:uid="{00000000-0005-0000-0000-00003A3C0000}"/>
    <cellStyle name="Normal 3 3 4 4" xfId="15421" xr:uid="{00000000-0005-0000-0000-00003B3C0000}"/>
    <cellStyle name="Normal 3 3 4 4 2" xfId="15422" xr:uid="{00000000-0005-0000-0000-00003C3C0000}"/>
    <cellStyle name="Normal 3 3 4 4 2 2" xfId="15423" xr:uid="{00000000-0005-0000-0000-00003D3C0000}"/>
    <cellStyle name="Normal 3 3 4 4 2 2 2" xfId="15424" xr:uid="{00000000-0005-0000-0000-00003E3C0000}"/>
    <cellStyle name="Normal 3 3 4 4 2 2 3" xfId="15425" xr:uid="{00000000-0005-0000-0000-00003F3C0000}"/>
    <cellStyle name="Normal 3 3 4 4 2 2 4" xfId="15426" xr:uid="{00000000-0005-0000-0000-0000403C0000}"/>
    <cellStyle name="Normal 3 3 4 4 2 3" xfId="15427" xr:uid="{00000000-0005-0000-0000-0000413C0000}"/>
    <cellStyle name="Normal 3 3 4 4 2 4" xfId="15428" xr:uid="{00000000-0005-0000-0000-0000423C0000}"/>
    <cellStyle name="Normal 3 3 4 4 2 5" xfId="15429" xr:uid="{00000000-0005-0000-0000-0000433C0000}"/>
    <cellStyle name="Normal 3 3 4 4 3" xfId="15430" xr:uid="{00000000-0005-0000-0000-0000443C0000}"/>
    <cellStyle name="Normal 3 3 4 4 3 2" xfId="15431" xr:uid="{00000000-0005-0000-0000-0000453C0000}"/>
    <cellStyle name="Normal 3 3 4 4 3 3" xfId="15432" xr:uid="{00000000-0005-0000-0000-0000463C0000}"/>
    <cellStyle name="Normal 3 3 4 4 3 4" xfId="15433" xr:uid="{00000000-0005-0000-0000-0000473C0000}"/>
    <cellStyle name="Normal 3 3 4 4 4" xfId="15434" xr:uid="{00000000-0005-0000-0000-0000483C0000}"/>
    <cellStyle name="Normal 3 3 4 4 5" xfId="15435" xr:uid="{00000000-0005-0000-0000-0000493C0000}"/>
    <cellStyle name="Normal 3 3 4 4 6" xfId="15436" xr:uid="{00000000-0005-0000-0000-00004A3C0000}"/>
    <cellStyle name="Normal 3 3 4 5" xfId="15437" xr:uid="{00000000-0005-0000-0000-00004B3C0000}"/>
    <cellStyle name="Normal 3 3 4 6" xfId="15438" xr:uid="{00000000-0005-0000-0000-00004C3C0000}"/>
    <cellStyle name="Normal 3 3 4 6 2" xfId="15439" xr:uid="{00000000-0005-0000-0000-00004D3C0000}"/>
    <cellStyle name="Normal 3 3 4 6 2 2" xfId="15440" xr:uid="{00000000-0005-0000-0000-00004E3C0000}"/>
    <cellStyle name="Normal 3 3 4 6 2 3" xfId="15441" xr:uid="{00000000-0005-0000-0000-00004F3C0000}"/>
    <cellStyle name="Normal 3 3 4 6 2 4" xfId="15442" xr:uid="{00000000-0005-0000-0000-0000503C0000}"/>
    <cellStyle name="Normal 3 3 4 6 3" xfId="15443" xr:uid="{00000000-0005-0000-0000-0000513C0000}"/>
    <cellStyle name="Normal 3 3 4 6 4" xfId="15444" xr:uid="{00000000-0005-0000-0000-0000523C0000}"/>
    <cellStyle name="Normal 3 3 4 6 5" xfId="15445" xr:uid="{00000000-0005-0000-0000-0000533C0000}"/>
    <cellStyle name="Normal 3 3 4 7" xfId="15446" xr:uid="{00000000-0005-0000-0000-0000543C0000}"/>
    <cellStyle name="Normal 3 3 4 7 2" xfId="15447" xr:uid="{00000000-0005-0000-0000-0000553C0000}"/>
    <cellStyle name="Normal 3 3 4 7 3" xfId="15448" xr:uid="{00000000-0005-0000-0000-0000563C0000}"/>
    <cellStyle name="Normal 3 3 4 7 4" xfId="15449" xr:uid="{00000000-0005-0000-0000-0000573C0000}"/>
    <cellStyle name="Normal 3 3 4 8" xfId="15450" xr:uid="{00000000-0005-0000-0000-0000583C0000}"/>
    <cellStyle name="Normal 3 3 4 9" xfId="15451" xr:uid="{00000000-0005-0000-0000-0000593C0000}"/>
    <cellStyle name="Normal 3 3 5" xfId="15452" xr:uid="{00000000-0005-0000-0000-00005A3C0000}"/>
    <cellStyle name="Normal 3 3 5 2" xfId="15453" xr:uid="{00000000-0005-0000-0000-00005B3C0000}"/>
    <cellStyle name="Normal 3 3 6" xfId="15454" xr:uid="{00000000-0005-0000-0000-00005C3C0000}"/>
    <cellStyle name="Normal 3 3 6 10" xfId="15455" xr:uid="{00000000-0005-0000-0000-00005D3C0000}"/>
    <cellStyle name="Normal 3 3 6 2" xfId="15456" xr:uid="{00000000-0005-0000-0000-00005E3C0000}"/>
    <cellStyle name="Normal 3 3 6 2 2" xfId="15457" xr:uid="{00000000-0005-0000-0000-00005F3C0000}"/>
    <cellStyle name="Normal 3 3 6 2 2 2" xfId="15458" xr:uid="{00000000-0005-0000-0000-0000603C0000}"/>
    <cellStyle name="Normal 3 3 6 2 2 2 2" xfId="15459" xr:uid="{00000000-0005-0000-0000-0000613C0000}"/>
    <cellStyle name="Normal 3 3 6 2 2 2 2 2" xfId="15460" xr:uid="{00000000-0005-0000-0000-0000623C0000}"/>
    <cellStyle name="Normal 3 3 6 2 2 2 2 3" xfId="15461" xr:uid="{00000000-0005-0000-0000-0000633C0000}"/>
    <cellStyle name="Normal 3 3 6 2 2 2 2 4" xfId="15462" xr:uid="{00000000-0005-0000-0000-0000643C0000}"/>
    <cellStyle name="Normal 3 3 6 2 2 2 3" xfId="15463" xr:uid="{00000000-0005-0000-0000-0000653C0000}"/>
    <cellStyle name="Normal 3 3 6 2 2 2 4" xfId="15464" xr:uid="{00000000-0005-0000-0000-0000663C0000}"/>
    <cellStyle name="Normal 3 3 6 2 2 2 5" xfId="15465" xr:uid="{00000000-0005-0000-0000-0000673C0000}"/>
    <cellStyle name="Normal 3 3 6 2 2 3" xfId="15466" xr:uid="{00000000-0005-0000-0000-0000683C0000}"/>
    <cellStyle name="Normal 3 3 6 2 2 3 2" xfId="15467" xr:uid="{00000000-0005-0000-0000-0000693C0000}"/>
    <cellStyle name="Normal 3 3 6 2 2 3 3" xfId="15468" xr:uid="{00000000-0005-0000-0000-00006A3C0000}"/>
    <cellStyle name="Normal 3 3 6 2 2 3 4" xfId="15469" xr:uid="{00000000-0005-0000-0000-00006B3C0000}"/>
    <cellStyle name="Normal 3 3 6 2 2 4" xfId="15470" xr:uid="{00000000-0005-0000-0000-00006C3C0000}"/>
    <cellStyle name="Normal 3 3 6 2 2 5" xfId="15471" xr:uid="{00000000-0005-0000-0000-00006D3C0000}"/>
    <cellStyle name="Normal 3 3 6 2 2 6" xfId="15472" xr:uid="{00000000-0005-0000-0000-00006E3C0000}"/>
    <cellStyle name="Normal 3 3 6 2 3" xfId="15473" xr:uid="{00000000-0005-0000-0000-00006F3C0000}"/>
    <cellStyle name="Normal 3 3 6 2 3 2" xfId="15474" xr:uid="{00000000-0005-0000-0000-0000703C0000}"/>
    <cellStyle name="Normal 3 3 6 2 3 2 2" xfId="15475" xr:uid="{00000000-0005-0000-0000-0000713C0000}"/>
    <cellStyle name="Normal 3 3 6 2 3 2 2 2" xfId="15476" xr:uid="{00000000-0005-0000-0000-0000723C0000}"/>
    <cellStyle name="Normal 3 3 6 2 3 2 2 3" xfId="15477" xr:uid="{00000000-0005-0000-0000-0000733C0000}"/>
    <cellStyle name="Normal 3 3 6 2 3 2 2 4" xfId="15478" xr:uid="{00000000-0005-0000-0000-0000743C0000}"/>
    <cellStyle name="Normal 3 3 6 2 3 2 3" xfId="15479" xr:uid="{00000000-0005-0000-0000-0000753C0000}"/>
    <cellStyle name="Normal 3 3 6 2 3 2 4" xfId="15480" xr:uid="{00000000-0005-0000-0000-0000763C0000}"/>
    <cellStyle name="Normal 3 3 6 2 3 2 5" xfId="15481" xr:uid="{00000000-0005-0000-0000-0000773C0000}"/>
    <cellStyle name="Normal 3 3 6 2 3 3" xfId="15482" xr:uid="{00000000-0005-0000-0000-0000783C0000}"/>
    <cellStyle name="Normal 3 3 6 2 3 3 2" xfId="15483" xr:uid="{00000000-0005-0000-0000-0000793C0000}"/>
    <cellStyle name="Normal 3 3 6 2 3 3 3" xfId="15484" xr:uid="{00000000-0005-0000-0000-00007A3C0000}"/>
    <cellStyle name="Normal 3 3 6 2 3 3 4" xfId="15485" xr:uid="{00000000-0005-0000-0000-00007B3C0000}"/>
    <cellStyle name="Normal 3 3 6 2 3 4" xfId="15486" xr:uid="{00000000-0005-0000-0000-00007C3C0000}"/>
    <cellStyle name="Normal 3 3 6 2 3 5" xfId="15487" xr:uid="{00000000-0005-0000-0000-00007D3C0000}"/>
    <cellStyle name="Normal 3 3 6 2 3 6" xfId="15488" xr:uid="{00000000-0005-0000-0000-00007E3C0000}"/>
    <cellStyle name="Normal 3 3 6 2 4" xfId="15489" xr:uid="{00000000-0005-0000-0000-00007F3C0000}"/>
    <cellStyle name="Normal 3 3 6 2 4 2" xfId="15490" xr:uid="{00000000-0005-0000-0000-0000803C0000}"/>
    <cellStyle name="Normal 3 3 6 2 4 2 2" xfId="15491" xr:uid="{00000000-0005-0000-0000-0000813C0000}"/>
    <cellStyle name="Normal 3 3 6 2 4 2 3" xfId="15492" xr:uid="{00000000-0005-0000-0000-0000823C0000}"/>
    <cellStyle name="Normal 3 3 6 2 4 2 4" xfId="15493" xr:uid="{00000000-0005-0000-0000-0000833C0000}"/>
    <cellStyle name="Normal 3 3 6 2 4 3" xfId="15494" xr:uid="{00000000-0005-0000-0000-0000843C0000}"/>
    <cellStyle name="Normal 3 3 6 2 4 4" xfId="15495" xr:uid="{00000000-0005-0000-0000-0000853C0000}"/>
    <cellStyle name="Normal 3 3 6 2 4 5" xfId="15496" xr:uid="{00000000-0005-0000-0000-0000863C0000}"/>
    <cellStyle name="Normal 3 3 6 2 5" xfId="15497" xr:uid="{00000000-0005-0000-0000-0000873C0000}"/>
    <cellStyle name="Normal 3 3 6 2 5 2" xfId="15498" xr:uid="{00000000-0005-0000-0000-0000883C0000}"/>
    <cellStyle name="Normal 3 3 6 2 5 3" xfId="15499" xr:uid="{00000000-0005-0000-0000-0000893C0000}"/>
    <cellStyle name="Normal 3 3 6 2 5 4" xfId="15500" xr:uid="{00000000-0005-0000-0000-00008A3C0000}"/>
    <cellStyle name="Normal 3 3 6 2 6" xfId="15501" xr:uid="{00000000-0005-0000-0000-00008B3C0000}"/>
    <cellStyle name="Normal 3 3 6 2 7" xfId="15502" xr:uid="{00000000-0005-0000-0000-00008C3C0000}"/>
    <cellStyle name="Normal 3 3 6 2 8" xfId="15503" xr:uid="{00000000-0005-0000-0000-00008D3C0000}"/>
    <cellStyle name="Normal 3 3 6 3" xfId="15504" xr:uid="{00000000-0005-0000-0000-00008E3C0000}"/>
    <cellStyle name="Normal 3 3 6 3 2" xfId="15505" xr:uid="{00000000-0005-0000-0000-00008F3C0000}"/>
    <cellStyle name="Normal 3 3 6 3 2 2" xfId="15506" xr:uid="{00000000-0005-0000-0000-0000903C0000}"/>
    <cellStyle name="Normal 3 3 6 3 2 2 2" xfId="15507" xr:uid="{00000000-0005-0000-0000-0000913C0000}"/>
    <cellStyle name="Normal 3 3 6 3 2 2 3" xfId="15508" xr:uid="{00000000-0005-0000-0000-0000923C0000}"/>
    <cellStyle name="Normal 3 3 6 3 2 2 4" xfId="15509" xr:uid="{00000000-0005-0000-0000-0000933C0000}"/>
    <cellStyle name="Normal 3 3 6 3 2 3" xfId="15510" xr:uid="{00000000-0005-0000-0000-0000943C0000}"/>
    <cellStyle name="Normal 3 3 6 3 2 4" xfId="15511" xr:uid="{00000000-0005-0000-0000-0000953C0000}"/>
    <cellStyle name="Normal 3 3 6 3 2 5" xfId="15512" xr:uid="{00000000-0005-0000-0000-0000963C0000}"/>
    <cellStyle name="Normal 3 3 6 3 3" xfId="15513" xr:uid="{00000000-0005-0000-0000-0000973C0000}"/>
    <cellStyle name="Normal 3 3 6 3 3 2" xfId="15514" xr:uid="{00000000-0005-0000-0000-0000983C0000}"/>
    <cellStyle name="Normal 3 3 6 3 3 3" xfId="15515" xr:uid="{00000000-0005-0000-0000-0000993C0000}"/>
    <cellStyle name="Normal 3 3 6 3 3 4" xfId="15516" xr:uid="{00000000-0005-0000-0000-00009A3C0000}"/>
    <cellStyle name="Normal 3 3 6 3 4" xfId="15517" xr:uid="{00000000-0005-0000-0000-00009B3C0000}"/>
    <cellStyle name="Normal 3 3 6 3 5" xfId="15518" xr:uid="{00000000-0005-0000-0000-00009C3C0000}"/>
    <cellStyle name="Normal 3 3 6 3 6" xfId="15519" xr:uid="{00000000-0005-0000-0000-00009D3C0000}"/>
    <cellStyle name="Normal 3 3 6 4" xfId="15520" xr:uid="{00000000-0005-0000-0000-00009E3C0000}"/>
    <cellStyle name="Normal 3 3 6 4 2" xfId="15521" xr:uid="{00000000-0005-0000-0000-00009F3C0000}"/>
    <cellStyle name="Normal 3 3 6 4 2 2" xfId="15522" xr:uid="{00000000-0005-0000-0000-0000A03C0000}"/>
    <cellStyle name="Normal 3 3 6 4 2 2 2" xfId="15523" xr:uid="{00000000-0005-0000-0000-0000A13C0000}"/>
    <cellStyle name="Normal 3 3 6 4 2 2 3" xfId="15524" xr:uid="{00000000-0005-0000-0000-0000A23C0000}"/>
    <cellStyle name="Normal 3 3 6 4 2 2 4" xfId="15525" xr:uid="{00000000-0005-0000-0000-0000A33C0000}"/>
    <cellStyle name="Normal 3 3 6 4 2 3" xfId="15526" xr:uid="{00000000-0005-0000-0000-0000A43C0000}"/>
    <cellStyle name="Normal 3 3 6 4 2 4" xfId="15527" xr:uid="{00000000-0005-0000-0000-0000A53C0000}"/>
    <cellStyle name="Normal 3 3 6 4 2 5" xfId="15528" xr:uid="{00000000-0005-0000-0000-0000A63C0000}"/>
    <cellStyle name="Normal 3 3 6 4 3" xfId="15529" xr:uid="{00000000-0005-0000-0000-0000A73C0000}"/>
    <cellStyle name="Normal 3 3 6 4 3 2" xfId="15530" xr:uid="{00000000-0005-0000-0000-0000A83C0000}"/>
    <cellStyle name="Normal 3 3 6 4 3 3" xfId="15531" xr:uid="{00000000-0005-0000-0000-0000A93C0000}"/>
    <cellStyle name="Normal 3 3 6 4 3 4" xfId="15532" xr:uid="{00000000-0005-0000-0000-0000AA3C0000}"/>
    <cellStyle name="Normal 3 3 6 4 4" xfId="15533" xr:uid="{00000000-0005-0000-0000-0000AB3C0000}"/>
    <cellStyle name="Normal 3 3 6 4 5" xfId="15534" xr:uid="{00000000-0005-0000-0000-0000AC3C0000}"/>
    <cellStyle name="Normal 3 3 6 4 6" xfId="15535" xr:uid="{00000000-0005-0000-0000-0000AD3C0000}"/>
    <cellStyle name="Normal 3 3 6 5" xfId="15536" xr:uid="{00000000-0005-0000-0000-0000AE3C0000}"/>
    <cellStyle name="Normal 3 3 6 6" xfId="15537" xr:uid="{00000000-0005-0000-0000-0000AF3C0000}"/>
    <cellStyle name="Normal 3 3 6 6 2" xfId="15538" xr:uid="{00000000-0005-0000-0000-0000B03C0000}"/>
    <cellStyle name="Normal 3 3 6 6 2 2" xfId="15539" xr:uid="{00000000-0005-0000-0000-0000B13C0000}"/>
    <cellStyle name="Normal 3 3 6 6 2 3" xfId="15540" xr:uid="{00000000-0005-0000-0000-0000B23C0000}"/>
    <cellStyle name="Normal 3 3 6 6 2 4" xfId="15541" xr:uid="{00000000-0005-0000-0000-0000B33C0000}"/>
    <cellStyle name="Normal 3 3 6 6 3" xfId="15542" xr:uid="{00000000-0005-0000-0000-0000B43C0000}"/>
    <cellStyle name="Normal 3 3 6 6 4" xfId="15543" xr:uid="{00000000-0005-0000-0000-0000B53C0000}"/>
    <cellStyle name="Normal 3 3 6 6 5" xfId="15544" xr:uid="{00000000-0005-0000-0000-0000B63C0000}"/>
    <cellStyle name="Normal 3 3 6 7" xfId="15545" xr:uid="{00000000-0005-0000-0000-0000B73C0000}"/>
    <cellStyle name="Normal 3 3 6 7 2" xfId="15546" xr:uid="{00000000-0005-0000-0000-0000B83C0000}"/>
    <cellStyle name="Normal 3 3 6 7 3" xfId="15547" xr:uid="{00000000-0005-0000-0000-0000B93C0000}"/>
    <cellStyle name="Normal 3 3 6 7 4" xfId="15548" xr:uid="{00000000-0005-0000-0000-0000BA3C0000}"/>
    <cellStyle name="Normal 3 3 6 8" xfId="15549" xr:uid="{00000000-0005-0000-0000-0000BB3C0000}"/>
    <cellStyle name="Normal 3 3 6 9" xfId="15550" xr:uid="{00000000-0005-0000-0000-0000BC3C0000}"/>
    <cellStyle name="Normal 3 3 7" xfId="15551" xr:uid="{00000000-0005-0000-0000-0000BD3C0000}"/>
    <cellStyle name="Normal 3 3 7 2" xfId="15552" xr:uid="{00000000-0005-0000-0000-0000BE3C0000}"/>
    <cellStyle name="Normal 3 3 7 2 2" xfId="15553" xr:uid="{00000000-0005-0000-0000-0000BF3C0000}"/>
    <cellStyle name="Normal 3 3 7 2 2 2" xfId="15554" xr:uid="{00000000-0005-0000-0000-0000C03C0000}"/>
    <cellStyle name="Normal 3 3 7 2 2 2 2" xfId="15555" xr:uid="{00000000-0005-0000-0000-0000C13C0000}"/>
    <cellStyle name="Normal 3 3 7 2 2 2 3" xfId="15556" xr:uid="{00000000-0005-0000-0000-0000C23C0000}"/>
    <cellStyle name="Normal 3 3 7 2 2 2 4" xfId="15557" xr:uid="{00000000-0005-0000-0000-0000C33C0000}"/>
    <cellStyle name="Normal 3 3 7 2 2 3" xfId="15558" xr:uid="{00000000-0005-0000-0000-0000C43C0000}"/>
    <cellStyle name="Normal 3 3 7 2 2 4" xfId="15559" xr:uid="{00000000-0005-0000-0000-0000C53C0000}"/>
    <cellStyle name="Normal 3 3 7 2 2 5" xfId="15560" xr:uid="{00000000-0005-0000-0000-0000C63C0000}"/>
    <cellStyle name="Normal 3 3 7 2 3" xfId="15561" xr:uid="{00000000-0005-0000-0000-0000C73C0000}"/>
    <cellStyle name="Normal 3 3 7 2 3 2" xfId="15562" xr:uid="{00000000-0005-0000-0000-0000C83C0000}"/>
    <cellStyle name="Normal 3 3 7 2 3 3" xfId="15563" xr:uid="{00000000-0005-0000-0000-0000C93C0000}"/>
    <cellStyle name="Normal 3 3 7 2 3 4" xfId="15564" xr:uid="{00000000-0005-0000-0000-0000CA3C0000}"/>
    <cellStyle name="Normal 3 3 7 2 4" xfId="15565" xr:uid="{00000000-0005-0000-0000-0000CB3C0000}"/>
    <cellStyle name="Normal 3 3 7 2 5" xfId="15566" xr:uid="{00000000-0005-0000-0000-0000CC3C0000}"/>
    <cellStyle name="Normal 3 3 7 2 6" xfId="15567" xr:uid="{00000000-0005-0000-0000-0000CD3C0000}"/>
    <cellStyle name="Normal 3 3 7 3" xfId="15568" xr:uid="{00000000-0005-0000-0000-0000CE3C0000}"/>
    <cellStyle name="Normal 3 3 7 3 2" xfId="15569" xr:uid="{00000000-0005-0000-0000-0000CF3C0000}"/>
    <cellStyle name="Normal 3 3 7 3 2 2" xfId="15570" xr:uid="{00000000-0005-0000-0000-0000D03C0000}"/>
    <cellStyle name="Normal 3 3 7 3 2 2 2" xfId="15571" xr:uid="{00000000-0005-0000-0000-0000D13C0000}"/>
    <cellStyle name="Normal 3 3 7 3 2 2 3" xfId="15572" xr:uid="{00000000-0005-0000-0000-0000D23C0000}"/>
    <cellStyle name="Normal 3 3 7 3 2 2 4" xfId="15573" xr:uid="{00000000-0005-0000-0000-0000D33C0000}"/>
    <cellStyle name="Normal 3 3 7 3 2 3" xfId="15574" xr:uid="{00000000-0005-0000-0000-0000D43C0000}"/>
    <cellStyle name="Normal 3 3 7 3 2 4" xfId="15575" xr:uid="{00000000-0005-0000-0000-0000D53C0000}"/>
    <cellStyle name="Normal 3 3 7 3 2 5" xfId="15576" xr:uid="{00000000-0005-0000-0000-0000D63C0000}"/>
    <cellStyle name="Normal 3 3 7 3 3" xfId="15577" xr:uid="{00000000-0005-0000-0000-0000D73C0000}"/>
    <cellStyle name="Normal 3 3 7 3 3 2" xfId="15578" xr:uid="{00000000-0005-0000-0000-0000D83C0000}"/>
    <cellStyle name="Normal 3 3 7 3 3 3" xfId="15579" xr:uid="{00000000-0005-0000-0000-0000D93C0000}"/>
    <cellStyle name="Normal 3 3 7 3 3 4" xfId="15580" xr:uid="{00000000-0005-0000-0000-0000DA3C0000}"/>
    <cellStyle name="Normal 3 3 7 3 4" xfId="15581" xr:uid="{00000000-0005-0000-0000-0000DB3C0000}"/>
    <cellStyle name="Normal 3 3 7 3 5" xfId="15582" xr:uid="{00000000-0005-0000-0000-0000DC3C0000}"/>
    <cellStyle name="Normal 3 3 7 3 6" xfId="15583" xr:uid="{00000000-0005-0000-0000-0000DD3C0000}"/>
    <cellStyle name="Normal 3 3 7 4" xfId="15584" xr:uid="{00000000-0005-0000-0000-0000DE3C0000}"/>
    <cellStyle name="Normal 3 3 7 5" xfId="15585" xr:uid="{00000000-0005-0000-0000-0000DF3C0000}"/>
    <cellStyle name="Normal 3 3 7 5 2" xfId="15586" xr:uid="{00000000-0005-0000-0000-0000E03C0000}"/>
    <cellStyle name="Normal 3 3 7 5 2 2" xfId="15587" xr:uid="{00000000-0005-0000-0000-0000E13C0000}"/>
    <cellStyle name="Normal 3 3 7 5 2 3" xfId="15588" xr:uid="{00000000-0005-0000-0000-0000E23C0000}"/>
    <cellStyle name="Normal 3 3 7 5 2 4" xfId="15589" xr:uid="{00000000-0005-0000-0000-0000E33C0000}"/>
    <cellStyle name="Normal 3 3 7 5 3" xfId="15590" xr:uid="{00000000-0005-0000-0000-0000E43C0000}"/>
    <cellStyle name="Normal 3 3 7 5 4" xfId="15591" xr:uid="{00000000-0005-0000-0000-0000E53C0000}"/>
    <cellStyle name="Normal 3 3 7 5 5" xfId="15592" xr:uid="{00000000-0005-0000-0000-0000E63C0000}"/>
    <cellStyle name="Normal 3 3 7 6" xfId="15593" xr:uid="{00000000-0005-0000-0000-0000E73C0000}"/>
    <cellStyle name="Normal 3 3 7 6 2" xfId="15594" xr:uid="{00000000-0005-0000-0000-0000E83C0000}"/>
    <cellStyle name="Normal 3 3 7 6 3" xfId="15595" xr:uid="{00000000-0005-0000-0000-0000E93C0000}"/>
    <cellStyle name="Normal 3 3 7 6 4" xfId="15596" xr:uid="{00000000-0005-0000-0000-0000EA3C0000}"/>
    <cellStyle name="Normal 3 3 7 7" xfId="15597" xr:uid="{00000000-0005-0000-0000-0000EB3C0000}"/>
    <cellStyle name="Normal 3 3 7 8" xfId="15598" xr:uid="{00000000-0005-0000-0000-0000EC3C0000}"/>
    <cellStyle name="Normal 3 3 7 9" xfId="15599" xr:uid="{00000000-0005-0000-0000-0000ED3C0000}"/>
    <cellStyle name="Normal 3 3 8" xfId="15600" xr:uid="{00000000-0005-0000-0000-0000EE3C0000}"/>
    <cellStyle name="Normal 3 3 8 2" xfId="15601" xr:uid="{00000000-0005-0000-0000-0000EF3C0000}"/>
    <cellStyle name="Normal 3 3 8 2 2" xfId="15602" xr:uid="{00000000-0005-0000-0000-0000F03C0000}"/>
    <cellStyle name="Normal 3 3 8 2 2 2" xfId="15603" xr:uid="{00000000-0005-0000-0000-0000F13C0000}"/>
    <cellStyle name="Normal 3 3 8 2 2 2 2" xfId="15604" xr:uid="{00000000-0005-0000-0000-0000F23C0000}"/>
    <cellStyle name="Normal 3 3 8 2 2 2 3" xfId="15605" xr:uid="{00000000-0005-0000-0000-0000F33C0000}"/>
    <cellStyle name="Normal 3 3 8 2 2 2 4" xfId="15606" xr:uid="{00000000-0005-0000-0000-0000F43C0000}"/>
    <cellStyle name="Normal 3 3 8 2 2 3" xfId="15607" xr:uid="{00000000-0005-0000-0000-0000F53C0000}"/>
    <cellStyle name="Normal 3 3 8 2 2 4" xfId="15608" xr:uid="{00000000-0005-0000-0000-0000F63C0000}"/>
    <cellStyle name="Normal 3 3 8 2 2 5" xfId="15609" xr:uid="{00000000-0005-0000-0000-0000F73C0000}"/>
    <cellStyle name="Normal 3 3 8 2 3" xfId="15610" xr:uid="{00000000-0005-0000-0000-0000F83C0000}"/>
    <cellStyle name="Normal 3 3 8 2 3 2" xfId="15611" xr:uid="{00000000-0005-0000-0000-0000F93C0000}"/>
    <cellStyle name="Normal 3 3 8 2 3 3" xfId="15612" xr:uid="{00000000-0005-0000-0000-0000FA3C0000}"/>
    <cellStyle name="Normal 3 3 8 2 3 4" xfId="15613" xr:uid="{00000000-0005-0000-0000-0000FB3C0000}"/>
    <cellStyle name="Normal 3 3 8 2 4" xfId="15614" xr:uid="{00000000-0005-0000-0000-0000FC3C0000}"/>
    <cellStyle name="Normal 3 3 8 2 5" xfId="15615" xr:uid="{00000000-0005-0000-0000-0000FD3C0000}"/>
    <cellStyle name="Normal 3 3 8 2 6" xfId="15616" xr:uid="{00000000-0005-0000-0000-0000FE3C0000}"/>
    <cellStyle name="Normal 3 3 8 3" xfId="15617" xr:uid="{00000000-0005-0000-0000-0000FF3C0000}"/>
    <cellStyle name="Normal 3 3 8 3 2" xfId="15618" xr:uid="{00000000-0005-0000-0000-0000003D0000}"/>
    <cellStyle name="Normal 3 3 8 3 2 2" xfId="15619" xr:uid="{00000000-0005-0000-0000-0000013D0000}"/>
    <cellStyle name="Normal 3 3 8 3 2 2 2" xfId="15620" xr:uid="{00000000-0005-0000-0000-0000023D0000}"/>
    <cellStyle name="Normal 3 3 8 3 2 2 3" xfId="15621" xr:uid="{00000000-0005-0000-0000-0000033D0000}"/>
    <cellStyle name="Normal 3 3 8 3 2 2 4" xfId="15622" xr:uid="{00000000-0005-0000-0000-0000043D0000}"/>
    <cellStyle name="Normal 3 3 8 3 2 3" xfId="15623" xr:uid="{00000000-0005-0000-0000-0000053D0000}"/>
    <cellStyle name="Normal 3 3 8 3 2 4" xfId="15624" xr:uid="{00000000-0005-0000-0000-0000063D0000}"/>
    <cellStyle name="Normal 3 3 8 3 2 5" xfId="15625" xr:uid="{00000000-0005-0000-0000-0000073D0000}"/>
    <cellStyle name="Normal 3 3 8 3 3" xfId="15626" xr:uid="{00000000-0005-0000-0000-0000083D0000}"/>
    <cellStyle name="Normal 3 3 8 3 3 2" xfId="15627" xr:uid="{00000000-0005-0000-0000-0000093D0000}"/>
    <cellStyle name="Normal 3 3 8 3 3 3" xfId="15628" xr:uid="{00000000-0005-0000-0000-00000A3D0000}"/>
    <cellStyle name="Normal 3 3 8 3 3 4" xfId="15629" xr:uid="{00000000-0005-0000-0000-00000B3D0000}"/>
    <cellStyle name="Normal 3 3 8 3 4" xfId="15630" xr:uid="{00000000-0005-0000-0000-00000C3D0000}"/>
    <cellStyle name="Normal 3 3 8 3 5" xfId="15631" xr:uid="{00000000-0005-0000-0000-00000D3D0000}"/>
    <cellStyle name="Normal 3 3 8 3 6" xfId="15632" xr:uid="{00000000-0005-0000-0000-00000E3D0000}"/>
    <cellStyle name="Normal 3 3 8 4" xfId="15633" xr:uid="{00000000-0005-0000-0000-00000F3D0000}"/>
    <cellStyle name="Normal 3 3 8 5" xfId="15634" xr:uid="{00000000-0005-0000-0000-0000103D0000}"/>
    <cellStyle name="Normal 3 3 8 5 2" xfId="15635" xr:uid="{00000000-0005-0000-0000-0000113D0000}"/>
    <cellStyle name="Normal 3 3 8 5 2 2" xfId="15636" xr:uid="{00000000-0005-0000-0000-0000123D0000}"/>
    <cellStyle name="Normal 3 3 8 5 2 3" xfId="15637" xr:uid="{00000000-0005-0000-0000-0000133D0000}"/>
    <cellStyle name="Normal 3 3 8 5 2 4" xfId="15638" xr:uid="{00000000-0005-0000-0000-0000143D0000}"/>
    <cellStyle name="Normal 3 3 8 5 3" xfId="15639" xr:uid="{00000000-0005-0000-0000-0000153D0000}"/>
    <cellStyle name="Normal 3 3 8 5 4" xfId="15640" xr:uid="{00000000-0005-0000-0000-0000163D0000}"/>
    <cellStyle name="Normal 3 3 8 5 5" xfId="15641" xr:uid="{00000000-0005-0000-0000-0000173D0000}"/>
    <cellStyle name="Normal 3 3 8 6" xfId="15642" xr:uid="{00000000-0005-0000-0000-0000183D0000}"/>
    <cellStyle name="Normal 3 3 8 6 2" xfId="15643" xr:uid="{00000000-0005-0000-0000-0000193D0000}"/>
    <cellStyle name="Normal 3 3 8 6 3" xfId="15644" xr:uid="{00000000-0005-0000-0000-00001A3D0000}"/>
    <cellStyle name="Normal 3 3 8 6 4" xfId="15645" xr:uid="{00000000-0005-0000-0000-00001B3D0000}"/>
    <cellStyle name="Normal 3 3 8 7" xfId="15646" xr:uid="{00000000-0005-0000-0000-00001C3D0000}"/>
    <cellStyle name="Normal 3 3 8 8" xfId="15647" xr:uid="{00000000-0005-0000-0000-00001D3D0000}"/>
    <cellStyle name="Normal 3 3 8 9" xfId="15648" xr:uid="{00000000-0005-0000-0000-00001E3D0000}"/>
    <cellStyle name="Normal 3 3 9" xfId="15649" xr:uid="{00000000-0005-0000-0000-00001F3D0000}"/>
    <cellStyle name="Normal 3 3 9 2" xfId="15650" xr:uid="{00000000-0005-0000-0000-0000203D0000}"/>
    <cellStyle name="Normal 3 3 9 3" xfId="15651" xr:uid="{00000000-0005-0000-0000-0000213D0000}"/>
    <cellStyle name="Normal 3 3 9 3 2" xfId="15652" xr:uid="{00000000-0005-0000-0000-0000223D0000}"/>
    <cellStyle name="Normal 3 3 9 3 2 2" xfId="15653" xr:uid="{00000000-0005-0000-0000-0000233D0000}"/>
    <cellStyle name="Normal 3 3 9 3 2 3" xfId="15654" xr:uid="{00000000-0005-0000-0000-0000243D0000}"/>
    <cellStyle name="Normal 3 3 9 3 2 4" xfId="15655" xr:uid="{00000000-0005-0000-0000-0000253D0000}"/>
    <cellStyle name="Normal 3 3 9 3 3" xfId="15656" xr:uid="{00000000-0005-0000-0000-0000263D0000}"/>
    <cellStyle name="Normal 3 3 9 3 4" xfId="15657" xr:uid="{00000000-0005-0000-0000-0000273D0000}"/>
    <cellStyle name="Normal 3 3 9 3 5" xfId="15658" xr:uid="{00000000-0005-0000-0000-0000283D0000}"/>
    <cellStyle name="Normal 3 3 9 4" xfId="15659" xr:uid="{00000000-0005-0000-0000-0000293D0000}"/>
    <cellStyle name="Normal 3 3 9 5" xfId="15660" xr:uid="{00000000-0005-0000-0000-00002A3D0000}"/>
    <cellStyle name="Normal 3 3 9 5 2" xfId="15661" xr:uid="{00000000-0005-0000-0000-00002B3D0000}"/>
    <cellStyle name="Normal 3 3 9 5 3" xfId="15662" xr:uid="{00000000-0005-0000-0000-00002C3D0000}"/>
    <cellStyle name="Normal 3 3 9 5 4" xfId="15663" xr:uid="{00000000-0005-0000-0000-00002D3D0000}"/>
    <cellStyle name="Normal 3 3 9 6" xfId="15664" xr:uid="{00000000-0005-0000-0000-00002E3D0000}"/>
    <cellStyle name="Normal 3 3 9 7" xfId="15665" xr:uid="{00000000-0005-0000-0000-00002F3D0000}"/>
    <cellStyle name="Normal 3 3 9 8" xfId="15666" xr:uid="{00000000-0005-0000-0000-0000303D0000}"/>
    <cellStyle name="Normal 3 30" xfId="15667" xr:uid="{00000000-0005-0000-0000-0000313D0000}"/>
    <cellStyle name="Normal 3 30 2" xfId="15668" xr:uid="{00000000-0005-0000-0000-0000323D0000}"/>
    <cellStyle name="Normal 3 30 2 2" xfId="15669" xr:uid="{00000000-0005-0000-0000-0000333D0000}"/>
    <cellStyle name="Normal 3 30 2 2 2" xfId="15670" xr:uid="{00000000-0005-0000-0000-0000343D0000}"/>
    <cellStyle name="Normal 3 30 2 2 3" xfId="15671" xr:uid="{00000000-0005-0000-0000-0000353D0000}"/>
    <cellStyle name="Normal 3 30 2 2 4" xfId="15672" xr:uid="{00000000-0005-0000-0000-0000363D0000}"/>
    <cellStyle name="Normal 3 30 2 3" xfId="15673" xr:uid="{00000000-0005-0000-0000-0000373D0000}"/>
    <cellStyle name="Normal 3 30 2 4" xfId="15674" xr:uid="{00000000-0005-0000-0000-0000383D0000}"/>
    <cellStyle name="Normal 3 30 2 5" xfId="15675" xr:uid="{00000000-0005-0000-0000-0000393D0000}"/>
    <cellStyle name="Normal 3 30 3" xfId="15676" xr:uid="{00000000-0005-0000-0000-00003A3D0000}"/>
    <cellStyle name="Normal 3 30 3 2" xfId="15677" xr:uid="{00000000-0005-0000-0000-00003B3D0000}"/>
    <cellStyle name="Normal 3 30 3 3" xfId="15678" xr:uid="{00000000-0005-0000-0000-00003C3D0000}"/>
    <cellStyle name="Normal 3 30 3 4" xfId="15679" xr:uid="{00000000-0005-0000-0000-00003D3D0000}"/>
    <cellStyle name="Normal 3 30 4" xfId="15680" xr:uid="{00000000-0005-0000-0000-00003E3D0000}"/>
    <cellStyle name="Normal 3 30 5" xfId="15681" xr:uid="{00000000-0005-0000-0000-00003F3D0000}"/>
    <cellStyle name="Normal 3 30 6" xfId="15682" xr:uid="{00000000-0005-0000-0000-0000403D0000}"/>
    <cellStyle name="Normal 3 31" xfId="15683" xr:uid="{00000000-0005-0000-0000-0000413D0000}"/>
    <cellStyle name="Normal 3 31 2" xfId="15684" xr:uid="{00000000-0005-0000-0000-0000423D0000}"/>
    <cellStyle name="Normal 3 31 2 2" xfId="15685" xr:uid="{00000000-0005-0000-0000-0000433D0000}"/>
    <cellStyle name="Normal 3 31 2 2 2" xfId="15686" xr:uid="{00000000-0005-0000-0000-0000443D0000}"/>
    <cellStyle name="Normal 3 31 2 2 3" xfId="15687" xr:uid="{00000000-0005-0000-0000-0000453D0000}"/>
    <cellStyle name="Normal 3 31 2 2 4" xfId="15688" xr:uid="{00000000-0005-0000-0000-0000463D0000}"/>
    <cellStyle name="Normal 3 31 2 3" xfId="15689" xr:uid="{00000000-0005-0000-0000-0000473D0000}"/>
    <cellStyle name="Normal 3 31 2 4" xfId="15690" xr:uid="{00000000-0005-0000-0000-0000483D0000}"/>
    <cellStyle name="Normal 3 31 2 5" xfId="15691" xr:uid="{00000000-0005-0000-0000-0000493D0000}"/>
    <cellStyle name="Normal 3 31 3" xfId="15692" xr:uid="{00000000-0005-0000-0000-00004A3D0000}"/>
    <cellStyle name="Normal 3 31 3 2" xfId="15693" xr:uid="{00000000-0005-0000-0000-00004B3D0000}"/>
    <cellStyle name="Normal 3 31 3 3" xfId="15694" xr:uid="{00000000-0005-0000-0000-00004C3D0000}"/>
    <cellStyle name="Normal 3 31 3 4" xfId="15695" xr:uid="{00000000-0005-0000-0000-00004D3D0000}"/>
    <cellStyle name="Normal 3 31 4" xfId="15696" xr:uid="{00000000-0005-0000-0000-00004E3D0000}"/>
    <cellStyle name="Normal 3 31 5" xfId="15697" xr:uid="{00000000-0005-0000-0000-00004F3D0000}"/>
    <cellStyle name="Normal 3 31 6" xfId="15698" xr:uid="{00000000-0005-0000-0000-0000503D0000}"/>
    <cellStyle name="Normal 3 32" xfId="15699" xr:uid="{00000000-0005-0000-0000-0000513D0000}"/>
    <cellStyle name="Normal 3 32 2" xfId="15700" xr:uid="{00000000-0005-0000-0000-0000523D0000}"/>
    <cellStyle name="Normal 3 33" xfId="15701" xr:uid="{00000000-0005-0000-0000-0000533D0000}"/>
    <cellStyle name="Normal 3 33 2" xfId="15702" xr:uid="{00000000-0005-0000-0000-0000543D0000}"/>
    <cellStyle name="Normal 3 34" xfId="15703" xr:uid="{00000000-0005-0000-0000-0000553D0000}"/>
    <cellStyle name="Normal 3 34 2" xfId="15704" xr:uid="{00000000-0005-0000-0000-0000563D0000}"/>
    <cellStyle name="Normal 3 34 2 2" xfId="15705" xr:uid="{00000000-0005-0000-0000-0000573D0000}"/>
    <cellStyle name="Normal 3 34 2 3" xfId="15706" xr:uid="{00000000-0005-0000-0000-0000583D0000}"/>
    <cellStyle name="Normal 3 34 2 4" xfId="15707" xr:uid="{00000000-0005-0000-0000-0000593D0000}"/>
    <cellStyle name="Normal 3 34 3" xfId="15708" xr:uid="{00000000-0005-0000-0000-00005A3D0000}"/>
    <cellStyle name="Normal 3 34 4" xfId="15709" xr:uid="{00000000-0005-0000-0000-00005B3D0000}"/>
    <cellStyle name="Normal 3 34 5" xfId="15710" xr:uid="{00000000-0005-0000-0000-00005C3D0000}"/>
    <cellStyle name="Normal 3 35" xfId="15711" xr:uid="{00000000-0005-0000-0000-00005D3D0000}"/>
    <cellStyle name="Normal 3 35 2" xfId="15712" xr:uid="{00000000-0005-0000-0000-00005E3D0000}"/>
    <cellStyle name="Normal 3 36" xfId="15713" xr:uid="{00000000-0005-0000-0000-00005F3D0000}"/>
    <cellStyle name="Normal 3 36 2" xfId="15714" xr:uid="{00000000-0005-0000-0000-0000603D0000}"/>
    <cellStyle name="Normal 3 37" xfId="15715" xr:uid="{00000000-0005-0000-0000-0000613D0000}"/>
    <cellStyle name="Normal 3 37 2" xfId="15716" xr:uid="{00000000-0005-0000-0000-0000623D0000}"/>
    <cellStyle name="Normal 3 38" xfId="15717" xr:uid="{00000000-0005-0000-0000-0000633D0000}"/>
    <cellStyle name="Normal 3 38 2" xfId="15718" xr:uid="{00000000-0005-0000-0000-0000643D0000}"/>
    <cellStyle name="Normal 3 39" xfId="15719" xr:uid="{00000000-0005-0000-0000-0000653D0000}"/>
    <cellStyle name="Normal 3 39 2" xfId="15720" xr:uid="{00000000-0005-0000-0000-0000663D0000}"/>
    <cellStyle name="Normal 3 4" xfId="15721" xr:uid="{00000000-0005-0000-0000-0000673D0000}"/>
    <cellStyle name="Normal 3 4 10" xfId="15722" xr:uid="{00000000-0005-0000-0000-0000683D0000}"/>
    <cellStyle name="Normal 3 4 10 2" xfId="15723" xr:uid="{00000000-0005-0000-0000-0000693D0000}"/>
    <cellStyle name="Normal 3 4 11" xfId="15724" xr:uid="{00000000-0005-0000-0000-00006A3D0000}"/>
    <cellStyle name="Normal 3 4 12" xfId="15725" xr:uid="{00000000-0005-0000-0000-00006B3D0000}"/>
    <cellStyle name="Normal 3 4 12 2" xfId="15726" xr:uid="{00000000-0005-0000-0000-00006C3D0000}"/>
    <cellStyle name="Normal 3 4 13" xfId="15727" xr:uid="{00000000-0005-0000-0000-00006D3D0000}"/>
    <cellStyle name="Normal 3 4 13 2" xfId="15728" xr:uid="{00000000-0005-0000-0000-00006E3D0000}"/>
    <cellStyle name="Normal 3 4 13 2 2" xfId="15729" xr:uid="{00000000-0005-0000-0000-00006F3D0000}"/>
    <cellStyle name="Normal 3 4 13 2 3" xfId="15730" xr:uid="{00000000-0005-0000-0000-0000703D0000}"/>
    <cellStyle name="Normal 3 4 13 2 4" xfId="15731" xr:uid="{00000000-0005-0000-0000-0000713D0000}"/>
    <cellStyle name="Normal 3 4 14" xfId="15732" xr:uid="{00000000-0005-0000-0000-0000723D0000}"/>
    <cellStyle name="Normal 3 4 14 2" xfId="15733" xr:uid="{00000000-0005-0000-0000-0000733D0000}"/>
    <cellStyle name="Normal 3 4 14 2 2" xfId="15734" xr:uid="{00000000-0005-0000-0000-0000743D0000}"/>
    <cellStyle name="Normal 3 4 14 2 3" xfId="15735" xr:uid="{00000000-0005-0000-0000-0000753D0000}"/>
    <cellStyle name="Normal 3 4 14 2 4" xfId="15736" xr:uid="{00000000-0005-0000-0000-0000763D0000}"/>
    <cellStyle name="Normal 3 4 14 3" xfId="15737" xr:uid="{00000000-0005-0000-0000-0000773D0000}"/>
    <cellStyle name="Normal 3 4 14 4" xfId="15738" xr:uid="{00000000-0005-0000-0000-0000783D0000}"/>
    <cellStyle name="Normal 3 4 14 5" xfId="15739" xr:uid="{00000000-0005-0000-0000-0000793D0000}"/>
    <cellStyle name="Normal 3 4 15" xfId="15740" xr:uid="{00000000-0005-0000-0000-00007A3D0000}"/>
    <cellStyle name="Normal 3 4 16" xfId="15741" xr:uid="{00000000-0005-0000-0000-00007B3D0000}"/>
    <cellStyle name="Normal 3 4 17" xfId="15742" xr:uid="{00000000-0005-0000-0000-00007C3D0000}"/>
    <cellStyle name="Normal 3 4 2" xfId="15743" xr:uid="{00000000-0005-0000-0000-00007D3D0000}"/>
    <cellStyle name="Normal 3 4 2 10" xfId="15744" xr:uid="{00000000-0005-0000-0000-00007E3D0000}"/>
    <cellStyle name="Normal 3 4 2 11" xfId="15745" xr:uid="{00000000-0005-0000-0000-00007F3D0000}"/>
    <cellStyle name="Normal 3 4 2 2" xfId="15746" xr:uid="{00000000-0005-0000-0000-0000803D0000}"/>
    <cellStyle name="Normal 3 4 2 2 2" xfId="15747" xr:uid="{00000000-0005-0000-0000-0000813D0000}"/>
    <cellStyle name="Normal 3 4 2 2 2 2" xfId="15748" xr:uid="{00000000-0005-0000-0000-0000823D0000}"/>
    <cellStyle name="Normal 3 4 2 2 2 2 2" xfId="15749" xr:uid="{00000000-0005-0000-0000-0000833D0000}"/>
    <cellStyle name="Normal 3 4 2 2 2 2 2 2" xfId="15750" xr:uid="{00000000-0005-0000-0000-0000843D0000}"/>
    <cellStyle name="Normal 3 4 2 2 2 2 2 2 2" xfId="15751" xr:uid="{00000000-0005-0000-0000-0000853D0000}"/>
    <cellStyle name="Normal 3 4 2 2 2 2 2 2 3" xfId="15752" xr:uid="{00000000-0005-0000-0000-0000863D0000}"/>
    <cellStyle name="Normal 3 4 2 2 2 2 2 2 4" xfId="15753" xr:uid="{00000000-0005-0000-0000-0000873D0000}"/>
    <cellStyle name="Normal 3 4 2 2 2 2 2 3" xfId="15754" xr:uid="{00000000-0005-0000-0000-0000883D0000}"/>
    <cellStyle name="Normal 3 4 2 2 2 2 2 4" xfId="15755" xr:uid="{00000000-0005-0000-0000-0000893D0000}"/>
    <cellStyle name="Normal 3 4 2 2 2 2 2 5" xfId="15756" xr:uid="{00000000-0005-0000-0000-00008A3D0000}"/>
    <cellStyle name="Normal 3 4 2 2 2 2 3" xfId="15757" xr:uid="{00000000-0005-0000-0000-00008B3D0000}"/>
    <cellStyle name="Normal 3 4 2 2 2 2 3 2" xfId="15758" xr:uid="{00000000-0005-0000-0000-00008C3D0000}"/>
    <cellStyle name="Normal 3 4 2 2 2 2 3 3" xfId="15759" xr:uid="{00000000-0005-0000-0000-00008D3D0000}"/>
    <cellStyle name="Normal 3 4 2 2 2 2 3 4" xfId="15760" xr:uid="{00000000-0005-0000-0000-00008E3D0000}"/>
    <cellStyle name="Normal 3 4 2 2 2 2 4" xfId="15761" xr:uid="{00000000-0005-0000-0000-00008F3D0000}"/>
    <cellStyle name="Normal 3 4 2 2 2 2 5" xfId="15762" xr:uid="{00000000-0005-0000-0000-0000903D0000}"/>
    <cellStyle name="Normal 3 4 2 2 2 2 6" xfId="15763" xr:uid="{00000000-0005-0000-0000-0000913D0000}"/>
    <cellStyle name="Normal 3 4 2 2 2 3" xfId="15764" xr:uid="{00000000-0005-0000-0000-0000923D0000}"/>
    <cellStyle name="Normal 3 4 2 2 2 3 2" xfId="15765" xr:uid="{00000000-0005-0000-0000-0000933D0000}"/>
    <cellStyle name="Normal 3 4 2 2 2 3 2 2" xfId="15766" xr:uid="{00000000-0005-0000-0000-0000943D0000}"/>
    <cellStyle name="Normal 3 4 2 2 2 3 2 2 2" xfId="15767" xr:uid="{00000000-0005-0000-0000-0000953D0000}"/>
    <cellStyle name="Normal 3 4 2 2 2 3 2 2 3" xfId="15768" xr:uid="{00000000-0005-0000-0000-0000963D0000}"/>
    <cellStyle name="Normal 3 4 2 2 2 3 2 2 4" xfId="15769" xr:uid="{00000000-0005-0000-0000-0000973D0000}"/>
    <cellStyle name="Normal 3 4 2 2 2 3 2 3" xfId="15770" xr:uid="{00000000-0005-0000-0000-0000983D0000}"/>
    <cellStyle name="Normal 3 4 2 2 2 3 2 4" xfId="15771" xr:uid="{00000000-0005-0000-0000-0000993D0000}"/>
    <cellStyle name="Normal 3 4 2 2 2 3 2 5" xfId="15772" xr:uid="{00000000-0005-0000-0000-00009A3D0000}"/>
    <cellStyle name="Normal 3 4 2 2 2 3 3" xfId="15773" xr:uid="{00000000-0005-0000-0000-00009B3D0000}"/>
    <cellStyle name="Normal 3 4 2 2 2 3 3 2" xfId="15774" xr:uid="{00000000-0005-0000-0000-00009C3D0000}"/>
    <cellStyle name="Normal 3 4 2 2 2 3 3 3" xfId="15775" xr:uid="{00000000-0005-0000-0000-00009D3D0000}"/>
    <cellStyle name="Normal 3 4 2 2 2 3 3 4" xfId="15776" xr:uid="{00000000-0005-0000-0000-00009E3D0000}"/>
    <cellStyle name="Normal 3 4 2 2 2 3 4" xfId="15777" xr:uid="{00000000-0005-0000-0000-00009F3D0000}"/>
    <cellStyle name="Normal 3 4 2 2 2 3 5" xfId="15778" xr:uid="{00000000-0005-0000-0000-0000A03D0000}"/>
    <cellStyle name="Normal 3 4 2 2 2 3 6" xfId="15779" xr:uid="{00000000-0005-0000-0000-0000A13D0000}"/>
    <cellStyle name="Normal 3 4 2 2 2 4" xfId="15780" xr:uid="{00000000-0005-0000-0000-0000A23D0000}"/>
    <cellStyle name="Normal 3 4 2 2 2 4 2" xfId="15781" xr:uid="{00000000-0005-0000-0000-0000A33D0000}"/>
    <cellStyle name="Normal 3 4 2 2 2 4 2 2" xfId="15782" xr:uid="{00000000-0005-0000-0000-0000A43D0000}"/>
    <cellStyle name="Normal 3 4 2 2 2 4 2 3" xfId="15783" xr:uid="{00000000-0005-0000-0000-0000A53D0000}"/>
    <cellStyle name="Normal 3 4 2 2 2 4 2 4" xfId="15784" xr:uid="{00000000-0005-0000-0000-0000A63D0000}"/>
    <cellStyle name="Normal 3 4 2 2 2 4 3" xfId="15785" xr:uid="{00000000-0005-0000-0000-0000A73D0000}"/>
    <cellStyle name="Normal 3 4 2 2 2 4 4" xfId="15786" xr:uid="{00000000-0005-0000-0000-0000A83D0000}"/>
    <cellStyle name="Normal 3 4 2 2 2 4 5" xfId="15787" xr:uid="{00000000-0005-0000-0000-0000A93D0000}"/>
    <cellStyle name="Normal 3 4 2 2 2 5" xfId="15788" xr:uid="{00000000-0005-0000-0000-0000AA3D0000}"/>
    <cellStyle name="Normal 3 4 2 2 2 5 2" xfId="15789" xr:uid="{00000000-0005-0000-0000-0000AB3D0000}"/>
    <cellStyle name="Normal 3 4 2 2 2 5 3" xfId="15790" xr:uid="{00000000-0005-0000-0000-0000AC3D0000}"/>
    <cellStyle name="Normal 3 4 2 2 2 5 4" xfId="15791" xr:uid="{00000000-0005-0000-0000-0000AD3D0000}"/>
    <cellStyle name="Normal 3 4 2 2 2 6" xfId="15792" xr:uid="{00000000-0005-0000-0000-0000AE3D0000}"/>
    <cellStyle name="Normal 3 4 2 2 2 7" xfId="15793" xr:uid="{00000000-0005-0000-0000-0000AF3D0000}"/>
    <cellStyle name="Normal 3 4 2 2 2 8" xfId="15794" xr:uid="{00000000-0005-0000-0000-0000B03D0000}"/>
    <cellStyle name="Normal 3 4 2 2 3" xfId="15795" xr:uid="{00000000-0005-0000-0000-0000B13D0000}"/>
    <cellStyle name="Normal 3 4 2 2 3 2" xfId="15796" xr:uid="{00000000-0005-0000-0000-0000B23D0000}"/>
    <cellStyle name="Normal 3 4 2 2 3 2 2" xfId="15797" xr:uid="{00000000-0005-0000-0000-0000B33D0000}"/>
    <cellStyle name="Normal 3 4 2 2 3 2 2 2" xfId="15798" xr:uid="{00000000-0005-0000-0000-0000B43D0000}"/>
    <cellStyle name="Normal 3 4 2 2 3 2 2 3" xfId="15799" xr:uid="{00000000-0005-0000-0000-0000B53D0000}"/>
    <cellStyle name="Normal 3 4 2 2 3 2 2 4" xfId="15800" xr:uid="{00000000-0005-0000-0000-0000B63D0000}"/>
    <cellStyle name="Normal 3 4 2 2 3 2 3" xfId="15801" xr:uid="{00000000-0005-0000-0000-0000B73D0000}"/>
    <cellStyle name="Normal 3 4 2 2 3 2 3 2" xfId="15802" xr:uid="{00000000-0005-0000-0000-0000B83D0000}"/>
    <cellStyle name="Normal 3 4 2 2 3 2 3 3" xfId="15803" xr:uid="{00000000-0005-0000-0000-0000B93D0000}"/>
    <cellStyle name="Normal 3 4 2 2 3 2 3 4" xfId="15804" xr:uid="{00000000-0005-0000-0000-0000BA3D0000}"/>
    <cellStyle name="Normal 3 4 2 2 3 2 4" xfId="15805" xr:uid="{00000000-0005-0000-0000-0000BB3D0000}"/>
    <cellStyle name="Normal 3 4 2 2 3 2 5" xfId="15806" xr:uid="{00000000-0005-0000-0000-0000BC3D0000}"/>
    <cellStyle name="Normal 3 4 2 2 3 2 6" xfId="15807" xr:uid="{00000000-0005-0000-0000-0000BD3D0000}"/>
    <cellStyle name="Normal 3 4 2 2 3 3" xfId="15808" xr:uid="{00000000-0005-0000-0000-0000BE3D0000}"/>
    <cellStyle name="Normal 3 4 2 2 3 3 2" xfId="15809" xr:uid="{00000000-0005-0000-0000-0000BF3D0000}"/>
    <cellStyle name="Normal 3 4 2 2 3 3 3" xfId="15810" xr:uid="{00000000-0005-0000-0000-0000C03D0000}"/>
    <cellStyle name="Normal 3 4 2 2 3 3 4" xfId="15811" xr:uid="{00000000-0005-0000-0000-0000C13D0000}"/>
    <cellStyle name="Normal 3 4 2 2 3 4" xfId="15812" xr:uid="{00000000-0005-0000-0000-0000C23D0000}"/>
    <cellStyle name="Normal 3 4 2 2 3 4 2" xfId="15813" xr:uid="{00000000-0005-0000-0000-0000C33D0000}"/>
    <cellStyle name="Normal 3 4 2 2 3 4 3" xfId="15814" xr:uid="{00000000-0005-0000-0000-0000C43D0000}"/>
    <cellStyle name="Normal 3 4 2 2 3 4 4" xfId="15815" xr:uid="{00000000-0005-0000-0000-0000C53D0000}"/>
    <cellStyle name="Normal 3 4 2 2 3 5" xfId="15816" xr:uid="{00000000-0005-0000-0000-0000C63D0000}"/>
    <cellStyle name="Normal 3 4 2 2 3 6" xfId="15817" xr:uid="{00000000-0005-0000-0000-0000C73D0000}"/>
    <cellStyle name="Normal 3 4 2 2 3 7" xfId="15818" xr:uid="{00000000-0005-0000-0000-0000C83D0000}"/>
    <cellStyle name="Normal 3 4 2 2 4" xfId="15819" xr:uid="{00000000-0005-0000-0000-0000C93D0000}"/>
    <cellStyle name="Normal 3 4 2 2 4 2" xfId="15820" xr:uid="{00000000-0005-0000-0000-0000CA3D0000}"/>
    <cellStyle name="Normal 3 4 2 2 4 2 2" xfId="15821" xr:uid="{00000000-0005-0000-0000-0000CB3D0000}"/>
    <cellStyle name="Normal 3 4 2 2 4 2 2 2" xfId="15822" xr:uid="{00000000-0005-0000-0000-0000CC3D0000}"/>
    <cellStyle name="Normal 3 4 2 2 4 2 2 3" xfId="15823" xr:uid="{00000000-0005-0000-0000-0000CD3D0000}"/>
    <cellStyle name="Normal 3 4 2 2 4 2 2 4" xfId="15824" xr:uid="{00000000-0005-0000-0000-0000CE3D0000}"/>
    <cellStyle name="Normal 3 4 2 2 4 2 3" xfId="15825" xr:uid="{00000000-0005-0000-0000-0000CF3D0000}"/>
    <cellStyle name="Normal 3 4 2 2 4 2 4" xfId="15826" xr:uid="{00000000-0005-0000-0000-0000D03D0000}"/>
    <cellStyle name="Normal 3 4 2 2 4 2 5" xfId="15827" xr:uid="{00000000-0005-0000-0000-0000D13D0000}"/>
    <cellStyle name="Normal 3 4 2 2 4 3" xfId="15828" xr:uid="{00000000-0005-0000-0000-0000D23D0000}"/>
    <cellStyle name="Normal 3 4 2 2 4 3 2" xfId="15829" xr:uid="{00000000-0005-0000-0000-0000D33D0000}"/>
    <cellStyle name="Normal 3 4 2 2 4 3 3" xfId="15830" xr:uid="{00000000-0005-0000-0000-0000D43D0000}"/>
    <cellStyle name="Normal 3 4 2 2 4 3 4" xfId="15831" xr:uid="{00000000-0005-0000-0000-0000D53D0000}"/>
    <cellStyle name="Normal 3 4 2 2 4 4" xfId="15832" xr:uid="{00000000-0005-0000-0000-0000D63D0000}"/>
    <cellStyle name="Normal 3 4 2 2 4 5" xfId="15833" xr:uid="{00000000-0005-0000-0000-0000D73D0000}"/>
    <cellStyle name="Normal 3 4 2 2 4 6" xfId="15834" xr:uid="{00000000-0005-0000-0000-0000D83D0000}"/>
    <cellStyle name="Normal 3 4 2 2 5" xfId="15835" xr:uid="{00000000-0005-0000-0000-0000D93D0000}"/>
    <cellStyle name="Normal 3 4 2 2 5 2" xfId="15836" xr:uid="{00000000-0005-0000-0000-0000DA3D0000}"/>
    <cellStyle name="Normal 3 4 2 2 5 2 2" xfId="15837" xr:uid="{00000000-0005-0000-0000-0000DB3D0000}"/>
    <cellStyle name="Normal 3 4 2 2 5 2 3" xfId="15838" xr:uid="{00000000-0005-0000-0000-0000DC3D0000}"/>
    <cellStyle name="Normal 3 4 2 2 5 2 4" xfId="15839" xr:uid="{00000000-0005-0000-0000-0000DD3D0000}"/>
    <cellStyle name="Normal 3 4 2 2 5 3" xfId="15840" xr:uid="{00000000-0005-0000-0000-0000DE3D0000}"/>
    <cellStyle name="Normal 3 4 2 2 5 4" xfId="15841" xr:uid="{00000000-0005-0000-0000-0000DF3D0000}"/>
    <cellStyle name="Normal 3 4 2 2 5 5" xfId="15842" xr:uid="{00000000-0005-0000-0000-0000E03D0000}"/>
    <cellStyle name="Normal 3 4 2 2 6" xfId="15843" xr:uid="{00000000-0005-0000-0000-0000E13D0000}"/>
    <cellStyle name="Normal 3 4 2 2 6 2" xfId="15844" xr:uid="{00000000-0005-0000-0000-0000E23D0000}"/>
    <cellStyle name="Normal 3 4 2 2 6 3" xfId="15845" xr:uid="{00000000-0005-0000-0000-0000E33D0000}"/>
    <cellStyle name="Normal 3 4 2 2 6 4" xfId="15846" xr:uid="{00000000-0005-0000-0000-0000E43D0000}"/>
    <cellStyle name="Normal 3 4 2 2 7" xfId="15847" xr:uid="{00000000-0005-0000-0000-0000E53D0000}"/>
    <cellStyle name="Normal 3 4 2 2 8" xfId="15848" xr:uid="{00000000-0005-0000-0000-0000E63D0000}"/>
    <cellStyle name="Normal 3 4 2 2 9" xfId="15849" xr:uid="{00000000-0005-0000-0000-0000E73D0000}"/>
    <cellStyle name="Normal 3 4 2 3" xfId="15850" xr:uid="{00000000-0005-0000-0000-0000E83D0000}"/>
    <cellStyle name="Normal 3 4 2 3 2" xfId="15851" xr:uid="{00000000-0005-0000-0000-0000E93D0000}"/>
    <cellStyle name="Normal 3 4 2 3 2 2" xfId="15852" xr:uid="{00000000-0005-0000-0000-0000EA3D0000}"/>
    <cellStyle name="Normal 3 4 2 3 2 2 2" xfId="15853" xr:uid="{00000000-0005-0000-0000-0000EB3D0000}"/>
    <cellStyle name="Normal 3 4 2 3 2 2 2 2" xfId="15854" xr:uid="{00000000-0005-0000-0000-0000EC3D0000}"/>
    <cellStyle name="Normal 3 4 2 3 2 2 2 3" xfId="15855" xr:uid="{00000000-0005-0000-0000-0000ED3D0000}"/>
    <cellStyle name="Normal 3 4 2 3 2 2 2 4" xfId="15856" xr:uid="{00000000-0005-0000-0000-0000EE3D0000}"/>
    <cellStyle name="Normal 3 4 2 3 2 2 3" xfId="15857" xr:uid="{00000000-0005-0000-0000-0000EF3D0000}"/>
    <cellStyle name="Normal 3 4 2 3 2 2 3 2" xfId="15858" xr:uid="{00000000-0005-0000-0000-0000F03D0000}"/>
    <cellStyle name="Normal 3 4 2 3 2 2 3 3" xfId="15859" xr:uid="{00000000-0005-0000-0000-0000F13D0000}"/>
    <cellStyle name="Normal 3 4 2 3 2 2 3 4" xfId="15860" xr:uid="{00000000-0005-0000-0000-0000F23D0000}"/>
    <cellStyle name="Normal 3 4 2 3 2 2 4" xfId="15861" xr:uid="{00000000-0005-0000-0000-0000F33D0000}"/>
    <cellStyle name="Normal 3 4 2 3 2 2 5" xfId="15862" xr:uid="{00000000-0005-0000-0000-0000F43D0000}"/>
    <cellStyle name="Normal 3 4 2 3 2 2 6" xfId="15863" xr:uid="{00000000-0005-0000-0000-0000F53D0000}"/>
    <cellStyle name="Normal 3 4 2 3 2 3" xfId="15864" xr:uid="{00000000-0005-0000-0000-0000F63D0000}"/>
    <cellStyle name="Normal 3 4 2 3 2 3 2" xfId="15865" xr:uid="{00000000-0005-0000-0000-0000F73D0000}"/>
    <cellStyle name="Normal 3 4 2 3 2 3 3" xfId="15866" xr:uid="{00000000-0005-0000-0000-0000F83D0000}"/>
    <cellStyle name="Normal 3 4 2 3 2 3 4" xfId="15867" xr:uid="{00000000-0005-0000-0000-0000F93D0000}"/>
    <cellStyle name="Normal 3 4 2 3 2 4" xfId="15868" xr:uid="{00000000-0005-0000-0000-0000FA3D0000}"/>
    <cellStyle name="Normal 3 4 2 3 2 4 2" xfId="15869" xr:uid="{00000000-0005-0000-0000-0000FB3D0000}"/>
    <cellStyle name="Normal 3 4 2 3 2 4 3" xfId="15870" xr:uid="{00000000-0005-0000-0000-0000FC3D0000}"/>
    <cellStyle name="Normal 3 4 2 3 2 4 4" xfId="15871" xr:uid="{00000000-0005-0000-0000-0000FD3D0000}"/>
    <cellStyle name="Normal 3 4 2 3 2 5" xfId="15872" xr:uid="{00000000-0005-0000-0000-0000FE3D0000}"/>
    <cellStyle name="Normal 3 4 2 3 2 6" xfId="15873" xr:uid="{00000000-0005-0000-0000-0000FF3D0000}"/>
    <cellStyle name="Normal 3 4 2 3 2 7" xfId="15874" xr:uid="{00000000-0005-0000-0000-0000003E0000}"/>
    <cellStyle name="Normal 3 4 2 3 3" xfId="15875" xr:uid="{00000000-0005-0000-0000-0000013E0000}"/>
    <cellStyle name="Normal 3 4 2 3 3 2" xfId="15876" xr:uid="{00000000-0005-0000-0000-0000023E0000}"/>
    <cellStyle name="Normal 3 4 2 3 3 2 2" xfId="15877" xr:uid="{00000000-0005-0000-0000-0000033E0000}"/>
    <cellStyle name="Normal 3 4 2 3 3 2 2 2" xfId="15878" xr:uid="{00000000-0005-0000-0000-0000043E0000}"/>
    <cellStyle name="Normal 3 4 2 3 3 2 2 3" xfId="15879" xr:uid="{00000000-0005-0000-0000-0000053E0000}"/>
    <cellStyle name="Normal 3 4 2 3 3 2 2 4" xfId="15880" xr:uid="{00000000-0005-0000-0000-0000063E0000}"/>
    <cellStyle name="Normal 3 4 2 3 3 2 3" xfId="15881" xr:uid="{00000000-0005-0000-0000-0000073E0000}"/>
    <cellStyle name="Normal 3 4 2 3 3 2 3 2" xfId="15882" xr:uid="{00000000-0005-0000-0000-0000083E0000}"/>
    <cellStyle name="Normal 3 4 2 3 3 2 3 3" xfId="15883" xr:uid="{00000000-0005-0000-0000-0000093E0000}"/>
    <cellStyle name="Normal 3 4 2 3 3 2 3 4" xfId="15884" xr:uid="{00000000-0005-0000-0000-00000A3E0000}"/>
    <cellStyle name="Normal 3 4 2 3 3 2 4" xfId="15885" xr:uid="{00000000-0005-0000-0000-00000B3E0000}"/>
    <cellStyle name="Normal 3 4 2 3 3 2 5" xfId="15886" xr:uid="{00000000-0005-0000-0000-00000C3E0000}"/>
    <cellStyle name="Normal 3 4 2 3 3 2 6" xfId="15887" xr:uid="{00000000-0005-0000-0000-00000D3E0000}"/>
    <cellStyle name="Normal 3 4 2 3 3 3" xfId="15888" xr:uid="{00000000-0005-0000-0000-00000E3E0000}"/>
    <cellStyle name="Normal 3 4 2 3 3 3 2" xfId="15889" xr:uid="{00000000-0005-0000-0000-00000F3E0000}"/>
    <cellStyle name="Normal 3 4 2 3 3 3 3" xfId="15890" xr:uid="{00000000-0005-0000-0000-0000103E0000}"/>
    <cellStyle name="Normal 3 4 2 3 3 3 4" xfId="15891" xr:uid="{00000000-0005-0000-0000-0000113E0000}"/>
    <cellStyle name="Normal 3 4 2 3 3 4" xfId="15892" xr:uid="{00000000-0005-0000-0000-0000123E0000}"/>
    <cellStyle name="Normal 3 4 2 3 3 4 2" xfId="15893" xr:uid="{00000000-0005-0000-0000-0000133E0000}"/>
    <cellStyle name="Normal 3 4 2 3 3 4 3" xfId="15894" xr:uid="{00000000-0005-0000-0000-0000143E0000}"/>
    <cellStyle name="Normal 3 4 2 3 3 4 4" xfId="15895" xr:uid="{00000000-0005-0000-0000-0000153E0000}"/>
    <cellStyle name="Normal 3 4 2 3 3 5" xfId="15896" xr:uid="{00000000-0005-0000-0000-0000163E0000}"/>
    <cellStyle name="Normal 3 4 2 3 3 6" xfId="15897" xr:uid="{00000000-0005-0000-0000-0000173E0000}"/>
    <cellStyle name="Normal 3 4 2 3 3 7" xfId="15898" xr:uid="{00000000-0005-0000-0000-0000183E0000}"/>
    <cellStyle name="Normal 3 4 2 3 4" xfId="15899" xr:uid="{00000000-0005-0000-0000-0000193E0000}"/>
    <cellStyle name="Normal 3 4 2 3 4 2" xfId="15900" xr:uid="{00000000-0005-0000-0000-00001A3E0000}"/>
    <cellStyle name="Normal 3 4 2 3 4 2 2" xfId="15901" xr:uid="{00000000-0005-0000-0000-00001B3E0000}"/>
    <cellStyle name="Normal 3 4 2 3 4 2 3" xfId="15902" xr:uid="{00000000-0005-0000-0000-00001C3E0000}"/>
    <cellStyle name="Normal 3 4 2 3 4 2 4" xfId="15903" xr:uid="{00000000-0005-0000-0000-00001D3E0000}"/>
    <cellStyle name="Normal 3 4 2 3 4 3" xfId="15904" xr:uid="{00000000-0005-0000-0000-00001E3E0000}"/>
    <cellStyle name="Normal 3 4 2 3 4 3 2" xfId="15905" xr:uid="{00000000-0005-0000-0000-00001F3E0000}"/>
    <cellStyle name="Normal 3 4 2 3 4 3 3" xfId="15906" xr:uid="{00000000-0005-0000-0000-0000203E0000}"/>
    <cellStyle name="Normal 3 4 2 3 4 3 4" xfId="15907" xr:uid="{00000000-0005-0000-0000-0000213E0000}"/>
    <cellStyle name="Normal 3 4 2 3 4 4" xfId="15908" xr:uid="{00000000-0005-0000-0000-0000223E0000}"/>
    <cellStyle name="Normal 3 4 2 3 4 5" xfId="15909" xr:uid="{00000000-0005-0000-0000-0000233E0000}"/>
    <cellStyle name="Normal 3 4 2 3 4 6" xfId="15910" xr:uid="{00000000-0005-0000-0000-0000243E0000}"/>
    <cellStyle name="Normal 3 4 2 3 5" xfId="15911" xr:uid="{00000000-0005-0000-0000-0000253E0000}"/>
    <cellStyle name="Normal 3 4 2 3 5 2" xfId="15912" xr:uid="{00000000-0005-0000-0000-0000263E0000}"/>
    <cellStyle name="Normal 3 4 2 3 5 3" xfId="15913" xr:uid="{00000000-0005-0000-0000-0000273E0000}"/>
    <cellStyle name="Normal 3 4 2 3 5 4" xfId="15914" xr:uid="{00000000-0005-0000-0000-0000283E0000}"/>
    <cellStyle name="Normal 3 4 2 3 6" xfId="15915" xr:uid="{00000000-0005-0000-0000-0000293E0000}"/>
    <cellStyle name="Normal 3 4 2 3 6 2" xfId="15916" xr:uid="{00000000-0005-0000-0000-00002A3E0000}"/>
    <cellStyle name="Normal 3 4 2 3 6 3" xfId="15917" xr:uid="{00000000-0005-0000-0000-00002B3E0000}"/>
    <cellStyle name="Normal 3 4 2 3 6 4" xfId="15918" xr:uid="{00000000-0005-0000-0000-00002C3E0000}"/>
    <cellStyle name="Normal 3 4 2 3 7" xfId="15919" xr:uid="{00000000-0005-0000-0000-00002D3E0000}"/>
    <cellStyle name="Normal 3 4 2 3 8" xfId="15920" xr:uid="{00000000-0005-0000-0000-00002E3E0000}"/>
    <cellStyle name="Normal 3 4 2 3 9" xfId="15921" xr:uid="{00000000-0005-0000-0000-00002F3E0000}"/>
    <cellStyle name="Normal 3 4 2 4" xfId="15922" xr:uid="{00000000-0005-0000-0000-0000303E0000}"/>
    <cellStyle name="Normal 3 4 2 4 2" xfId="15923" xr:uid="{00000000-0005-0000-0000-0000313E0000}"/>
    <cellStyle name="Normal 3 4 2 4 2 2" xfId="15924" xr:uid="{00000000-0005-0000-0000-0000323E0000}"/>
    <cellStyle name="Normal 3 4 2 4 2 2 2" xfId="15925" xr:uid="{00000000-0005-0000-0000-0000333E0000}"/>
    <cellStyle name="Normal 3 4 2 4 2 2 3" xfId="15926" xr:uid="{00000000-0005-0000-0000-0000343E0000}"/>
    <cellStyle name="Normal 3 4 2 4 2 2 4" xfId="15927" xr:uid="{00000000-0005-0000-0000-0000353E0000}"/>
    <cellStyle name="Normal 3 4 2 4 2 3" xfId="15928" xr:uid="{00000000-0005-0000-0000-0000363E0000}"/>
    <cellStyle name="Normal 3 4 2 4 2 3 2" xfId="15929" xr:uid="{00000000-0005-0000-0000-0000373E0000}"/>
    <cellStyle name="Normal 3 4 2 4 2 3 3" xfId="15930" xr:uid="{00000000-0005-0000-0000-0000383E0000}"/>
    <cellStyle name="Normal 3 4 2 4 2 3 4" xfId="15931" xr:uid="{00000000-0005-0000-0000-0000393E0000}"/>
    <cellStyle name="Normal 3 4 2 4 2 4" xfId="15932" xr:uid="{00000000-0005-0000-0000-00003A3E0000}"/>
    <cellStyle name="Normal 3 4 2 4 2 5" xfId="15933" xr:uid="{00000000-0005-0000-0000-00003B3E0000}"/>
    <cellStyle name="Normal 3 4 2 4 2 6" xfId="15934" xr:uid="{00000000-0005-0000-0000-00003C3E0000}"/>
    <cellStyle name="Normal 3 4 2 4 3" xfId="15935" xr:uid="{00000000-0005-0000-0000-00003D3E0000}"/>
    <cellStyle name="Normal 3 4 2 4 3 2" xfId="15936" xr:uid="{00000000-0005-0000-0000-00003E3E0000}"/>
    <cellStyle name="Normal 3 4 2 4 3 3" xfId="15937" xr:uid="{00000000-0005-0000-0000-00003F3E0000}"/>
    <cellStyle name="Normal 3 4 2 4 3 4" xfId="15938" xr:uid="{00000000-0005-0000-0000-0000403E0000}"/>
    <cellStyle name="Normal 3 4 2 4 4" xfId="15939" xr:uid="{00000000-0005-0000-0000-0000413E0000}"/>
    <cellStyle name="Normal 3 4 2 4 4 2" xfId="15940" xr:uid="{00000000-0005-0000-0000-0000423E0000}"/>
    <cellStyle name="Normal 3 4 2 4 4 3" xfId="15941" xr:uid="{00000000-0005-0000-0000-0000433E0000}"/>
    <cellStyle name="Normal 3 4 2 4 4 4" xfId="15942" xr:uid="{00000000-0005-0000-0000-0000443E0000}"/>
    <cellStyle name="Normal 3 4 2 4 5" xfId="15943" xr:uid="{00000000-0005-0000-0000-0000453E0000}"/>
    <cellStyle name="Normal 3 4 2 4 6" xfId="15944" xr:uid="{00000000-0005-0000-0000-0000463E0000}"/>
    <cellStyle name="Normal 3 4 2 4 7" xfId="15945" xr:uid="{00000000-0005-0000-0000-0000473E0000}"/>
    <cellStyle name="Normal 3 4 2 5" xfId="15946" xr:uid="{00000000-0005-0000-0000-0000483E0000}"/>
    <cellStyle name="Normal 3 4 2 5 2" xfId="15947" xr:uid="{00000000-0005-0000-0000-0000493E0000}"/>
    <cellStyle name="Normal 3 4 2 5 2 2" xfId="15948" xr:uid="{00000000-0005-0000-0000-00004A3E0000}"/>
    <cellStyle name="Normal 3 4 2 5 2 2 2" xfId="15949" xr:uid="{00000000-0005-0000-0000-00004B3E0000}"/>
    <cellStyle name="Normal 3 4 2 5 2 2 3" xfId="15950" xr:uid="{00000000-0005-0000-0000-00004C3E0000}"/>
    <cellStyle name="Normal 3 4 2 5 2 2 4" xfId="15951" xr:uid="{00000000-0005-0000-0000-00004D3E0000}"/>
    <cellStyle name="Normal 3 4 2 5 2 3" xfId="15952" xr:uid="{00000000-0005-0000-0000-00004E3E0000}"/>
    <cellStyle name="Normal 3 4 2 5 2 3 2" xfId="15953" xr:uid="{00000000-0005-0000-0000-00004F3E0000}"/>
    <cellStyle name="Normal 3 4 2 5 2 3 3" xfId="15954" xr:uid="{00000000-0005-0000-0000-0000503E0000}"/>
    <cellStyle name="Normal 3 4 2 5 2 3 4" xfId="15955" xr:uid="{00000000-0005-0000-0000-0000513E0000}"/>
    <cellStyle name="Normal 3 4 2 5 2 4" xfId="15956" xr:uid="{00000000-0005-0000-0000-0000523E0000}"/>
    <cellStyle name="Normal 3 4 2 5 2 5" xfId="15957" xr:uid="{00000000-0005-0000-0000-0000533E0000}"/>
    <cellStyle name="Normal 3 4 2 5 2 6" xfId="15958" xr:uid="{00000000-0005-0000-0000-0000543E0000}"/>
    <cellStyle name="Normal 3 4 2 5 3" xfId="15959" xr:uid="{00000000-0005-0000-0000-0000553E0000}"/>
    <cellStyle name="Normal 3 4 2 5 3 2" xfId="15960" xr:uid="{00000000-0005-0000-0000-0000563E0000}"/>
    <cellStyle name="Normal 3 4 2 5 3 3" xfId="15961" xr:uid="{00000000-0005-0000-0000-0000573E0000}"/>
    <cellStyle name="Normal 3 4 2 5 3 4" xfId="15962" xr:uid="{00000000-0005-0000-0000-0000583E0000}"/>
    <cellStyle name="Normal 3 4 2 5 4" xfId="15963" xr:uid="{00000000-0005-0000-0000-0000593E0000}"/>
    <cellStyle name="Normal 3 4 2 5 4 2" xfId="15964" xr:uid="{00000000-0005-0000-0000-00005A3E0000}"/>
    <cellStyle name="Normal 3 4 2 5 4 3" xfId="15965" xr:uid="{00000000-0005-0000-0000-00005B3E0000}"/>
    <cellStyle name="Normal 3 4 2 5 4 4" xfId="15966" xr:uid="{00000000-0005-0000-0000-00005C3E0000}"/>
    <cellStyle name="Normal 3 4 2 5 5" xfId="15967" xr:uid="{00000000-0005-0000-0000-00005D3E0000}"/>
    <cellStyle name="Normal 3 4 2 5 6" xfId="15968" xr:uid="{00000000-0005-0000-0000-00005E3E0000}"/>
    <cellStyle name="Normal 3 4 2 5 7" xfId="15969" xr:uid="{00000000-0005-0000-0000-00005F3E0000}"/>
    <cellStyle name="Normal 3 4 2 6" xfId="15970" xr:uid="{00000000-0005-0000-0000-0000603E0000}"/>
    <cellStyle name="Normal 3 4 2 6 2" xfId="15971" xr:uid="{00000000-0005-0000-0000-0000613E0000}"/>
    <cellStyle name="Normal 3 4 2 6 2 2" xfId="15972" xr:uid="{00000000-0005-0000-0000-0000623E0000}"/>
    <cellStyle name="Normal 3 4 2 6 2 3" xfId="15973" xr:uid="{00000000-0005-0000-0000-0000633E0000}"/>
    <cellStyle name="Normal 3 4 2 6 2 4" xfId="15974" xr:uid="{00000000-0005-0000-0000-0000643E0000}"/>
    <cellStyle name="Normal 3 4 2 6 3" xfId="15975" xr:uid="{00000000-0005-0000-0000-0000653E0000}"/>
    <cellStyle name="Normal 3 4 2 6 3 2" xfId="15976" xr:uid="{00000000-0005-0000-0000-0000663E0000}"/>
    <cellStyle name="Normal 3 4 2 6 3 3" xfId="15977" xr:uid="{00000000-0005-0000-0000-0000673E0000}"/>
    <cellStyle name="Normal 3 4 2 6 3 4" xfId="15978" xr:uid="{00000000-0005-0000-0000-0000683E0000}"/>
    <cellStyle name="Normal 3 4 2 7" xfId="15979" xr:uid="{00000000-0005-0000-0000-0000693E0000}"/>
    <cellStyle name="Normal 3 4 2 7 2" xfId="15980" xr:uid="{00000000-0005-0000-0000-00006A3E0000}"/>
    <cellStyle name="Normal 3 4 2 7 2 2" xfId="15981" xr:uid="{00000000-0005-0000-0000-00006B3E0000}"/>
    <cellStyle name="Normal 3 4 2 7 2 3" xfId="15982" xr:uid="{00000000-0005-0000-0000-00006C3E0000}"/>
    <cellStyle name="Normal 3 4 2 7 2 4" xfId="15983" xr:uid="{00000000-0005-0000-0000-00006D3E0000}"/>
    <cellStyle name="Normal 3 4 2 7 3" xfId="15984" xr:uid="{00000000-0005-0000-0000-00006E3E0000}"/>
    <cellStyle name="Normal 3 4 2 7 4" xfId="15985" xr:uid="{00000000-0005-0000-0000-00006F3E0000}"/>
    <cellStyle name="Normal 3 4 2 7 5" xfId="15986" xr:uid="{00000000-0005-0000-0000-0000703E0000}"/>
    <cellStyle name="Normal 3 4 2 8" xfId="15987" xr:uid="{00000000-0005-0000-0000-0000713E0000}"/>
    <cellStyle name="Normal 3 4 2 8 2" xfId="15988" xr:uid="{00000000-0005-0000-0000-0000723E0000}"/>
    <cellStyle name="Normal 3 4 2 8 3" xfId="15989" xr:uid="{00000000-0005-0000-0000-0000733E0000}"/>
    <cellStyle name="Normal 3 4 2 8 4" xfId="15990" xr:uid="{00000000-0005-0000-0000-0000743E0000}"/>
    <cellStyle name="Normal 3 4 2 9" xfId="15991" xr:uid="{00000000-0005-0000-0000-0000753E0000}"/>
    <cellStyle name="Normal 3 4 3" xfId="15992" xr:uid="{00000000-0005-0000-0000-0000763E0000}"/>
    <cellStyle name="Normal 3 4 3 10" xfId="15993" xr:uid="{00000000-0005-0000-0000-0000773E0000}"/>
    <cellStyle name="Normal 3 4 3 11" xfId="15994" xr:uid="{00000000-0005-0000-0000-0000783E0000}"/>
    <cellStyle name="Normal 3 4 3 2" xfId="15995" xr:uid="{00000000-0005-0000-0000-0000793E0000}"/>
    <cellStyle name="Normal 3 4 3 2 2" xfId="15996" xr:uid="{00000000-0005-0000-0000-00007A3E0000}"/>
    <cellStyle name="Normal 3 4 3 2 2 2" xfId="15997" xr:uid="{00000000-0005-0000-0000-00007B3E0000}"/>
    <cellStyle name="Normal 3 4 3 2 2 2 2" xfId="15998" xr:uid="{00000000-0005-0000-0000-00007C3E0000}"/>
    <cellStyle name="Normal 3 4 3 2 2 2 2 2" xfId="15999" xr:uid="{00000000-0005-0000-0000-00007D3E0000}"/>
    <cellStyle name="Normal 3 4 3 2 2 2 2 3" xfId="16000" xr:uid="{00000000-0005-0000-0000-00007E3E0000}"/>
    <cellStyle name="Normal 3 4 3 2 2 2 2 4" xfId="16001" xr:uid="{00000000-0005-0000-0000-00007F3E0000}"/>
    <cellStyle name="Normal 3 4 3 2 2 2 3" xfId="16002" xr:uid="{00000000-0005-0000-0000-0000803E0000}"/>
    <cellStyle name="Normal 3 4 3 2 2 2 3 2" xfId="16003" xr:uid="{00000000-0005-0000-0000-0000813E0000}"/>
    <cellStyle name="Normal 3 4 3 2 2 2 3 3" xfId="16004" xr:uid="{00000000-0005-0000-0000-0000823E0000}"/>
    <cellStyle name="Normal 3 4 3 2 2 2 3 4" xfId="16005" xr:uid="{00000000-0005-0000-0000-0000833E0000}"/>
    <cellStyle name="Normal 3 4 3 2 2 2 4" xfId="16006" xr:uid="{00000000-0005-0000-0000-0000843E0000}"/>
    <cellStyle name="Normal 3 4 3 2 2 2 5" xfId="16007" xr:uid="{00000000-0005-0000-0000-0000853E0000}"/>
    <cellStyle name="Normal 3 4 3 2 2 2 6" xfId="16008" xr:uid="{00000000-0005-0000-0000-0000863E0000}"/>
    <cellStyle name="Normal 3 4 3 2 2 3" xfId="16009" xr:uid="{00000000-0005-0000-0000-0000873E0000}"/>
    <cellStyle name="Normal 3 4 3 2 2 3 2" xfId="16010" xr:uid="{00000000-0005-0000-0000-0000883E0000}"/>
    <cellStyle name="Normal 3 4 3 2 2 3 3" xfId="16011" xr:uid="{00000000-0005-0000-0000-0000893E0000}"/>
    <cellStyle name="Normal 3 4 3 2 2 3 4" xfId="16012" xr:uid="{00000000-0005-0000-0000-00008A3E0000}"/>
    <cellStyle name="Normal 3 4 3 2 2 4" xfId="16013" xr:uid="{00000000-0005-0000-0000-00008B3E0000}"/>
    <cellStyle name="Normal 3 4 3 2 2 4 2" xfId="16014" xr:uid="{00000000-0005-0000-0000-00008C3E0000}"/>
    <cellStyle name="Normal 3 4 3 2 2 4 3" xfId="16015" xr:uid="{00000000-0005-0000-0000-00008D3E0000}"/>
    <cellStyle name="Normal 3 4 3 2 2 4 4" xfId="16016" xr:uid="{00000000-0005-0000-0000-00008E3E0000}"/>
    <cellStyle name="Normal 3 4 3 2 2 5" xfId="16017" xr:uid="{00000000-0005-0000-0000-00008F3E0000}"/>
    <cellStyle name="Normal 3 4 3 2 2 6" xfId="16018" xr:uid="{00000000-0005-0000-0000-0000903E0000}"/>
    <cellStyle name="Normal 3 4 3 2 2 7" xfId="16019" xr:uid="{00000000-0005-0000-0000-0000913E0000}"/>
    <cellStyle name="Normal 3 4 3 2 3" xfId="16020" xr:uid="{00000000-0005-0000-0000-0000923E0000}"/>
    <cellStyle name="Normal 3 4 3 2 3 2" xfId="16021" xr:uid="{00000000-0005-0000-0000-0000933E0000}"/>
    <cellStyle name="Normal 3 4 3 2 3 2 2" xfId="16022" xr:uid="{00000000-0005-0000-0000-0000943E0000}"/>
    <cellStyle name="Normal 3 4 3 2 3 2 2 2" xfId="16023" xr:uid="{00000000-0005-0000-0000-0000953E0000}"/>
    <cellStyle name="Normal 3 4 3 2 3 2 2 3" xfId="16024" xr:uid="{00000000-0005-0000-0000-0000963E0000}"/>
    <cellStyle name="Normal 3 4 3 2 3 2 2 4" xfId="16025" xr:uid="{00000000-0005-0000-0000-0000973E0000}"/>
    <cellStyle name="Normal 3 4 3 2 3 2 3" xfId="16026" xr:uid="{00000000-0005-0000-0000-0000983E0000}"/>
    <cellStyle name="Normal 3 4 3 2 3 2 3 2" xfId="16027" xr:uid="{00000000-0005-0000-0000-0000993E0000}"/>
    <cellStyle name="Normal 3 4 3 2 3 2 3 3" xfId="16028" xr:uid="{00000000-0005-0000-0000-00009A3E0000}"/>
    <cellStyle name="Normal 3 4 3 2 3 2 3 4" xfId="16029" xr:uid="{00000000-0005-0000-0000-00009B3E0000}"/>
    <cellStyle name="Normal 3 4 3 2 3 2 4" xfId="16030" xr:uid="{00000000-0005-0000-0000-00009C3E0000}"/>
    <cellStyle name="Normal 3 4 3 2 3 2 5" xfId="16031" xr:uid="{00000000-0005-0000-0000-00009D3E0000}"/>
    <cellStyle name="Normal 3 4 3 2 3 2 6" xfId="16032" xr:uid="{00000000-0005-0000-0000-00009E3E0000}"/>
    <cellStyle name="Normal 3 4 3 2 3 3" xfId="16033" xr:uid="{00000000-0005-0000-0000-00009F3E0000}"/>
    <cellStyle name="Normal 3 4 3 2 3 3 2" xfId="16034" xr:uid="{00000000-0005-0000-0000-0000A03E0000}"/>
    <cellStyle name="Normal 3 4 3 2 3 3 3" xfId="16035" xr:uid="{00000000-0005-0000-0000-0000A13E0000}"/>
    <cellStyle name="Normal 3 4 3 2 3 3 4" xfId="16036" xr:uid="{00000000-0005-0000-0000-0000A23E0000}"/>
    <cellStyle name="Normal 3 4 3 2 3 4" xfId="16037" xr:uid="{00000000-0005-0000-0000-0000A33E0000}"/>
    <cellStyle name="Normal 3 4 3 2 3 4 2" xfId="16038" xr:uid="{00000000-0005-0000-0000-0000A43E0000}"/>
    <cellStyle name="Normal 3 4 3 2 3 4 3" xfId="16039" xr:uid="{00000000-0005-0000-0000-0000A53E0000}"/>
    <cellStyle name="Normal 3 4 3 2 3 4 4" xfId="16040" xr:uid="{00000000-0005-0000-0000-0000A63E0000}"/>
    <cellStyle name="Normal 3 4 3 2 3 5" xfId="16041" xr:uid="{00000000-0005-0000-0000-0000A73E0000}"/>
    <cellStyle name="Normal 3 4 3 2 3 6" xfId="16042" xr:uid="{00000000-0005-0000-0000-0000A83E0000}"/>
    <cellStyle name="Normal 3 4 3 2 3 7" xfId="16043" xr:uid="{00000000-0005-0000-0000-0000A93E0000}"/>
    <cellStyle name="Normal 3 4 3 2 4" xfId="16044" xr:uid="{00000000-0005-0000-0000-0000AA3E0000}"/>
    <cellStyle name="Normal 3 4 3 2 4 2" xfId="16045" xr:uid="{00000000-0005-0000-0000-0000AB3E0000}"/>
    <cellStyle name="Normal 3 4 3 2 4 2 2" xfId="16046" xr:uid="{00000000-0005-0000-0000-0000AC3E0000}"/>
    <cellStyle name="Normal 3 4 3 2 4 2 3" xfId="16047" xr:uid="{00000000-0005-0000-0000-0000AD3E0000}"/>
    <cellStyle name="Normal 3 4 3 2 4 2 4" xfId="16048" xr:uid="{00000000-0005-0000-0000-0000AE3E0000}"/>
    <cellStyle name="Normal 3 4 3 2 4 3" xfId="16049" xr:uid="{00000000-0005-0000-0000-0000AF3E0000}"/>
    <cellStyle name="Normal 3 4 3 2 4 3 2" xfId="16050" xr:uid="{00000000-0005-0000-0000-0000B03E0000}"/>
    <cellStyle name="Normal 3 4 3 2 4 3 3" xfId="16051" xr:uid="{00000000-0005-0000-0000-0000B13E0000}"/>
    <cellStyle name="Normal 3 4 3 2 4 3 4" xfId="16052" xr:uid="{00000000-0005-0000-0000-0000B23E0000}"/>
    <cellStyle name="Normal 3 4 3 2 4 4" xfId="16053" xr:uid="{00000000-0005-0000-0000-0000B33E0000}"/>
    <cellStyle name="Normal 3 4 3 2 4 5" xfId="16054" xr:uid="{00000000-0005-0000-0000-0000B43E0000}"/>
    <cellStyle name="Normal 3 4 3 2 4 6" xfId="16055" xr:uid="{00000000-0005-0000-0000-0000B53E0000}"/>
    <cellStyle name="Normal 3 4 3 2 5" xfId="16056" xr:uid="{00000000-0005-0000-0000-0000B63E0000}"/>
    <cellStyle name="Normal 3 4 3 2 5 2" xfId="16057" xr:uid="{00000000-0005-0000-0000-0000B73E0000}"/>
    <cellStyle name="Normal 3 4 3 2 5 3" xfId="16058" xr:uid="{00000000-0005-0000-0000-0000B83E0000}"/>
    <cellStyle name="Normal 3 4 3 2 5 4" xfId="16059" xr:uid="{00000000-0005-0000-0000-0000B93E0000}"/>
    <cellStyle name="Normal 3 4 3 2 6" xfId="16060" xr:uid="{00000000-0005-0000-0000-0000BA3E0000}"/>
    <cellStyle name="Normal 3 4 3 2 6 2" xfId="16061" xr:uid="{00000000-0005-0000-0000-0000BB3E0000}"/>
    <cellStyle name="Normal 3 4 3 2 6 3" xfId="16062" xr:uid="{00000000-0005-0000-0000-0000BC3E0000}"/>
    <cellStyle name="Normal 3 4 3 2 6 4" xfId="16063" xr:uid="{00000000-0005-0000-0000-0000BD3E0000}"/>
    <cellStyle name="Normal 3 4 3 2 7" xfId="16064" xr:uid="{00000000-0005-0000-0000-0000BE3E0000}"/>
    <cellStyle name="Normal 3 4 3 2 8" xfId="16065" xr:uid="{00000000-0005-0000-0000-0000BF3E0000}"/>
    <cellStyle name="Normal 3 4 3 2 9" xfId="16066" xr:uid="{00000000-0005-0000-0000-0000C03E0000}"/>
    <cellStyle name="Normal 3 4 3 3" xfId="16067" xr:uid="{00000000-0005-0000-0000-0000C13E0000}"/>
    <cellStyle name="Normal 3 4 3 3 2" xfId="16068" xr:uid="{00000000-0005-0000-0000-0000C23E0000}"/>
    <cellStyle name="Normal 3 4 3 3 2 2" xfId="16069" xr:uid="{00000000-0005-0000-0000-0000C33E0000}"/>
    <cellStyle name="Normal 3 4 3 3 2 2 2" xfId="16070" xr:uid="{00000000-0005-0000-0000-0000C43E0000}"/>
    <cellStyle name="Normal 3 4 3 3 2 2 2 2" xfId="16071" xr:uid="{00000000-0005-0000-0000-0000C53E0000}"/>
    <cellStyle name="Normal 3 4 3 3 2 2 2 3" xfId="16072" xr:uid="{00000000-0005-0000-0000-0000C63E0000}"/>
    <cellStyle name="Normal 3 4 3 3 2 2 2 4" xfId="16073" xr:uid="{00000000-0005-0000-0000-0000C73E0000}"/>
    <cellStyle name="Normal 3 4 3 3 2 2 3" xfId="16074" xr:uid="{00000000-0005-0000-0000-0000C83E0000}"/>
    <cellStyle name="Normal 3 4 3 3 2 2 4" xfId="16075" xr:uid="{00000000-0005-0000-0000-0000C93E0000}"/>
    <cellStyle name="Normal 3 4 3 3 2 2 5" xfId="16076" xr:uid="{00000000-0005-0000-0000-0000CA3E0000}"/>
    <cellStyle name="Normal 3 4 3 3 2 3" xfId="16077" xr:uid="{00000000-0005-0000-0000-0000CB3E0000}"/>
    <cellStyle name="Normal 3 4 3 3 2 3 2" xfId="16078" xr:uid="{00000000-0005-0000-0000-0000CC3E0000}"/>
    <cellStyle name="Normal 3 4 3 3 2 3 3" xfId="16079" xr:uid="{00000000-0005-0000-0000-0000CD3E0000}"/>
    <cellStyle name="Normal 3 4 3 3 2 3 4" xfId="16080" xr:uid="{00000000-0005-0000-0000-0000CE3E0000}"/>
    <cellStyle name="Normal 3 4 3 3 2 4" xfId="16081" xr:uid="{00000000-0005-0000-0000-0000CF3E0000}"/>
    <cellStyle name="Normal 3 4 3 3 2 4 2" xfId="16082" xr:uid="{00000000-0005-0000-0000-0000D03E0000}"/>
    <cellStyle name="Normal 3 4 3 3 2 4 3" xfId="16083" xr:uid="{00000000-0005-0000-0000-0000D13E0000}"/>
    <cellStyle name="Normal 3 4 3 3 2 4 4" xfId="16084" xr:uid="{00000000-0005-0000-0000-0000D23E0000}"/>
    <cellStyle name="Normal 3 4 3 3 2 5" xfId="16085" xr:uid="{00000000-0005-0000-0000-0000D33E0000}"/>
    <cellStyle name="Normal 3 4 3 3 2 6" xfId="16086" xr:uid="{00000000-0005-0000-0000-0000D43E0000}"/>
    <cellStyle name="Normal 3 4 3 3 2 7" xfId="16087" xr:uid="{00000000-0005-0000-0000-0000D53E0000}"/>
    <cellStyle name="Normal 3 4 3 3 3" xfId="16088" xr:uid="{00000000-0005-0000-0000-0000D63E0000}"/>
    <cellStyle name="Normal 3 4 3 3 3 2" xfId="16089" xr:uid="{00000000-0005-0000-0000-0000D73E0000}"/>
    <cellStyle name="Normal 3 4 3 3 3 2 2" xfId="16090" xr:uid="{00000000-0005-0000-0000-0000D83E0000}"/>
    <cellStyle name="Normal 3 4 3 3 3 2 2 2" xfId="16091" xr:uid="{00000000-0005-0000-0000-0000D93E0000}"/>
    <cellStyle name="Normal 3 4 3 3 3 2 2 3" xfId="16092" xr:uid="{00000000-0005-0000-0000-0000DA3E0000}"/>
    <cellStyle name="Normal 3 4 3 3 3 2 2 4" xfId="16093" xr:uid="{00000000-0005-0000-0000-0000DB3E0000}"/>
    <cellStyle name="Normal 3 4 3 3 3 2 3" xfId="16094" xr:uid="{00000000-0005-0000-0000-0000DC3E0000}"/>
    <cellStyle name="Normal 3 4 3 3 3 2 4" xfId="16095" xr:uid="{00000000-0005-0000-0000-0000DD3E0000}"/>
    <cellStyle name="Normal 3 4 3 3 3 2 5" xfId="16096" xr:uid="{00000000-0005-0000-0000-0000DE3E0000}"/>
    <cellStyle name="Normal 3 4 3 3 3 3" xfId="16097" xr:uid="{00000000-0005-0000-0000-0000DF3E0000}"/>
    <cellStyle name="Normal 3 4 3 3 3 3 2" xfId="16098" xr:uid="{00000000-0005-0000-0000-0000E03E0000}"/>
    <cellStyle name="Normal 3 4 3 3 3 3 3" xfId="16099" xr:uid="{00000000-0005-0000-0000-0000E13E0000}"/>
    <cellStyle name="Normal 3 4 3 3 3 3 4" xfId="16100" xr:uid="{00000000-0005-0000-0000-0000E23E0000}"/>
    <cellStyle name="Normal 3 4 3 3 3 4" xfId="16101" xr:uid="{00000000-0005-0000-0000-0000E33E0000}"/>
    <cellStyle name="Normal 3 4 3 3 3 5" xfId="16102" xr:uid="{00000000-0005-0000-0000-0000E43E0000}"/>
    <cellStyle name="Normal 3 4 3 3 3 6" xfId="16103" xr:uid="{00000000-0005-0000-0000-0000E53E0000}"/>
    <cellStyle name="Normal 3 4 3 3 4" xfId="16104" xr:uid="{00000000-0005-0000-0000-0000E63E0000}"/>
    <cellStyle name="Normal 3 4 3 3 4 2" xfId="16105" xr:uid="{00000000-0005-0000-0000-0000E73E0000}"/>
    <cellStyle name="Normal 3 4 3 3 4 2 2" xfId="16106" xr:uid="{00000000-0005-0000-0000-0000E83E0000}"/>
    <cellStyle name="Normal 3 4 3 3 4 2 3" xfId="16107" xr:uid="{00000000-0005-0000-0000-0000E93E0000}"/>
    <cellStyle name="Normal 3 4 3 3 4 2 4" xfId="16108" xr:uid="{00000000-0005-0000-0000-0000EA3E0000}"/>
    <cellStyle name="Normal 3 4 3 3 4 3" xfId="16109" xr:uid="{00000000-0005-0000-0000-0000EB3E0000}"/>
    <cellStyle name="Normal 3 4 3 3 4 4" xfId="16110" xr:uid="{00000000-0005-0000-0000-0000EC3E0000}"/>
    <cellStyle name="Normal 3 4 3 3 4 5" xfId="16111" xr:uid="{00000000-0005-0000-0000-0000ED3E0000}"/>
    <cellStyle name="Normal 3 4 3 3 5" xfId="16112" xr:uid="{00000000-0005-0000-0000-0000EE3E0000}"/>
    <cellStyle name="Normal 3 4 3 3 5 2" xfId="16113" xr:uid="{00000000-0005-0000-0000-0000EF3E0000}"/>
    <cellStyle name="Normal 3 4 3 3 5 3" xfId="16114" xr:uid="{00000000-0005-0000-0000-0000F03E0000}"/>
    <cellStyle name="Normal 3 4 3 3 5 4" xfId="16115" xr:uid="{00000000-0005-0000-0000-0000F13E0000}"/>
    <cellStyle name="Normal 3 4 3 3 6" xfId="16116" xr:uid="{00000000-0005-0000-0000-0000F23E0000}"/>
    <cellStyle name="Normal 3 4 3 3 6 2" xfId="16117" xr:uid="{00000000-0005-0000-0000-0000F33E0000}"/>
    <cellStyle name="Normal 3 4 3 3 6 3" xfId="16118" xr:uid="{00000000-0005-0000-0000-0000F43E0000}"/>
    <cellStyle name="Normal 3 4 3 3 6 4" xfId="16119" xr:uid="{00000000-0005-0000-0000-0000F53E0000}"/>
    <cellStyle name="Normal 3 4 3 3 7" xfId="16120" xr:uid="{00000000-0005-0000-0000-0000F63E0000}"/>
    <cellStyle name="Normal 3 4 3 3 8" xfId="16121" xr:uid="{00000000-0005-0000-0000-0000F73E0000}"/>
    <cellStyle name="Normal 3 4 3 3 9" xfId="16122" xr:uid="{00000000-0005-0000-0000-0000F83E0000}"/>
    <cellStyle name="Normal 3 4 3 4" xfId="16123" xr:uid="{00000000-0005-0000-0000-0000F93E0000}"/>
    <cellStyle name="Normal 3 4 3 4 2" xfId="16124" xr:uid="{00000000-0005-0000-0000-0000FA3E0000}"/>
    <cellStyle name="Normal 3 4 3 4 2 2" xfId="16125" xr:uid="{00000000-0005-0000-0000-0000FB3E0000}"/>
    <cellStyle name="Normal 3 4 3 4 2 2 2" xfId="16126" xr:uid="{00000000-0005-0000-0000-0000FC3E0000}"/>
    <cellStyle name="Normal 3 4 3 4 2 2 3" xfId="16127" xr:uid="{00000000-0005-0000-0000-0000FD3E0000}"/>
    <cellStyle name="Normal 3 4 3 4 2 2 4" xfId="16128" xr:uid="{00000000-0005-0000-0000-0000FE3E0000}"/>
    <cellStyle name="Normal 3 4 3 4 2 3" xfId="16129" xr:uid="{00000000-0005-0000-0000-0000FF3E0000}"/>
    <cellStyle name="Normal 3 4 3 4 2 3 2" xfId="16130" xr:uid="{00000000-0005-0000-0000-0000003F0000}"/>
    <cellStyle name="Normal 3 4 3 4 2 3 3" xfId="16131" xr:uid="{00000000-0005-0000-0000-0000013F0000}"/>
    <cellStyle name="Normal 3 4 3 4 2 3 4" xfId="16132" xr:uid="{00000000-0005-0000-0000-0000023F0000}"/>
    <cellStyle name="Normal 3 4 3 4 2 4" xfId="16133" xr:uid="{00000000-0005-0000-0000-0000033F0000}"/>
    <cellStyle name="Normal 3 4 3 4 2 5" xfId="16134" xr:uid="{00000000-0005-0000-0000-0000043F0000}"/>
    <cellStyle name="Normal 3 4 3 4 2 6" xfId="16135" xr:uid="{00000000-0005-0000-0000-0000053F0000}"/>
    <cellStyle name="Normal 3 4 3 4 3" xfId="16136" xr:uid="{00000000-0005-0000-0000-0000063F0000}"/>
    <cellStyle name="Normal 3 4 3 4 3 2" xfId="16137" xr:uid="{00000000-0005-0000-0000-0000073F0000}"/>
    <cellStyle name="Normal 3 4 3 4 3 3" xfId="16138" xr:uid="{00000000-0005-0000-0000-0000083F0000}"/>
    <cellStyle name="Normal 3 4 3 4 3 4" xfId="16139" xr:uid="{00000000-0005-0000-0000-0000093F0000}"/>
    <cellStyle name="Normal 3 4 3 4 4" xfId="16140" xr:uid="{00000000-0005-0000-0000-00000A3F0000}"/>
    <cellStyle name="Normal 3 4 3 4 4 2" xfId="16141" xr:uid="{00000000-0005-0000-0000-00000B3F0000}"/>
    <cellStyle name="Normal 3 4 3 4 4 3" xfId="16142" xr:uid="{00000000-0005-0000-0000-00000C3F0000}"/>
    <cellStyle name="Normal 3 4 3 4 4 4" xfId="16143" xr:uid="{00000000-0005-0000-0000-00000D3F0000}"/>
    <cellStyle name="Normal 3 4 3 4 5" xfId="16144" xr:uid="{00000000-0005-0000-0000-00000E3F0000}"/>
    <cellStyle name="Normal 3 4 3 4 6" xfId="16145" xr:uid="{00000000-0005-0000-0000-00000F3F0000}"/>
    <cellStyle name="Normal 3 4 3 4 7" xfId="16146" xr:uid="{00000000-0005-0000-0000-0000103F0000}"/>
    <cellStyle name="Normal 3 4 3 5" xfId="16147" xr:uid="{00000000-0005-0000-0000-0000113F0000}"/>
    <cellStyle name="Normal 3 4 3 5 2" xfId="16148" xr:uid="{00000000-0005-0000-0000-0000123F0000}"/>
    <cellStyle name="Normal 3 4 3 5 2 2" xfId="16149" xr:uid="{00000000-0005-0000-0000-0000133F0000}"/>
    <cellStyle name="Normal 3 4 3 5 2 2 2" xfId="16150" xr:uid="{00000000-0005-0000-0000-0000143F0000}"/>
    <cellStyle name="Normal 3 4 3 5 2 2 3" xfId="16151" xr:uid="{00000000-0005-0000-0000-0000153F0000}"/>
    <cellStyle name="Normal 3 4 3 5 2 2 4" xfId="16152" xr:uid="{00000000-0005-0000-0000-0000163F0000}"/>
    <cellStyle name="Normal 3 4 3 5 2 3" xfId="16153" xr:uid="{00000000-0005-0000-0000-0000173F0000}"/>
    <cellStyle name="Normal 3 4 3 5 2 4" xfId="16154" xr:uid="{00000000-0005-0000-0000-0000183F0000}"/>
    <cellStyle name="Normal 3 4 3 5 2 5" xfId="16155" xr:uid="{00000000-0005-0000-0000-0000193F0000}"/>
    <cellStyle name="Normal 3 4 3 5 3" xfId="16156" xr:uid="{00000000-0005-0000-0000-00001A3F0000}"/>
    <cellStyle name="Normal 3 4 3 5 3 2" xfId="16157" xr:uid="{00000000-0005-0000-0000-00001B3F0000}"/>
    <cellStyle name="Normal 3 4 3 5 3 3" xfId="16158" xr:uid="{00000000-0005-0000-0000-00001C3F0000}"/>
    <cellStyle name="Normal 3 4 3 5 3 4" xfId="16159" xr:uid="{00000000-0005-0000-0000-00001D3F0000}"/>
    <cellStyle name="Normal 3 4 3 5 4" xfId="16160" xr:uid="{00000000-0005-0000-0000-00001E3F0000}"/>
    <cellStyle name="Normal 3 4 3 5 4 2" xfId="16161" xr:uid="{00000000-0005-0000-0000-00001F3F0000}"/>
    <cellStyle name="Normal 3 4 3 5 4 3" xfId="16162" xr:uid="{00000000-0005-0000-0000-0000203F0000}"/>
    <cellStyle name="Normal 3 4 3 5 4 4" xfId="16163" xr:uid="{00000000-0005-0000-0000-0000213F0000}"/>
    <cellStyle name="Normal 3 4 3 6" xfId="16164" xr:uid="{00000000-0005-0000-0000-0000223F0000}"/>
    <cellStyle name="Normal 3 4 3 6 2" xfId="16165" xr:uid="{00000000-0005-0000-0000-0000233F0000}"/>
    <cellStyle name="Normal 3 4 3 6 2 2" xfId="16166" xr:uid="{00000000-0005-0000-0000-0000243F0000}"/>
    <cellStyle name="Normal 3 4 3 6 2 3" xfId="16167" xr:uid="{00000000-0005-0000-0000-0000253F0000}"/>
    <cellStyle name="Normal 3 4 3 6 2 4" xfId="16168" xr:uid="{00000000-0005-0000-0000-0000263F0000}"/>
    <cellStyle name="Normal 3 4 3 6 3" xfId="16169" xr:uid="{00000000-0005-0000-0000-0000273F0000}"/>
    <cellStyle name="Normal 3 4 3 6 3 2" xfId="16170" xr:uid="{00000000-0005-0000-0000-0000283F0000}"/>
    <cellStyle name="Normal 3 4 3 6 3 3" xfId="16171" xr:uid="{00000000-0005-0000-0000-0000293F0000}"/>
    <cellStyle name="Normal 3 4 3 6 3 4" xfId="16172" xr:uid="{00000000-0005-0000-0000-00002A3F0000}"/>
    <cellStyle name="Normal 3 4 3 6 4" xfId="16173" xr:uid="{00000000-0005-0000-0000-00002B3F0000}"/>
    <cellStyle name="Normal 3 4 3 6 5" xfId="16174" xr:uid="{00000000-0005-0000-0000-00002C3F0000}"/>
    <cellStyle name="Normal 3 4 3 6 6" xfId="16175" xr:uid="{00000000-0005-0000-0000-00002D3F0000}"/>
    <cellStyle name="Normal 3 4 3 7" xfId="16176" xr:uid="{00000000-0005-0000-0000-00002E3F0000}"/>
    <cellStyle name="Normal 3 4 3 7 2" xfId="16177" xr:uid="{00000000-0005-0000-0000-00002F3F0000}"/>
    <cellStyle name="Normal 3 4 3 7 3" xfId="16178" xr:uid="{00000000-0005-0000-0000-0000303F0000}"/>
    <cellStyle name="Normal 3 4 3 7 4" xfId="16179" xr:uid="{00000000-0005-0000-0000-0000313F0000}"/>
    <cellStyle name="Normal 3 4 3 8" xfId="16180" xr:uid="{00000000-0005-0000-0000-0000323F0000}"/>
    <cellStyle name="Normal 3 4 3 8 2" xfId="16181" xr:uid="{00000000-0005-0000-0000-0000333F0000}"/>
    <cellStyle name="Normal 3 4 3 8 3" xfId="16182" xr:uid="{00000000-0005-0000-0000-0000343F0000}"/>
    <cellStyle name="Normal 3 4 3 8 4" xfId="16183" xr:uid="{00000000-0005-0000-0000-0000353F0000}"/>
    <cellStyle name="Normal 3 4 3 9" xfId="16184" xr:uid="{00000000-0005-0000-0000-0000363F0000}"/>
    <cellStyle name="Normal 3 4 4" xfId="16185" xr:uid="{00000000-0005-0000-0000-0000373F0000}"/>
    <cellStyle name="Normal 3 4 4 2" xfId="16186" xr:uid="{00000000-0005-0000-0000-0000383F0000}"/>
    <cellStyle name="Normal 3 4 4 2 2" xfId="16187" xr:uid="{00000000-0005-0000-0000-0000393F0000}"/>
    <cellStyle name="Normal 3 4 4 2 2 2" xfId="16188" xr:uid="{00000000-0005-0000-0000-00003A3F0000}"/>
    <cellStyle name="Normal 3 4 4 2 2 2 2" xfId="16189" xr:uid="{00000000-0005-0000-0000-00003B3F0000}"/>
    <cellStyle name="Normal 3 4 4 2 2 2 3" xfId="16190" xr:uid="{00000000-0005-0000-0000-00003C3F0000}"/>
    <cellStyle name="Normal 3 4 4 2 2 2 4" xfId="16191" xr:uid="{00000000-0005-0000-0000-00003D3F0000}"/>
    <cellStyle name="Normal 3 4 4 2 2 3" xfId="16192" xr:uid="{00000000-0005-0000-0000-00003E3F0000}"/>
    <cellStyle name="Normal 3 4 4 2 2 4" xfId="16193" xr:uid="{00000000-0005-0000-0000-00003F3F0000}"/>
    <cellStyle name="Normal 3 4 4 2 2 5" xfId="16194" xr:uid="{00000000-0005-0000-0000-0000403F0000}"/>
    <cellStyle name="Normal 3 4 4 2 3" xfId="16195" xr:uid="{00000000-0005-0000-0000-0000413F0000}"/>
    <cellStyle name="Normal 3 4 4 2 3 2" xfId="16196" xr:uid="{00000000-0005-0000-0000-0000423F0000}"/>
    <cellStyle name="Normal 3 4 4 2 3 3" xfId="16197" xr:uid="{00000000-0005-0000-0000-0000433F0000}"/>
    <cellStyle name="Normal 3 4 4 2 3 4" xfId="16198" xr:uid="{00000000-0005-0000-0000-0000443F0000}"/>
    <cellStyle name="Normal 3 4 4 2 4" xfId="16199" xr:uid="{00000000-0005-0000-0000-0000453F0000}"/>
    <cellStyle name="Normal 3 4 4 2 4 2" xfId="16200" xr:uid="{00000000-0005-0000-0000-0000463F0000}"/>
    <cellStyle name="Normal 3 4 4 2 4 3" xfId="16201" xr:uid="{00000000-0005-0000-0000-0000473F0000}"/>
    <cellStyle name="Normal 3 4 4 2 4 4" xfId="16202" xr:uid="{00000000-0005-0000-0000-0000483F0000}"/>
    <cellStyle name="Normal 3 4 4 3" xfId="16203" xr:uid="{00000000-0005-0000-0000-0000493F0000}"/>
    <cellStyle name="Normal 3 4 4 3 2" xfId="16204" xr:uid="{00000000-0005-0000-0000-00004A3F0000}"/>
    <cellStyle name="Normal 3 4 4 3 2 2" xfId="16205" xr:uid="{00000000-0005-0000-0000-00004B3F0000}"/>
    <cellStyle name="Normal 3 4 4 3 2 2 2" xfId="16206" xr:uid="{00000000-0005-0000-0000-00004C3F0000}"/>
    <cellStyle name="Normal 3 4 4 3 2 2 3" xfId="16207" xr:uid="{00000000-0005-0000-0000-00004D3F0000}"/>
    <cellStyle name="Normal 3 4 4 3 2 2 4" xfId="16208" xr:uid="{00000000-0005-0000-0000-00004E3F0000}"/>
    <cellStyle name="Normal 3 4 4 3 2 3" xfId="16209" xr:uid="{00000000-0005-0000-0000-00004F3F0000}"/>
    <cellStyle name="Normal 3 4 4 3 2 4" xfId="16210" xr:uid="{00000000-0005-0000-0000-0000503F0000}"/>
    <cellStyle name="Normal 3 4 4 3 2 5" xfId="16211" xr:uid="{00000000-0005-0000-0000-0000513F0000}"/>
    <cellStyle name="Normal 3 4 4 3 3" xfId="16212" xr:uid="{00000000-0005-0000-0000-0000523F0000}"/>
    <cellStyle name="Normal 3 4 4 3 3 2" xfId="16213" xr:uid="{00000000-0005-0000-0000-0000533F0000}"/>
    <cellStyle name="Normal 3 4 4 3 3 3" xfId="16214" xr:uid="{00000000-0005-0000-0000-0000543F0000}"/>
    <cellStyle name="Normal 3 4 4 3 3 4" xfId="16215" xr:uid="{00000000-0005-0000-0000-0000553F0000}"/>
    <cellStyle name="Normal 3 4 4 3 4" xfId="16216" xr:uid="{00000000-0005-0000-0000-0000563F0000}"/>
    <cellStyle name="Normal 3 4 4 3 5" xfId="16217" xr:uid="{00000000-0005-0000-0000-0000573F0000}"/>
    <cellStyle name="Normal 3 4 4 3 6" xfId="16218" xr:uid="{00000000-0005-0000-0000-0000583F0000}"/>
    <cellStyle name="Normal 3 4 4 4" xfId="16219" xr:uid="{00000000-0005-0000-0000-0000593F0000}"/>
    <cellStyle name="Normal 3 4 4 4 2" xfId="16220" xr:uid="{00000000-0005-0000-0000-00005A3F0000}"/>
    <cellStyle name="Normal 3 4 4 4 2 2" xfId="16221" xr:uid="{00000000-0005-0000-0000-00005B3F0000}"/>
    <cellStyle name="Normal 3 4 4 4 2 3" xfId="16222" xr:uid="{00000000-0005-0000-0000-00005C3F0000}"/>
    <cellStyle name="Normal 3 4 4 4 2 4" xfId="16223" xr:uid="{00000000-0005-0000-0000-00005D3F0000}"/>
    <cellStyle name="Normal 3 4 4 4 3" xfId="16224" xr:uid="{00000000-0005-0000-0000-00005E3F0000}"/>
    <cellStyle name="Normal 3 4 4 4 4" xfId="16225" xr:uid="{00000000-0005-0000-0000-00005F3F0000}"/>
    <cellStyle name="Normal 3 4 4 4 5" xfId="16226" xr:uid="{00000000-0005-0000-0000-0000603F0000}"/>
    <cellStyle name="Normal 3 4 4 5" xfId="16227" xr:uid="{00000000-0005-0000-0000-0000613F0000}"/>
    <cellStyle name="Normal 3 4 4 5 2" xfId="16228" xr:uid="{00000000-0005-0000-0000-0000623F0000}"/>
    <cellStyle name="Normal 3 4 4 5 3" xfId="16229" xr:uid="{00000000-0005-0000-0000-0000633F0000}"/>
    <cellStyle name="Normal 3 4 4 5 4" xfId="16230" xr:uid="{00000000-0005-0000-0000-0000643F0000}"/>
    <cellStyle name="Normal 3 4 4 6" xfId="16231" xr:uid="{00000000-0005-0000-0000-0000653F0000}"/>
    <cellStyle name="Normal 3 4 4 6 2" xfId="16232" xr:uid="{00000000-0005-0000-0000-0000663F0000}"/>
    <cellStyle name="Normal 3 4 4 6 3" xfId="16233" xr:uid="{00000000-0005-0000-0000-0000673F0000}"/>
    <cellStyle name="Normal 3 4 4 6 4" xfId="16234" xr:uid="{00000000-0005-0000-0000-0000683F0000}"/>
    <cellStyle name="Normal 3 4 5" xfId="16235" xr:uid="{00000000-0005-0000-0000-0000693F0000}"/>
    <cellStyle name="Normal 3 4 5 2" xfId="16236" xr:uid="{00000000-0005-0000-0000-00006A3F0000}"/>
    <cellStyle name="Normal 3 4 5 2 2" xfId="16237" xr:uid="{00000000-0005-0000-0000-00006B3F0000}"/>
    <cellStyle name="Normal 3 4 5 2 2 2" xfId="16238" xr:uid="{00000000-0005-0000-0000-00006C3F0000}"/>
    <cellStyle name="Normal 3 4 5 2 2 2 2" xfId="16239" xr:uid="{00000000-0005-0000-0000-00006D3F0000}"/>
    <cellStyle name="Normal 3 4 5 2 2 2 2 2" xfId="16240" xr:uid="{00000000-0005-0000-0000-00006E3F0000}"/>
    <cellStyle name="Normal 3 4 5 2 2 2 2 3" xfId="16241" xr:uid="{00000000-0005-0000-0000-00006F3F0000}"/>
    <cellStyle name="Normal 3 4 5 2 2 2 2 4" xfId="16242" xr:uid="{00000000-0005-0000-0000-0000703F0000}"/>
    <cellStyle name="Normal 3 4 5 2 2 2 3" xfId="16243" xr:uid="{00000000-0005-0000-0000-0000713F0000}"/>
    <cellStyle name="Normal 3 4 5 2 2 2 4" xfId="16244" xr:uid="{00000000-0005-0000-0000-0000723F0000}"/>
    <cellStyle name="Normal 3 4 5 2 2 2 5" xfId="16245" xr:uid="{00000000-0005-0000-0000-0000733F0000}"/>
    <cellStyle name="Normal 3 4 5 2 2 3" xfId="16246" xr:uid="{00000000-0005-0000-0000-0000743F0000}"/>
    <cellStyle name="Normal 3 4 5 2 2 3 2" xfId="16247" xr:uid="{00000000-0005-0000-0000-0000753F0000}"/>
    <cellStyle name="Normal 3 4 5 2 2 3 3" xfId="16248" xr:uid="{00000000-0005-0000-0000-0000763F0000}"/>
    <cellStyle name="Normal 3 4 5 2 2 3 4" xfId="16249" xr:uid="{00000000-0005-0000-0000-0000773F0000}"/>
    <cellStyle name="Normal 3 4 5 2 2 4" xfId="16250" xr:uid="{00000000-0005-0000-0000-0000783F0000}"/>
    <cellStyle name="Normal 3 4 5 2 2 5" xfId="16251" xr:uid="{00000000-0005-0000-0000-0000793F0000}"/>
    <cellStyle name="Normal 3 4 5 2 2 6" xfId="16252" xr:uid="{00000000-0005-0000-0000-00007A3F0000}"/>
    <cellStyle name="Normal 3 4 5 2 3" xfId="16253" xr:uid="{00000000-0005-0000-0000-00007B3F0000}"/>
    <cellStyle name="Normal 3 4 5 2 3 2" xfId="16254" xr:uid="{00000000-0005-0000-0000-00007C3F0000}"/>
    <cellStyle name="Normal 3 4 5 2 3 2 2" xfId="16255" xr:uid="{00000000-0005-0000-0000-00007D3F0000}"/>
    <cellStyle name="Normal 3 4 5 2 3 2 2 2" xfId="16256" xr:uid="{00000000-0005-0000-0000-00007E3F0000}"/>
    <cellStyle name="Normal 3 4 5 2 3 2 2 3" xfId="16257" xr:uid="{00000000-0005-0000-0000-00007F3F0000}"/>
    <cellStyle name="Normal 3 4 5 2 3 2 2 4" xfId="16258" xr:uid="{00000000-0005-0000-0000-0000803F0000}"/>
    <cellStyle name="Normal 3 4 5 2 3 2 3" xfId="16259" xr:uid="{00000000-0005-0000-0000-0000813F0000}"/>
    <cellStyle name="Normal 3 4 5 2 3 2 4" xfId="16260" xr:uid="{00000000-0005-0000-0000-0000823F0000}"/>
    <cellStyle name="Normal 3 4 5 2 3 2 5" xfId="16261" xr:uid="{00000000-0005-0000-0000-0000833F0000}"/>
    <cellStyle name="Normal 3 4 5 2 3 3" xfId="16262" xr:uid="{00000000-0005-0000-0000-0000843F0000}"/>
    <cellStyle name="Normal 3 4 5 2 3 3 2" xfId="16263" xr:uid="{00000000-0005-0000-0000-0000853F0000}"/>
    <cellStyle name="Normal 3 4 5 2 3 3 3" xfId="16264" xr:uid="{00000000-0005-0000-0000-0000863F0000}"/>
    <cellStyle name="Normal 3 4 5 2 3 3 4" xfId="16265" xr:uid="{00000000-0005-0000-0000-0000873F0000}"/>
    <cellStyle name="Normal 3 4 5 2 3 4" xfId="16266" xr:uid="{00000000-0005-0000-0000-0000883F0000}"/>
    <cellStyle name="Normal 3 4 5 2 3 5" xfId="16267" xr:uid="{00000000-0005-0000-0000-0000893F0000}"/>
    <cellStyle name="Normal 3 4 5 2 3 6" xfId="16268" xr:uid="{00000000-0005-0000-0000-00008A3F0000}"/>
    <cellStyle name="Normal 3 4 5 2 4" xfId="16269" xr:uid="{00000000-0005-0000-0000-00008B3F0000}"/>
    <cellStyle name="Normal 3 4 5 2 4 2" xfId="16270" xr:uid="{00000000-0005-0000-0000-00008C3F0000}"/>
    <cellStyle name="Normal 3 4 5 2 4 2 2" xfId="16271" xr:uid="{00000000-0005-0000-0000-00008D3F0000}"/>
    <cellStyle name="Normal 3 4 5 2 4 2 3" xfId="16272" xr:uid="{00000000-0005-0000-0000-00008E3F0000}"/>
    <cellStyle name="Normal 3 4 5 2 4 2 4" xfId="16273" xr:uid="{00000000-0005-0000-0000-00008F3F0000}"/>
    <cellStyle name="Normal 3 4 5 2 4 3" xfId="16274" xr:uid="{00000000-0005-0000-0000-0000903F0000}"/>
    <cellStyle name="Normal 3 4 5 2 4 4" xfId="16275" xr:uid="{00000000-0005-0000-0000-0000913F0000}"/>
    <cellStyle name="Normal 3 4 5 2 4 5" xfId="16276" xr:uid="{00000000-0005-0000-0000-0000923F0000}"/>
    <cellStyle name="Normal 3 4 5 2 5" xfId="16277" xr:uid="{00000000-0005-0000-0000-0000933F0000}"/>
    <cellStyle name="Normal 3 4 5 2 5 2" xfId="16278" xr:uid="{00000000-0005-0000-0000-0000943F0000}"/>
    <cellStyle name="Normal 3 4 5 2 5 3" xfId="16279" xr:uid="{00000000-0005-0000-0000-0000953F0000}"/>
    <cellStyle name="Normal 3 4 5 2 5 4" xfId="16280" xr:uid="{00000000-0005-0000-0000-0000963F0000}"/>
    <cellStyle name="Normal 3 4 5 2 6" xfId="16281" xr:uid="{00000000-0005-0000-0000-0000973F0000}"/>
    <cellStyle name="Normal 3 4 5 2 7" xfId="16282" xr:uid="{00000000-0005-0000-0000-0000983F0000}"/>
    <cellStyle name="Normal 3 4 5 2 8" xfId="16283" xr:uid="{00000000-0005-0000-0000-0000993F0000}"/>
    <cellStyle name="Normal 3 4 5 3" xfId="16284" xr:uid="{00000000-0005-0000-0000-00009A3F0000}"/>
    <cellStyle name="Normal 3 4 5 3 2" xfId="16285" xr:uid="{00000000-0005-0000-0000-00009B3F0000}"/>
    <cellStyle name="Normal 3 4 5 3 2 2" xfId="16286" xr:uid="{00000000-0005-0000-0000-00009C3F0000}"/>
    <cellStyle name="Normal 3 4 5 3 2 2 2" xfId="16287" xr:uid="{00000000-0005-0000-0000-00009D3F0000}"/>
    <cellStyle name="Normal 3 4 5 3 2 2 3" xfId="16288" xr:uid="{00000000-0005-0000-0000-00009E3F0000}"/>
    <cellStyle name="Normal 3 4 5 3 2 2 4" xfId="16289" xr:uid="{00000000-0005-0000-0000-00009F3F0000}"/>
    <cellStyle name="Normal 3 4 5 3 2 3" xfId="16290" xr:uid="{00000000-0005-0000-0000-0000A03F0000}"/>
    <cellStyle name="Normal 3 4 5 3 2 3 2" xfId="16291" xr:uid="{00000000-0005-0000-0000-0000A13F0000}"/>
    <cellStyle name="Normal 3 4 5 3 2 3 3" xfId="16292" xr:uid="{00000000-0005-0000-0000-0000A23F0000}"/>
    <cellStyle name="Normal 3 4 5 3 2 3 4" xfId="16293" xr:uid="{00000000-0005-0000-0000-0000A33F0000}"/>
    <cellStyle name="Normal 3 4 5 3 2 4" xfId="16294" xr:uid="{00000000-0005-0000-0000-0000A43F0000}"/>
    <cellStyle name="Normal 3 4 5 3 2 5" xfId="16295" xr:uid="{00000000-0005-0000-0000-0000A53F0000}"/>
    <cellStyle name="Normal 3 4 5 3 2 6" xfId="16296" xr:uid="{00000000-0005-0000-0000-0000A63F0000}"/>
    <cellStyle name="Normal 3 4 5 3 3" xfId="16297" xr:uid="{00000000-0005-0000-0000-0000A73F0000}"/>
    <cellStyle name="Normal 3 4 5 3 3 2" xfId="16298" xr:uid="{00000000-0005-0000-0000-0000A83F0000}"/>
    <cellStyle name="Normal 3 4 5 3 3 3" xfId="16299" xr:uid="{00000000-0005-0000-0000-0000A93F0000}"/>
    <cellStyle name="Normal 3 4 5 3 3 4" xfId="16300" xr:uid="{00000000-0005-0000-0000-0000AA3F0000}"/>
    <cellStyle name="Normal 3 4 5 3 4" xfId="16301" xr:uid="{00000000-0005-0000-0000-0000AB3F0000}"/>
    <cellStyle name="Normal 3 4 5 3 4 2" xfId="16302" xr:uid="{00000000-0005-0000-0000-0000AC3F0000}"/>
    <cellStyle name="Normal 3 4 5 3 4 3" xfId="16303" xr:uid="{00000000-0005-0000-0000-0000AD3F0000}"/>
    <cellStyle name="Normal 3 4 5 3 4 4" xfId="16304" xr:uid="{00000000-0005-0000-0000-0000AE3F0000}"/>
    <cellStyle name="Normal 3 4 5 3 5" xfId="16305" xr:uid="{00000000-0005-0000-0000-0000AF3F0000}"/>
    <cellStyle name="Normal 3 4 5 3 6" xfId="16306" xr:uid="{00000000-0005-0000-0000-0000B03F0000}"/>
    <cellStyle name="Normal 3 4 5 3 7" xfId="16307" xr:uid="{00000000-0005-0000-0000-0000B13F0000}"/>
    <cellStyle name="Normal 3 4 5 4" xfId="16308" xr:uid="{00000000-0005-0000-0000-0000B23F0000}"/>
    <cellStyle name="Normal 3 4 5 4 2" xfId="16309" xr:uid="{00000000-0005-0000-0000-0000B33F0000}"/>
    <cellStyle name="Normal 3 4 5 4 2 2" xfId="16310" xr:uid="{00000000-0005-0000-0000-0000B43F0000}"/>
    <cellStyle name="Normal 3 4 5 4 2 2 2" xfId="16311" xr:uid="{00000000-0005-0000-0000-0000B53F0000}"/>
    <cellStyle name="Normal 3 4 5 4 2 2 3" xfId="16312" xr:uid="{00000000-0005-0000-0000-0000B63F0000}"/>
    <cellStyle name="Normal 3 4 5 4 2 2 4" xfId="16313" xr:uid="{00000000-0005-0000-0000-0000B73F0000}"/>
    <cellStyle name="Normal 3 4 5 4 2 3" xfId="16314" xr:uid="{00000000-0005-0000-0000-0000B83F0000}"/>
    <cellStyle name="Normal 3 4 5 4 2 4" xfId="16315" xr:uid="{00000000-0005-0000-0000-0000B93F0000}"/>
    <cellStyle name="Normal 3 4 5 4 2 5" xfId="16316" xr:uid="{00000000-0005-0000-0000-0000BA3F0000}"/>
    <cellStyle name="Normal 3 4 5 4 3" xfId="16317" xr:uid="{00000000-0005-0000-0000-0000BB3F0000}"/>
    <cellStyle name="Normal 3 4 5 4 3 2" xfId="16318" xr:uid="{00000000-0005-0000-0000-0000BC3F0000}"/>
    <cellStyle name="Normal 3 4 5 4 3 3" xfId="16319" xr:uid="{00000000-0005-0000-0000-0000BD3F0000}"/>
    <cellStyle name="Normal 3 4 5 4 3 4" xfId="16320" xr:uid="{00000000-0005-0000-0000-0000BE3F0000}"/>
    <cellStyle name="Normal 3 4 5 4 4" xfId="16321" xr:uid="{00000000-0005-0000-0000-0000BF3F0000}"/>
    <cellStyle name="Normal 3 4 5 4 5" xfId="16322" xr:uid="{00000000-0005-0000-0000-0000C03F0000}"/>
    <cellStyle name="Normal 3 4 5 4 6" xfId="16323" xr:uid="{00000000-0005-0000-0000-0000C13F0000}"/>
    <cellStyle name="Normal 3 4 5 5" xfId="16324" xr:uid="{00000000-0005-0000-0000-0000C23F0000}"/>
    <cellStyle name="Normal 3 4 5 5 2" xfId="16325" xr:uid="{00000000-0005-0000-0000-0000C33F0000}"/>
    <cellStyle name="Normal 3 4 5 5 2 2" xfId="16326" xr:uid="{00000000-0005-0000-0000-0000C43F0000}"/>
    <cellStyle name="Normal 3 4 5 5 2 3" xfId="16327" xr:uid="{00000000-0005-0000-0000-0000C53F0000}"/>
    <cellStyle name="Normal 3 4 5 5 2 4" xfId="16328" xr:uid="{00000000-0005-0000-0000-0000C63F0000}"/>
    <cellStyle name="Normal 3 4 5 6" xfId="16329" xr:uid="{00000000-0005-0000-0000-0000C73F0000}"/>
    <cellStyle name="Normal 3 4 5 6 2" xfId="16330" xr:uid="{00000000-0005-0000-0000-0000C83F0000}"/>
    <cellStyle name="Normal 3 4 5 6 2 2" xfId="16331" xr:uid="{00000000-0005-0000-0000-0000C93F0000}"/>
    <cellStyle name="Normal 3 4 5 6 2 3" xfId="16332" xr:uid="{00000000-0005-0000-0000-0000CA3F0000}"/>
    <cellStyle name="Normal 3 4 5 6 2 4" xfId="16333" xr:uid="{00000000-0005-0000-0000-0000CB3F0000}"/>
    <cellStyle name="Normal 3 4 5 6 3" xfId="16334" xr:uid="{00000000-0005-0000-0000-0000CC3F0000}"/>
    <cellStyle name="Normal 3 4 5 6 4" xfId="16335" xr:uid="{00000000-0005-0000-0000-0000CD3F0000}"/>
    <cellStyle name="Normal 3 4 5 6 5" xfId="16336" xr:uid="{00000000-0005-0000-0000-0000CE3F0000}"/>
    <cellStyle name="Normal 3 4 5 7" xfId="16337" xr:uid="{00000000-0005-0000-0000-0000CF3F0000}"/>
    <cellStyle name="Normal 3 4 5 8" xfId="16338" xr:uid="{00000000-0005-0000-0000-0000D03F0000}"/>
    <cellStyle name="Normal 3 4 5 9" xfId="16339" xr:uid="{00000000-0005-0000-0000-0000D13F0000}"/>
    <cellStyle name="Normal 3 4 6" xfId="16340" xr:uid="{00000000-0005-0000-0000-0000D23F0000}"/>
    <cellStyle name="Normal 3 4 6 2" xfId="16341" xr:uid="{00000000-0005-0000-0000-0000D33F0000}"/>
    <cellStyle name="Normal 3 4 6 2 2" xfId="16342" xr:uid="{00000000-0005-0000-0000-0000D43F0000}"/>
    <cellStyle name="Normal 3 4 6 2 2 2" xfId="16343" xr:uid="{00000000-0005-0000-0000-0000D53F0000}"/>
    <cellStyle name="Normal 3 4 6 2 2 2 2" xfId="16344" xr:uid="{00000000-0005-0000-0000-0000D63F0000}"/>
    <cellStyle name="Normal 3 4 6 2 2 2 3" xfId="16345" xr:uid="{00000000-0005-0000-0000-0000D73F0000}"/>
    <cellStyle name="Normal 3 4 6 2 2 2 4" xfId="16346" xr:uid="{00000000-0005-0000-0000-0000D83F0000}"/>
    <cellStyle name="Normal 3 4 6 2 2 3" xfId="16347" xr:uid="{00000000-0005-0000-0000-0000D93F0000}"/>
    <cellStyle name="Normal 3 4 6 2 2 4" xfId="16348" xr:uid="{00000000-0005-0000-0000-0000DA3F0000}"/>
    <cellStyle name="Normal 3 4 6 2 2 5" xfId="16349" xr:uid="{00000000-0005-0000-0000-0000DB3F0000}"/>
    <cellStyle name="Normal 3 4 6 2 3" xfId="16350" xr:uid="{00000000-0005-0000-0000-0000DC3F0000}"/>
    <cellStyle name="Normal 3 4 6 2 3 2" xfId="16351" xr:uid="{00000000-0005-0000-0000-0000DD3F0000}"/>
    <cellStyle name="Normal 3 4 6 2 3 3" xfId="16352" xr:uid="{00000000-0005-0000-0000-0000DE3F0000}"/>
    <cellStyle name="Normal 3 4 6 2 3 4" xfId="16353" xr:uid="{00000000-0005-0000-0000-0000DF3F0000}"/>
    <cellStyle name="Normal 3 4 6 2 4" xfId="16354" xr:uid="{00000000-0005-0000-0000-0000E03F0000}"/>
    <cellStyle name="Normal 3 4 6 2 5" xfId="16355" xr:uid="{00000000-0005-0000-0000-0000E13F0000}"/>
    <cellStyle name="Normal 3 4 6 2 6" xfId="16356" xr:uid="{00000000-0005-0000-0000-0000E23F0000}"/>
    <cellStyle name="Normal 3 4 6 3" xfId="16357" xr:uid="{00000000-0005-0000-0000-0000E33F0000}"/>
    <cellStyle name="Normal 3 4 6 3 2" xfId="16358" xr:uid="{00000000-0005-0000-0000-0000E43F0000}"/>
    <cellStyle name="Normal 3 4 6 3 2 2" xfId="16359" xr:uid="{00000000-0005-0000-0000-0000E53F0000}"/>
    <cellStyle name="Normal 3 4 6 3 2 2 2" xfId="16360" xr:uid="{00000000-0005-0000-0000-0000E63F0000}"/>
    <cellStyle name="Normal 3 4 6 3 2 2 3" xfId="16361" xr:uid="{00000000-0005-0000-0000-0000E73F0000}"/>
    <cellStyle name="Normal 3 4 6 3 2 2 4" xfId="16362" xr:uid="{00000000-0005-0000-0000-0000E83F0000}"/>
    <cellStyle name="Normal 3 4 6 3 2 3" xfId="16363" xr:uid="{00000000-0005-0000-0000-0000E93F0000}"/>
    <cellStyle name="Normal 3 4 6 3 2 4" xfId="16364" xr:uid="{00000000-0005-0000-0000-0000EA3F0000}"/>
    <cellStyle name="Normal 3 4 6 3 2 5" xfId="16365" xr:uid="{00000000-0005-0000-0000-0000EB3F0000}"/>
    <cellStyle name="Normal 3 4 6 3 3" xfId="16366" xr:uid="{00000000-0005-0000-0000-0000EC3F0000}"/>
    <cellStyle name="Normal 3 4 6 3 3 2" xfId="16367" xr:uid="{00000000-0005-0000-0000-0000ED3F0000}"/>
    <cellStyle name="Normal 3 4 6 3 3 3" xfId="16368" xr:uid="{00000000-0005-0000-0000-0000EE3F0000}"/>
    <cellStyle name="Normal 3 4 6 3 3 4" xfId="16369" xr:uid="{00000000-0005-0000-0000-0000EF3F0000}"/>
    <cellStyle name="Normal 3 4 6 3 4" xfId="16370" xr:uid="{00000000-0005-0000-0000-0000F03F0000}"/>
    <cellStyle name="Normal 3 4 6 3 5" xfId="16371" xr:uid="{00000000-0005-0000-0000-0000F13F0000}"/>
    <cellStyle name="Normal 3 4 6 3 6" xfId="16372" xr:uid="{00000000-0005-0000-0000-0000F23F0000}"/>
    <cellStyle name="Normal 3 4 6 4" xfId="16373" xr:uid="{00000000-0005-0000-0000-0000F33F0000}"/>
    <cellStyle name="Normal 3 4 6 4 2" xfId="16374" xr:uid="{00000000-0005-0000-0000-0000F43F0000}"/>
    <cellStyle name="Normal 3 4 6 4 2 2" xfId="16375" xr:uid="{00000000-0005-0000-0000-0000F53F0000}"/>
    <cellStyle name="Normal 3 4 6 4 2 3" xfId="16376" xr:uid="{00000000-0005-0000-0000-0000F63F0000}"/>
    <cellStyle name="Normal 3 4 6 4 2 4" xfId="16377" xr:uid="{00000000-0005-0000-0000-0000F73F0000}"/>
    <cellStyle name="Normal 3 4 6 5" xfId="16378" xr:uid="{00000000-0005-0000-0000-0000F83F0000}"/>
    <cellStyle name="Normal 3 4 6 5 2" xfId="16379" xr:uid="{00000000-0005-0000-0000-0000F93F0000}"/>
    <cellStyle name="Normal 3 4 6 5 2 2" xfId="16380" xr:uid="{00000000-0005-0000-0000-0000FA3F0000}"/>
    <cellStyle name="Normal 3 4 6 5 2 3" xfId="16381" xr:uid="{00000000-0005-0000-0000-0000FB3F0000}"/>
    <cellStyle name="Normal 3 4 6 5 2 4" xfId="16382" xr:uid="{00000000-0005-0000-0000-0000FC3F0000}"/>
    <cellStyle name="Normal 3 4 6 5 3" xfId="16383" xr:uid="{00000000-0005-0000-0000-0000FD3F0000}"/>
    <cellStyle name="Normal 3 4 6 5 4" xfId="16384" xr:uid="{00000000-0005-0000-0000-0000FE3F0000}"/>
    <cellStyle name="Normal 3 4 6 5 5" xfId="16385" xr:uid="{00000000-0005-0000-0000-0000FF3F0000}"/>
    <cellStyle name="Normal 3 4 6 6" xfId="16386" xr:uid="{00000000-0005-0000-0000-000000400000}"/>
    <cellStyle name="Normal 3 4 6 7" xfId="16387" xr:uid="{00000000-0005-0000-0000-000001400000}"/>
    <cellStyle name="Normal 3 4 6 8" xfId="16388" xr:uid="{00000000-0005-0000-0000-000002400000}"/>
    <cellStyle name="Normal 3 4 7" xfId="16389" xr:uid="{00000000-0005-0000-0000-000003400000}"/>
    <cellStyle name="Normal 3 4 7 2" xfId="16390" xr:uid="{00000000-0005-0000-0000-000004400000}"/>
    <cellStyle name="Normal 3 4 7 2 2" xfId="16391" xr:uid="{00000000-0005-0000-0000-000005400000}"/>
    <cellStyle name="Normal 3 4 7 2 2 2" xfId="16392" xr:uid="{00000000-0005-0000-0000-000006400000}"/>
    <cellStyle name="Normal 3 4 7 2 2 2 2" xfId="16393" xr:uid="{00000000-0005-0000-0000-000007400000}"/>
    <cellStyle name="Normal 3 4 7 2 2 2 3" xfId="16394" xr:uid="{00000000-0005-0000-0000-000008400000}"/>
    <cellStyle name="Normal 3 4 7 2 2 2 4" xfId="16395" xr:uid="{00000000-0005-0000-0000-000009400000}"/>
    <cellStyle name="Normal 3 4 7 2 2 3" xfId="16396" xr:uid="{00000000-0005-0000-0000-00000A400000}"/>
    <cellStyle name="Normal 3 4 7 2 2 4" xfId="16397" xr:uid="{00000000-0005-0000-0000-00000B400000}"/>
    <cellStyle name="Normal 3 4 7 2 2 5" xfId="16398" xr:uid="{00000000-0005-0000-0000-00000C400000}"/>
    <cellStyle name="Normal 3 4 7 2 3" xfId="16399" xr:uid="{00000000-0005-0000-0000-00000D400000}"/>
    <cellStyle name="Normal 3 4 7 2 3 2" xfId="16400" xr:uid="{00000000-0005-0000-0000-00000E400000}"/>
    <cellStyle name="Normal 3 4 7 2 3 3" xfId="16401" xr:uid="{00000000-0005-0000-0000-00000F400000}"/>
    <cellStyle name="Normal 3 4 7 2 3 4" xfId="16402" xr:uid="{00000000-0005-0000-0000-000010400000}"/>
    <cellStyle name="Normal 3 4 7 2 4" xfId="16403" xr:uid="{00000000-0005-0000-0000-000011400000}"/>
    <cellStyle name="Normal 3 4 7 2 5" xfId="16404" xr:uid="{00000000-0005-0000-0000-000012400000}"/>
    <cellStyle name="Normal 3 4 7 2 6" xfId="16405" xr:uid="{00000000-0005-0000-0000-000013400000}"/>
    <cellStyle name="Normal 3 4 7 3" xfId="16406" xr:uid="{00000000-0005-0000-0000-000014400000}"/>
    <cellStyle name="Normal 3 4 7 3 2" xfId="16407" xr:uid="{00000000-0005-0000-0000-000015400000}"/>
    <cellStyle name="Normal 3 4 7 3 2 2" xfId="16408" xr:uid="{00000000-0005-0000-0000-000016400000}"/>
    <cellStyle name="Normal 3 4 7 3 2 2 2" xfId="16409" xr:uid="{00000000-0005-0000-0000-000017400000}"/>
    <cellStyle name="Normal 3 4 7 3 2 2 3" xfId="16410" xr:uid="{00000000-0005-0000-0000-000018400000}"/>
    <cellStyle name="Normal 3 4 7 3 2 2 4" xfId="16411" xr:uid="{00000000-0005-0000-0000-000019400000}"/>
    <cellStyle name="Normal 3 4 7 3 2 3" xfId="16412" xr:uid="{00000000-0005-0000-0000-00001A400000}"/>
    <cellStyle name="Normal 3 4 7 3 2 4" xfId="16413" xr:uid="{00000000-0005-0000-0000-00001B400000}"/>
    <cellStyle name="Normal 3 4 7 3 2 5" xfId="16414" xr:uid="{00000000-0005-0000-0000-00001C400000}"/>
    <cellStyle name="Normal 3 4 7 3 3" xfId="16415" xr:uid="{00000000-0005-0000-0000-00001D400000}"/>
    <cellStyle name="Normal 3 4 7 3 3 2" xfId="16416" xr:uid="{00000000-0005-0000-0000-00001E400000}"/>
    <cellStyle name="Normal 3 4 7 3 3 3" xfId="16417" xr:uid="{00000000-0005-0000-0000-00001F400000}"/>
    <cellStyle name="Normal 3 4 7 3 3 4" xfId="16418" xr:uid="{00000000-0005-0000-0000-000020400000}"/>
    <cellStyle name="Normal 3 4 7 3 4" xfId="16419" xr:uid="{00000000-0005-0000-0000-000021400000}"/>
    <cellStyle name="Normal 3 4 7 3 5" xfId="16420" xr:uid="{00000000-0005-0000-0000-000022400000}"/>
    <cellStyle name="Normal 3 4 7 3 6" xfId="16421" xr:uid="{00000000-0005-0000-0000-000023400000}"/>
    <cellStyle name="Normal 3 4 7 4" xfId="16422" xr:uid="{00000000-0005-0000-0000-000024400000}"/>
    <cellStyle name="Normal 3 4 7 4 2" xfId="16423" xr:uid="{00000000-0005-0000-0000-000025400000}"/>
    <cellStyle name="Normal 3 4 7 4 2 2" xfId="16424" xr:uid="{00000000-0005-0000-0000-000026400000}"/>
    <cellStyle name="Normal 3 4 7 4 2 3" xfId="16425" xr:uid="{00000000-0005-0000-0000-000027400000}"/>
    <cellStyle name="Normal 3 4 7 4 2 4" xfId="16426" xr:uid="{00000000-0005-0000-0000-000028400000}"/>
    <cellStyle name="Normal 3 4 7 5" xfId="16427" xr:uid="{00000000-0005-0000-0000-000029400000}"/>
    <cellStyle name="Normal 3 4 7 5 2" xfId="16428" xr:uid="{00000000-0005-0000-0000-00002A400000}"/>
    <cellStyle name="Normal 3 4 7 5 2 2" xfId="16429" xr:uid="{00000000-0005-0000-0000-00002B400000}"/>
    <cellStyle name="Normal 3 4 7 5 2 3" xfId="16430" xr:uid="{00000000-0005-0000-0000-00002C400000}"/>
    <cellStyle name="Normal 3 4 7 5 2 4" xfId="16431" xr:uid="{00000000-0005-0000-0000-00002D400000}"/>
    <cellStyle name="Normal 3 4 7 5 3" xfId="16432" xr:uid="{00000000-0005-0000-0000-00002E400000}"/>
    <cellStyle name="Normal 3 4 7 5 4" xfId="16433" xr:uid="{00000000-0005-0000-0000-00002F400000}"/>
    <cellStyle name="Normal 3 4 7 5 5" xfId="16434" xr:uid="{00000000-0005-0000-0000-000030400000}"/>
    <cellStyle name="Normal 3 4 7 6" xfId="16435" xr:uid="{00000000-0005-0000-0000-000031400000}"/>
    <cellStyle name="Normal 3 4 7 7" xfId="16436" xr:uid="{00000000-0005-0000-0000-000032400000}"/>
    <cellStyle name="Normal 3 4 7 8" xfId="16437" xr:uid="{00000000-0005-0000-0000-000033400000}"/>
    <cellStyle name="Normal 3 4 8" xfId="16438" xr:uid="{00000000-0005-0000-0000-000034400000}"/>
    <cellStyle name="Normal 3 4 8 2" xfId="16439" xr:uid="{00000000-0005-0000-0000-000035400000}"/>
    <cellStyle name="Normal 3 4 8 2 2" xfId="16440" xr:uid="{00000000-0005-0000-0000-000036400000}"/>
    <cellStyle name="Normal 3 4 8 2 2 2" xfId="16441" xr:uid="{00000000-0005-0000-0000-000037400000}"/>
    <cellStyle name="Normal 3 4 8 2 2 3" xfId="16442" xr:uid="{00000000-0005-0000-0000-000038400000}"/>
    <cellStyle name="Normal 3 4 8 2 2 4" xfId="16443" xr:uid="{00000000-0005-0000-0000-000039400000}"/>
    <cellStyle name="Normal 3 4 8 3" xfId="16444" xr:uid="{00000000-0005-0000-0000-00003A400000}"/>
    <cellStyle name="Normal 3 4 8 3 2" xfId="16445" xr:uid="{00000000-0005-0000-0000-00003B400000}"/>
    <cellStyle name="Normal 3 4 8 3 2 2" xfId="16446" xr:uid="{00000000-0005-0000-0000-00003C400000}"/>
    <cellStyle name="Normal 3 4 8 3 2 3" xfId="16447" xr:uid="{00000000-0005-0000-0000-00003D400000}"/>
    <cellStyle name="Normal 3 4 8 3 2 4" xfId="16448" xr:uid="{00000000-0005-0000-0000-00003E400000}"/>
    <cellStyle name="Normal 3 4 8 3 3" xfId="16449" xr:uid="{00000000-0005-0000-0000-00003F400000}"/>
    <cellStyle name="Normal 3 4 8 3 4" xfId="16450" xr:uid="{00000000-0005-0000-0000-000040400000}"/>
    <cellStyle name="Normal 3 4 8 3 5" xfId="16451" xr:uid="{00000000-0005-0000-0000-000041400000}"/>
    <cellStyle name="Normal 3 4 8 4" xfId="16452" xr:uid="{00000000-0005-0000-0000-000042400000}"/>
    <cellStyle name="Normal 3 4 8 5" xfId="16453" xr:uid="{00000000-0005-0000-0000-000043400000}"/>
    <cellStyle name="Normal 3 4 8 6" xfId="16454" xr:uid="{00000000-0005-0000-0000-000044400000}"/>
    <cellStyle name="Normal 3 4 9" xfId="16455" xr:uid="{00000000-0005-0000-0000-000045400000}"/>
    <cellStyle name="Normal 3 4 9 2" xfId="16456" xr:uid="{00000000-0005-0000-0000-000046400000}"/>
    <cellStyle name="Normal 3 4 9 2 2" xfId="16457" xr:uid="{00000000-0005-0000-0000-000047400000}"/>
    <cellStyle name="Normal 3 4 9 2 2 2" xfId="16458" xr:uid="{00000000-0005-0000-0000-000048400000}"/>
    <cellStyle name="Normal 3 4 9 2 2 3" xfId="16459" xr:uid="{00000000-0005-0000-0000-000049400000}"/>
    <cellStyle name="Normal 3 4 9 2 2 4" xfId="16460" xr:uid="{00000000-0005-0000-0000-00004A400000}"/>
    <cellStyle name="Normal 3 4 9 3" xfId="16461" xr:uid="{00000000-0005-0000-0000-00004B400000}"/>
    <cellStyle name="Normal 3 4 9 3 2" xfId="16462" xr:uid="{00000000-0005-0000-0000-00004C400000}"/>
    <cellStyle name="Normal 3 4 9 3 2 2" xfId="16463" xr:uid="{00000000-0005-0000-0000-00004D400000}"/>
    <cellStyle name="Normal 3 4 9 3 2 3" xfId="16464" xr:uid="{00000000-0005-0000-0000-00004E400000}"/>
    <cellStyle name="Normal 3 4 9 3 2 4" xfId="16465" xr:uid="{00000000-0005-0000-0000-00004F400000}"/>
    <cellStyle name="Normal 3 4 9 3 3" xfId="16466" xr:uid="{00000000-0005-0000-0000-000050400000}"/>
    <cellStyle name="Normal 3 4 9 3 4" xfId="16467" xr:uid="{00000000-0005-0000-0000-000051400000}"/>
    <cellStyle name="Normal 3 4 9 3 5" xfId="16468" xr:uid="{00000000-0005-0000-0000-000052400000}"/>
    <cellStyle name="Normal 3 4 9 4" xfId="16469" xr:uid="{00000000-0005-0000-0000-000053400000}"/>
    <cellStyle name="Normal 3 4 9 5" xfId="16470" xr:uid="{00000000-0005-0000-0000-000054400000}"/>
    <cellStyle name="Normal 3 4 9 6" xfId="16471" xr:uid="{00000000-0005-0000-0000-000055400000}"/>
    <cellStyle name="Normal 3 4 9 7" xfId="16472" xr:uid="{00000000-0005-0000-0000-000056400000}"/>
    <cellStyle name="Normal 3 40" xfId="16473" xr:uid="{00000000-0005-0000-0000-000057400000}"/>
    <cellStyle name="Normal 3 40 2" xfId="16474" xr:uid="{00000000-0005-0000-0000-000058400000}"/>
    <cellStyle name="Normal 3 41" xfId="16475" xr:uid="{00000000-0005-0000-0000-000059400000}"/>
    <cellStyle name="Normal 3 41 2" xfId="16476" xr:uid="{00000000-0005-0000-0000-00005A400000}"/>
    <cellStyle name="Normal 3 42" xfId="16477" xr:uid="{00000000-0005-0000-0000-00005B400000}"/>
    <cellStyle name="Normal 3 42 2" xfId="16478" xr:uid="{00000000-0005-0000-0000-00005C400000}"/>
    <cellStyle name="Normal 3 43" xfId="16479" xr:uid="{00000000-0005-0000-0000-00005D400000}"/>
    <cellStyle name="Normal 3 43 2" xfId="16480" xr:uid="{00000000-0005-0000-0000-00005E400000}"/>
    <cellStyle name="Normal 3 44" xfId="16481" xr:uid="{00000000-0005-0000-0000-00005F400000}"/>
    <cellStyle name="Normal 3 44 2" xfId="16482" xr:uid="{00000000-0005-0000-0000-000060400000}"/>
    <cellStyle name="Normal 3 45" xfId="16483" xr:uid="{00000000-0005-0000-0000-000061400000}"/>
    <cellStyle name="Normal 3 45 2" xfId="16484" xr:uid="{00000000-0005-0000-0000-000062400000}"/>
    <cellStyle name="Normal 3 46" xfId="16485" xr:uid="{00000000-0005-0000-0000-000063400000}"/>
    <cellStyle name="Normal 3 46 2" xfId="16486" xr:uid="{00000000-0005-0000-0000-000064400000}"/>
    <cellStyle name="Normal 3 47" xfId="16487" xr:uid="{00000000-0005-0000-0000-000065400000}"/>
    <cellStyle name="Normal 3 47 2" xfId="16488" xr:uid="{00000000-0005-0000-0000-000066400000}"/>
    <cellStyle name="Normal 3 5" xfId="16489" xr:uid="{00000000-0005-0000-0000-000067400000}"/>
    <cellStyle name="Normal 3 5 10" xfId="16490" xr:uid="{00000000-0005-0000-0000-000068400000}"/>
    <cellStyle name="Normal 3 5 10 2" xfId="16491" xr:uid="{00000000-0005-0000-0000-000069400000}"/>
    <cellStyle name="Normal 3 5 11" xfId="16492" xr:uid="{00000000-0005-0000-0000-00006A400000}"/>
    <cellStyle name="Normal 3 5 11 2" xfId="16493" xr:uid="{00000000-0005-0000-0000-00006B400000}"/>
    <cellStyle name="Normal 3 5 12" xfId="16494" xr:uid="{00000000-0005-0000-0000-00006C400000}"/>
    <cellStyle name="Normal 3 5 12 2" xfId="16495" xr:uid="{00000000-0005-0000-0000-00006D400000}"/>
    <cellStyle name="Normal 3 5 13" xfId="16496" xr:uid="{00000000-0005-0000-0000-00006E400000}"/>
    <cellStyle name="Normal 3 5 13 2" xfId="16497" xr:uid="{00000000-0005-0000-0000-00006F400000}"/>
    <cellStyle name="Normal 3 5 14" xfId="16498" xr:uid="{00000000-0005-0000-0000-000070400000}"/>
    <cellStyle name="Normal 3 5 14 2" xfId="16499" xr:uid="{00000000-0005-0000-0000-000071400000}"/>
    <cellStyle name="Normal 3 5 14 3" xfId="16500" xr:uid="{00000000-0005-0000-0000-000072400000}"/>
    <cellStyle name="Normal 3 5 14 3 2" xfId="16501" xr:uid="{00000000-0005-0000-0000-000073400000}"/>
    <cellStyle name="Normal 3 5 14 3 3" xfId="16502" xr:uid="{00000000-0005-0000-0000-000074400000}"/>
    <cellStyle name="Normal 3 5 14 3 4" xfId="16503" xr:uid="{00000000-0005-0000-0000-000075400000}"/>
    <cellStyle name="Normal 3 5 14 4" xfId="16504" xr:uid="{00000000-0005-0000-0000-000076400000}"/>
    <cellStyle name="Normal 3 5 14 5" xfId="16505" xr:uid="{00000000-0005-0000-0000-000077400000}"/>
    <cellStyle name="Normal 3 5 14 6" xfId="16506" xr:uid="{00000000-0005-0000-0000-000078400000}"/>
    <cellStyle name="Normal 3 5 15" xfId="16507" xr:uid="{00000000-0005-0000-0000-000079400000}"/>
    <cellStyle name="Normal 3 5 16" xfId="16508" xr:uid="{00000000-0005-0000-0000-00007A400000}"/>
    <cellStyle name="Normal 3 5 17" xfId="16509" xr:uid="{00000000-0005-0000-0000-00007B400000}"/>
    <cellStyle name="Normal 3 5 18" xfId="16510" xr:uid="{00000000-0005-0000-0000-00007C400000}"/>
    <cellStyle name="Normal 3 5 19" xfId="16511" xr:uid="{00000000-0005-0000-0000-00007D400000}"/>
    <cellStyle name="Normal 3 5 2" xfId="16512" xr:uid="{00000000-0005-0000-0000-00007E400000}"/>
    <cellStyle name="Normal 3 5 2 2" xfId="16513" xr:uid="{00000000-0005-0000-0000-00007F400000}"/>
    <cellStyle name="Normal 3 5 2 2 2" xfId="16514" xr:uid="{00000000-0005-0000-0000-000080400000}"/>
    <cellStyle name="Normal 3 5 2 2 2 2" xfId="16515" xr:uid="{00000000-0005-0000-0000-000081400000}"/>
    <cellStyle name="Normal 3 5 2 2 2 2 2" xfId="16516" xr:uid="{00000000-0005-0000-0000-000082400000}"/>
    <cellStyle name="Normal 3 5 2 2 2 2 3" xfId="16517" xr:uid="{00000000-0005-0000-0000-000083400000}"/>
    <cellStyle name="Normal 3 5 2 2 2 2 4" xfId="16518" xr:uid="{00000000-0005-0000-0000-000084400000}"/>
    <cellStyle name="Normal 3 5 2 2 2 3" xfId="16519" xr:uid="{00000000-0005-0000-0000-000085400000}"/>
    <cellStyle name="Normal 3 5 2 2 2 4" xfId="16520" xr:uid="{00000000-0005-0000-0000-000086400000}"/>
    <cellStyle name="Normal 3 5 2 2 2 5" xfId="16521" xr:uid="{00000000-0005-0000-0000-000087400000}"/>
    <cellStyle name="Normal 3 5 2 2 3" xfId="16522" xr:uid="{00000000-0005-0000-0000-000088400000}"/>
    <cellStyle name="Normal 3 5 2 2 4" xfId="16523" xr:uid="{00000000-0005-0000-0000-000089400000}"/>
    <cellStyle name="Normal 3 5 2 2 4 2" xfId="16524" xr:uid="{00000000-0005-0000-0000-00008A400000}"/>
    <cellStyle name="Normal 3 5 2 2 4 3" xfId="16525" xr:uid="{00000000-0005-0000-0000-00008B400000}"/>
    <cellStyle name="Normal 3 5 2 2 4 4" xfId="16526" xr:uid="{00000000-0005-0000-0000-00008C400000}"/>
    <cellStyle name="Normal 3 5 2 2 5" xfId="16527" xr:uid="{00000000-0005-0000-0000-00008D400000}"/>
    <cellStyle name="Normal 3 5 2 2 6" xfId="16528" xr:uid="{00000000-0005-0000-0000-00008E400000}"/>
    <cellStyle name="Normal 3 5 2 2 7" xfId="16529" xr:uid="{00000000-0005-0000-0000-00008F400000}"/>
    <cellStyle name="Normal 3 5 2 3" xfId="16530" xr:uid="{00000000-0005-0000-0000-000090400000}"/>
    <cellStyle name="Normal 3 5 2 3 2" xfId="16531" xr:uid="{00000000-0005-0000-0000-000091400000}"/>
    <cellStyle name="Normal 3 5 2 3 2 2" xfId="16532" xr:uid="{00000000-0005-0000-0000-000092400000}"/>
    <cellStyle name="Normal 3 5 2 3 2 2 2" xfId="16533" xr:uid="{00000000-0005-0000-0000-000093400000}"/>
    <cellStyle name="Normal 3 5 2 3 2 2 3" xfId="16534" xr:uid="{00000000-0005-0000-0000-000094400000}"/>
    <cellStyle name="Normal 3 5 2 3 2 2 4" xfId="16535" xr:uid="{00000000-0005-0000-0000-000095400000}"/>
    <cellStyle name="Normal 3 5 2 3 2 3" xfId="16536" xr:uid="{00000000-0005-0000-0000-000096400000}"/>
    <cellStyle name="Normal 3 5 2 3 2 4" xfId="16537" xr:uid="{00000000-0005-0000-0000-000097400000}"/>
    <cellStyle name="Normal 3 5 2 3 2 5" xfId="16538" xr:uid="{00000000-0005-0000-0000-000098400000}"/>
    <cellStyle name="Normal 3 5 2 3 3" xfId="16539" xr:uid="{00000000-0005-0000-0000-000099400000}"/>
    <cellStyle name="Normal 3 5 2 3 3 2" xfId="16540" xr:uid="{00000000-0005-0000-0000-00009A400000}"/>
    <cellStyle name="Normal 3 5 2 3 3 3" xfId="16541" xr:uid="{00000000-0005-0000-0000-00009B400000}"/>
    <cellStyle name="Normal 3 5 2 3 3 4" xfId="16542" xr:uid="{00000000-0005-0000-0000-00009C400000}"/>
    <cellStyle name="Normal 3 5 2 3 4" xfId="16543" xr:uid="{00000000-0005-0000-0000-00009D400000}"/>
    <cellStyle name="Normal 3 5 2 3 5" xfId="16544" xr:uid="{00000000-0005-0000-0000-00009E400000}"/>
    <cellStyle name="Normal 3 5 2 3 6" xfId="16545" xr:uid="{00000000-0005-0000-0000-00009F400000}"/>
    <cellStyle name="Normal 3 5 2 4" xfId="16546" xr:uid="{00000000-0005-0000-0000-0000A0400000}"/>
    <cellStyle name="Normal 3 5 2 5" xfId="16547" xr:uid="{00000000-0005-0000-0000-0000A1400000}"/>
    <cellStyle name="Normal 3 5 2 5 2" xfId="16548" xr:uid="{00000000-0005-0000-0000-0000A2400000}"/>
    <cellStyle name="Normal 3 5 2 5 2 2" xfId="16549" xr:uid="{00000000-0005-0000-0000-0000A3400000}"/>
    <cellStyle name="Normal 3 5 2 5 2 3" xfId="16550" xr:uid="{00000000-0005-0000-0000-0000A4400000}"/>
    <cellStyle name="Normal 3 5 2 5 2 4" xfId="16551" xr:uid="{00000000-0005-0000-0000-0000A5400000}"/>
    <cellStyle name="Normal 3 5 2 5 3" xfId="16552" xr:uid="{00000000-0005-0000-0000-0000A6400000}"/>
    <cellStyle name="Normal 3 5 2 5 4" xfId="16553" xr:uid="{00000000-0005-0000-0000-0000A7400000}"/>
    <cellStyle name="Normal 3 5 2 5 5" xfId="16554" xr:uid="{00000000-0005-0000-0000-0000A8400000}"/>
    <cellStyle name="Normal 3 5 2 6" xfId="16555" xr:uid="{00000000-0005-0000-0000-0000A9400000}"/>
    <cellStyle name="Normal 3 5 2 6 2" xfId="16556" xr:uid="{00000000-0005-0000-0000-0000AA400000}"/>
    <cellStyle name="Normal 3 5 2 6 3" xfId="16557" xr:uid="{00000000-0005-0000-0000-0000AB400000}"/>
    <cellStyle name="Normal 3 5 2 6 4" xfId="16558" xr:uid="{00000000-0005-0000-0000-0000AC400000}"/>
    <cellStyle name="Normal 3 5 2 7" xfId="16559" xr:uid="{00000000-0005-0000-0000-0000AD400000}"/>
    <cellStyle name="Normal 3 5 2 8" xfId="16560" xr:uid="{00000000-0005-0000-0000-0000AE400000}"/>
    <cellStyle name="Normal 3 5 2 9" xfId="16561" xr:uid="{00000000-0005-0000-0000-0000AF400000}"/>
    <cellStyle name="Normal 3 5 20" xfId="16562" xr:uid="{00000000-0005-0000-0000-0000B0400000}"/>
    <cellStyle name="Normal 3 5 21" xfId="16563" xr:uid="{00000000-0005-0000-0000-0000B1400000}"/>
    <cellStyle name="Normal 3 5 22" xfId="16564" xr:uid="{00000000-0005-0000-0000-0000B2400000}"/>
    <cellStyle name="Normal 3 5 23" xfId="16565" xr:uid="{00000000-0005-0000-0000-0000B3400000}"/>
    <cellStyle name="Normal 3 5 24" xfId="16566" xr:uid="{00000000-0005-0000-0000-0000B4400000}"/>
    <cellStyle name="Normal 3 5 25" xfId="16567" xr:uid="{00000000-0005-0000-0000-0000B5400000}"/>
    <cellStyle name="Normal 3 5 26" xfId="16568" xr:uid="{00000000-0005-0000-0000-0000B6400000}"/>
    <cellStyle name="Normal 3 5 27" xfId="16569" xr:uid="{00000000-0005-0000-0000-0000B7400000}"/>
    <cellStyle name="Normal 3 5 28" xfId="16570" xr:uid="{00000000-0005-0000-0000-0000B8400000}"/>
    <cellStyle name="Normal 3 5 29" xfId="16571" xr:uid="{00000000-0005-0000-0000-0000B9400000}"/>
    <cellStyle name="Normal 3 5 3" xfId="16572" xr:uid="{00000000-0005-0000-0000-0000BA400000}"/>
    <cellStyle name="Normal 3 5 3 2" xfId="16573" xr:uid="{00000000-0005-0000-0000-0000BB400000}"/>
    <cellStyle name="Normal 3 5 3 2 2" xfId="16574" xr:uid="{00000000-0005-0000-0000-0000BC400000}"/>
    <cellStyle name="Normal 3 5 3 3" xfId="16575" xr:uid="{00000000-0005-0000-0000-0000BD400000}"/>
    <cellStyle name="Normal 3 5 3 3 2" xfId="16576" xr:uid="{00000000-0005-0000-0000-0000BE400000}"/>
    <cellStyle name="Normal 3 5 3 3 2 2" xfId="16577" xr:uid="{00000000-0005-0000-0000-0000BF400000}"/>
    <cellStyle name="Normal 3 5 3 3 2 3" xfId="16578" xr:uid="{00000000-0005-0000-0000-0000C0400000}"/>
    <cellStyle name="Normal 3 5 3 3 2 4" xfId="16579" xr:uid="{00000000-0005-0000-0000-0000C1400000}"/>
    <cellStyle name="Normal 3 5 3 3 3" xfId="16580" xr:uid="{00000000-0005-0000-0000-0000C2400000}"/>
    <cellStyle name="Normal 3 5 3 3 4" xfId="16581" xr:uid="{00000000-0005-0000-0000-0000C3400000}"/>
    <cellStyle name="Normal 3 5 3 3 5" xfId="16582" xr:uid="{00000000-0005-0000-0000-0000C4400000}"/>
    <cellStyle name="Normal 3 5 3 4" xfId="16583" xr:uid="{00000000-0005-0000-0000-0000C5400000}"/>
    <cellStyle name="Normal 3 5 3 5" xfId="16584" xr:uid="{00000000-0005-0000-0000-0000C6400000}"/>
    <cellStyle name="Normal 3 5 3 5 2" xfId="16585" xr:uid="{00000000-0005-0000-0000-0000C7400000}"/>
    <cellStyle name="Normal 3 5 3 5 3" xfId="16586" xr:uid="{00000000-0005-0000-0000-0000C8400000}"/>
    <cellStyle name="Normal 3 5 3 5 4" xfId="16587" xr:uid="{00000000-0005-0000-0000-0000C9400000}"/>
    <cellStyle name="Normal 3 5 3 6" xfId="16588" xr:uid="{00000000-0005-0000-0000-0000CA400000}"/>
    <cellStyle name="Normal 3 5 3 7" xfId="16589" xr:uid="{00000000-0005-0000-0000-0000CB400000}"/>
    <cellStyle name="Normal 3 5 3 8" xfId="16590" xr:uid="{00000000-0005-0000-0000-0000CC400000}"/>
    <cellStyle name="Normal 3 5 30" xfId="16591" xr:uid="{00000000-0005-0000-0000-0000CD400000}"/>
    <cellStyle name="Normal 3 5 31" xfId="16592" xr:uid="{00000000-0005-0000-0000-0000CE400000}"/>
    <cellStyle name="Normal 3 5 32" xfId="16593" xr:uid="{00000000-0005-0000-0000-0000CF400000}"/>
    <cellStyle name="Normal 3 5 33" xfId="16594" xr:uid="{00000000-0005-0000-0000-0000D0400000}"/>
    <cellStyle name="Normal 3 5 34" xfId="16595" xr:uid="{00000000-0005-0000-0000-0000D1400000}"/>
    <cellStyle name="Normal 3 5 35" xfId="16596" xr:uid="{00000000-0005-0000-0000-0000D2400000}"/>
    <cellStyle name="Normal 3 5 36" xfId="16597" xr:uid="{00000000-0005-0000-0000-0000D3400000}"/>
    <cellStyle name="Normal 3 5 37" xfId="16598" xr:uid="{00000000-0005-0000-0000-0000D4400000}"/>
    <cellStyle name="Normal 3 5 38" xfId="16599" xr:uid="{00000000-0005-0000-0000-0000D5400000}"/>
    <cellStyle name="Normal 3 5 39" xfId="16600" xr:uid="{00000000-0005-0000-0000-0000D6400000}"/>
    <cellStyle name="Normal 3 5 4" xfId="16601" xr:uid="{00000000-0005-0000-0000-0000D7400000}"/>
    <cellStyle name="Normal 3 5 4 2" xfId="16602" xr:uid="{00000000-0005-0000-0000-0000D8400000}"/>
    <cellStyle name="Normal 3 5 4 2 2" xfId="16603" xr:uid="{00000000-0005-0000-0000-0000D9400000}"/>
    <cellStyle name="Normal 3 5 4 3" xfId="16604" xr:uid="{00000000-0005-0000-0000-0000DA400000}"/>
    <cellStyle name="Normal 3 5 4 3 2" xfId="16605" xr:uid="{00000000-0005-0000-0000-0000DB400000}"/>
    <cellStyle name="Normal 3 5 4 3 2 2" xfId="16606" xr:uid="{00000000-0005-0000-0000-0000DC400000}"/>
    <cellStyle name="Normal 3 5 4 3 2 3" xfId="16607" xr:uid="{00000000-0005-0000-0000-0000DD400000}"/>
    <cellStyle name="Normal 3 5 4 3 2 4" xfId="16608" xr:uid="{00000000-0005-0000-0000-0000DE400000}"/>
    <cellStyle name="Normal 3 5 4 3 3" xfId="16609" xr:uid="{00000000-0005-0000-0000-0000DF400000}"/>
    <cellStyle name="Normal 3 5 4 3 4" xfId="16610" xr:uid="{00000000-0005-0000-0000-0000E0400000}"/>
    <cellStyle name="Normal 3 5 4 3 5" xfId="16611" xr:uid="{00000000-0005-0000-0000-0000E1400000}"/>
    <cellStyle name="Normal 3 5 4 4" xfId="16612" xr:uid="{00000000-0005-0000-0000-0000E2400000}"/>
    <cellStyle name="Normal 3 5 4 5" xfId="16613" xr:uid="{00000000-0005-0000-0000-0000E3400000}"/>
    <cellStyle name="Normal 3 5 4 5 2" xfId="16614" xr:uid="{00000000-0005-0000-0000-0000E4400000}"/>
    <cellStyle name="Normal 3 5 4 5 3" xfId="16615" xr:uid="{00000000-0005-0000-0000-0000E5400000}"/>
    <cellStyle name="Normal 3 5 4 5 4" xfId="16616" xr:uid="{00000000-0005-0000-0000-0000E6400000}"/>
    <cellStyle name="Normal 3 5 4 6" xfId="16617" xr:uid="{00000000-0005-0000-0000-0000E7400000}"/>
    <cellStyle name="Normal 3 5 4 7" xfId="16618" xr:uid="{00000000-0005-0000-0000-0000E8400000}"/>
    <cellStyle name="Normal 3 5 4 8" xfId="16619" xr:uid="{00000000-0005-0000-0000-0000E9400000}"/>
    <cellStyle name="Normal 3 5 40" xfId="16620" xr:uid="{00000000-0005-0000-0000-0000EA400000}"/>
    <cellStyle name="Normal 3 5 41" xfId="16621" xr:uid="{00000000-0005-0000-0000-0000EB400000}"/>
    <cellStyle name="Normal 3 5 42" xfId="16622" xr:uid="{00000000-0005-0000-0000-0000EC400000}"/>
    <cellStyle name="Normal 3 5 43" xfId="16623" xr:uid="{00000000-0005-0000-0000-0000ED400000}"/>
    <cellStyle name="Normal 3 5 44" xfId="16624" xr:uid="{00000000-0005-0000-0000-0000EE400000}"/>
    <cellStyle name="Normal 3 5 45" xfId="16625" xr:uid="{00000000-0005-0000-0000-0000EF400000}"/>
    <cellStyle name="Normal 3 5 46" xfId="16626" xr:uid="{00000000-0005-0000-0000-0000F0400000}"/>
    <cellStyle name="Normal 3 5 47" xfId="16627" xr:uid="{00000000-0005-0000-0000-0000F1400000}"/>
    <cellStyle name="Normal 3 5 48" xfId="16628" xr:uid="{00000000-0005-0000-0000-0000F2400000}"/>
    <cellStyle name="Normal 3 5 49" xfId="16629" xr:uid="{00000000-0005-0000-0000-0000F3400000}"/>
    <cellStyle name="Normal 3 5 5" xfId="16630" xr:uid="{00000000-0005-0000-0000-0000F4400000}"/>
    <cellStyle name="Normal 3 5 5 2" xfId="16631" xr:uid="{00000000-0005-0000-0000-0000F5400000}"/>
    <cellStyle name="Normal 3 5 5 3" xfId="16632" xr:uid="{00000000-0005-0000-0000-0000F6400000}"/>
    <cellStyle name="Normal 3 5 50" xfId="16633" xr:uid="{00000000-0005-0000-0000-0000F7400000}"/>
    <cellStyle name="Normal 3 5 51" xfId="16634" xr:uid="{00000000-0005-0000-0000-0000F8400000}"/>
    <cellStyle name="Normal 3 5 52" xfId="16635" xr:uid="{00000000-0005-0000-0000-0000F9400000}"/>
    <cellStyle name="Normal 3 5 53" xfId="16636" xr:uid="{00000000-0005-0000-0000-0000FA400000}"/>
    <cellStyle name="Normal 3 5 54" xfId="16637" xr:uid="{00000000-0005-0000-0000-0000FB400000}"/>
    <cellStyle name="Normal 3 5 55" xfId="16638" xr:uid="{00000000-0005-0000-0000-0000FC400000}"/>
    <cellStyle name="Normal 3 5 56" xfId="16639" xr:uid="{00000000-0005-0000-0000-0000FD400000}"/>
    <cellStyle name="Normal 3 5 57" xfId="16640" xr:uid="{00000000-0005-0000-0000-0000FE400000}"/>
    <cellStyle name="Normal 3 5 58" xfId="16641" xr:uid="{00000000-0005-0000-0000-0000FF400000}"/>
    <cellStyle name="Normal 3 5 59" xfId="16642" xr:uid="{00000000-0005-0000-0000-000000410000}"/>
    <cellStyle name="Normal 3 5 6" xfId="16643" xr:uid="{00000000-0005-0000-0000-000001410000}"/>
    <cellStyle name="Normal 3 5 6 2" xfId="16644" xr:uid="{00000000-0005-0000-0000-000002410000}"/>
    <cellStyle name="Normal 3 5 60" xfId="16645" xr:uid="{00000000-0005-0000-0000-000003410000}"/>
    <cellStyle name="Normal 3 5 61" xfId="16646" xr:uid="{00000000-0005-0000-0000-000004410000}"/>
    <cellStyle name="Normal 3 5 62" xfId="16647" xr:uid="{00000000-0005-0000-0000-000005410000}"/>
    <cellStyle name="Normal 3 5 63" xfId="16648" xr:uid="{00000000-0005-0000-0000-000006410000}"/>
    <cellStyle name="Normal 3 5 64" xfId="16649" xr:uid="{00000000-0005-0000-0000-000007410000}"/>
    <cellStyle name="Normal 3 5 65" xfId="16650" xr:uid="{00000000-0005-0000-0000-000008410000}"/>
    <cellStyle name="Normal 3 5 66" xfId="16651" xr:uid="{00000000-0005-0000-0000-000009410000}"/>
    <cellStyle name="Normal 3 5 67" xfId="16652" xr:uid="{00000000-0005-0000-0000-00000A410000}"/>
    <cellStyle name="Normal 3 5 68" xfId="16653" xr:uid="{00000000-0005-0000-0000-00000B410000}"/>
    <cellStyle name="Normal 3 5 69" xfId="16654" xr:uid="{00000000-0005-0000-0000-00000C410000}"/>
    <cellStyle name="Normal 3 5 7" xfId="16655" xr:uid="{00000000-0005-0000-0000-00000D410000}"/>
    <cellStyle name="Normal 3 5 7 2" xfId="16656" xr:uid="{00000000-0005-0000-0000-00000E410000}"/>
    <cellStyle name="Normal 3 5 70" xfId="16657" xr:uid="{00000000-0005-0000-0000-00000F410000}"/>
    <cellStyle name="Normal 3 5 71" xfId="16658" xr:uid="{00000000-0005-0000-0000-000010410000}"/>
    <cellStyle name="Normal 3 5 72" xfId="16659" xr:uid="{00000000-0005-0000-0000-000011410000}"/>
    <cellStyle name="Normal 3 5 73" xfId="16660" xr:uid="{00000000-0005-0000-0000-000012410000}"/>
    <cellStyle name="Normal 3 5 74" xfId="16661" xr:uid="{00000000-0005-0000-0000-000013410000}"/>
    <cellStyle name="Normal 3 5 75" xfId="16662" xr:uid="{00000000-0005-0000-0000-000014410000}"/>
    <cellStyle name="Normal 3 5 76" xfId="16663" xr:uid="{00000000-0005-0000-0000-000015410000}"/>
    <cellStyle name="Normal 3 5 77" xfId="16664" xr:uid="{00000000-0005-0000-0000-000016410000}"/>
    <cellStyle name="Normal 3 5 78" xfId="16665" xr:uid="{00000000-0005-0000-0000-000017410000}"/>
    <cellStyle name="Normal 3 5 79" xfId="16666" xr:uid="{00000000-0005-0000-0000-000018410000}"/>
    <cellStyle name="Normal 3 5 8" xfId="16667" xr:uid="{00000000-0005-0000-0000-000019410000}"/>
    <cellStyle name="Normal 3 5 8 2" xfId="16668" xr:uid="{00000000-0005-0000-0000-00001A410000}"/>
    <cellStyle name="Normal 3 5 80" xfId="16669" xr:uid="{00000000-0005-0000-0000-00001B410000}"/>
    <cellStyle name="Normal 3 5 81" xfId="16670" xr:uid="{00000000-0005-0000-0000-00001C410000}"/>
    <cellStyle name="Normal 3 5 82" xfId="16671" xr:uid="{00000000-0005-0000-0000-00001D410000}"/>
    <cellStyle name="Normal 3 5 83" xfId="16672" xr:uid="{00000000-0005-0000-0000-00001E410000}"/>
    <cellStyle name="Normal 3 5 84" xfId="16673" xr:uid="{00000000-0005-0000-0000-00001F410000}"/>
    <cellStyle name="Normal 3 5 85" xfId="16674" xr:uid="{00000000-0005-0000-0000-000020410000}"/>
    <cellStyle name="Normal 3 5 86" xfId="16675" xr:uid="{00000000-0005-0000-0000-000021410000}"/>
    <cellStyle name="Normal 3 5 87" xfId="16676" xr:uid="{00000000-0005-0000-0000-000022410000}"/>
    <cellStyle name="Normal 3 5 88" xfId="16677" xr:uid="{00000000-0005-0000-0000-000023410000}"/>
    <cellStyle name="Normal 3 5 89" xfId="16678" xr:uid="{00000000-0005-0000-0000-000024410000}"/>
    <cellStyle name="Normal 3 5 9" xfId="16679" xr:uid="{00000000-0005-0000-0000-000025410000}"/>
    <cellStyle name="Normal 3 5 9 2" xfId="16680" xr:uid="{00000000-0005-0000-0000-000026410000}"/>
    <cellStyle name="Normal 3 5 90" xfId="16681" xr:uid="{00000000-0005-0000-0000-000027410000}"/>
    <cellStyle name="Normal 3 5 91" xfId="16682" xr:uid="{00000000-0005-0000-0000-000028410000}"/>
    <cellStyle name="Normal 3 5 92" xfId="16683" xr:uid="{00000000-0005-0000-0000-000029410000}"/>
    <cellStyle name="Normal 3 5 93" xfId="16684" xr:uid="{00000000-0005-0000-0000-00002A410000}"/>
    <cellStyle name="Normal 3 5 94" xfId="16685" xr:uid="{00000000-0005-0000-0000-00002B410000}"/>
    <cellStyle name="Normal 3 5 95" xfId="16686" xr:uid="{00000000-0005-0000-0000-00002C410000}"/>
    <cellStyle name="Normal 3 5 95 2" xfId="16687" xr:uid="{00000000-0005-0000-0000-00002D410000}"/>
    <cellStyle name="Normal 3 5 95 3" xfId="16688" xr:uid="{00000000-0005-0000-0000-00002E410000}"/>
    <cellStyle name="Normal 3 5 95 4" xfId="16689" xr:uid="{00000000-0005-0000-0000-00002F410000}"/>
    <cellStyle name="Normal 3 5 96" xfId="16690" xr:uid="{00000000-0005-0000-0000-000030410000}"/>
    <cellStyle name="Normal 3 5 97" xfId="16691" xr:uid="{00000000-0005-0000-0000-000031410000}"/>
    <cellStyle name="Normal 3 5 98" xfId="16692" xr:uid="{00000000-0005-0000-0000-000032410000}"/>
    <cellStyle name="Normal 3 6" xfId="16693" xr:uid="{00000000-0005-0000-0000-000033410000}"/>
    <cellStyle name="Normal 3 6 10" xfId="16694" xr:uid="{00000000-0005-0000-0000-000034410000}"/>
    <cellStyle name="Normal 3 6 2" xfId="16695" xr:uid="{00000000-0005-0000-0000-000035410000}"/>
    <cellStyle name="Normal 3 6 2 2" xfId="16696" xr:uid="{00000000-0005-0000-0000-000036410000}"/>
    <cellStyle name="Normal 3 6 2 2 2" xfId="16697" xr:uid="{00000000-0005-0000-0000-000037410000}"/>
    <cellStyle name="Normal 3 6 2 2 3" xfId="16698" xr:uid="{00000000-0005-0000-0000-000038410000}"/>
    <cellStyle name="Normal 3 6 2 2 3 2" xfId="16699" xr:uid="{00000000-0005-0000-0000-000039410000}"/>
    <cellStyle name="Normal 3 6 2 2 3 2 2" xfId="16700" xr:uid="{00000000-0005-0000-0000-00003A410000}"/>
    <cellStyle name="Normal 3 6 2 2 3 2 3" xfId="16701" xr:uid="{00000000-0005-0000-0000-00003B410000}"/>
    <cellStyle name="Normal 3 6 2 2 3 2 4" xfId="16702" xr:uid="{00000000-0005-0000-0000-00003C410000}"/>
    <cellStyle name="Normal 3 6 2 2 3 3" xfId="16703" xr:uid="{00000000-0005-0000-0000-00003D410000}"/>
    <cellStyle name="Normal 3 6 2 2 3 4" xfId="16704" xr:uid="{00000000-0005-0000-0000-00003E410000}"/>
    <cellStyle name="Normal 3 6 2 2 3 5" xfId="16705" xr:uid="{00000000-0005-0000-0000-00003F410000}"/>
    <cellStyle name="Normal 3 6 2 2 4" xfId="16706" xr:uid="{00000000-0005-0000-0000-000040410000}"/>
    <cellStyle name="Normal 3 6 2 2 4 2" xfId="16707" xr:uid="{00000000-0005-0000-0000-000041410000}"/>
    <cellStyle name="Normal 3 6 2 2 4 3" xfId="16708" xr:uid="{00000000-0005-0000-0000-000042410000}"/>
    <cellStyle name="Normal 3 6 2 2 4 4" xfId="16709" xr:uid="{00000000-0005-0000-0000-000043410000}"/>
    <cellStyle name="Normal 3 6 2 2 5" xfId="16710" xr:uid="{00000000-0005-0000-0000-000044410000}"/>
    <cellStyle name="Normal 3 6 2 2 6" xfId="16711" xr:uid="{00000000-0005-0000-0000-000045410000}"/>
    <cellStyle name="Normal 3 6 2 2 7" xfId="16712" xr:uid="{00000000-0005-0000-0000-000046410000}"/>
    <cellStyle name="Normal 3 6 2 3" xfId="16713" xr:uid="{00000000-0005-0000-0000-000047410000}"/>
    <cellStyle name="Normal 3 6 2 3 2" xfId="16714" xr:uid="{00000000-0005-0000-0000-000048410000}"/>
    <cellStyle name="Normal 3 6 2 3 2 2" xfId="16715" xr:uid="{00000000-0005-0000-0000-000049410000}"/>
    <cellStyle name="Normal 3 6 2 3 2 2 2" xfId="16716" xr:uid="{00000000-0005-0000-0000-00004A410000}"/>
    <cellStyle name="Normal 3 6 2 3 2 2 3" xfId="16717" xr:uid="{00000000-0005-0000-0000-00004B410000}"/>
    <cellStyle name="Normal 3 6 2 3 2 2 4" xfId="16718" xr:uid="{00000000-0005-0000-0000-00004C410000}"/>
    <cellStyle name="Normal 3 6 2 3 2 3" xfId="16719" xr:uid="{00000000-0005-0000-0000-00004D410000}"/>
    <cellStyle name="Normal 3 6 2 3 2 4" xfId="16720" xr:uid="{00000000-0005-0000-0000-00004E410000}"/>
    <cellStyle name="Normal 3 6 2 3 2 5" xfId="16721" xr:uid="{00000000-0005-0000-0000-00004F410000}"/>
    <cellStyle name="Normal 3 6 2 3 3" xfId="16722" xr:uid="{00000000-0005-0000-0000-000050410000}"/>
    <cellStyle name="Normal 3 6 2 3 3 2" xfId="16723" xr:uid="{00000000-0005-0000-0000-000051410000}"/>
    <cellStyle name="Normal 3 6 2 3 3 3" xfId="16724" xr:uid="{00000000-0005-0000-0000-000052410000}"/>
    <cellStyle name="Normal 3 6 2 3 3 4" xfId="16725" xr:uid="{00000000-0005-0000-0000-000053410000}"/>
    <cellStyle name="Normal 3 6 2 3 4" xfId="16726" xr:uid="{00000000-0005-0000-0000-000054410000}"/>
    <cellStyle name="Normal 3 6 2 3 5" xfId="16727" xr:uid="{00000000-0005-0000-0000-000055410000}"/>
    <cellStyle name="Normal 3 6 2 3 6" xfId="16728" xr:uid="{00000000-0005-0000-0000-000056410000}"/>
    <cellStyle name="Normal 3 6 2 4" xfId="16729" xr:uid="{00000000-0005-0000-0000-000057410000}"/>
    <cellStyle name="Normal 3 6 2 5" xfId="16730" xr:uid="{00000000-0005-0000-0000-000058410000}"/>
    <cellStyle name="Normal 3 6 2 5 2" xfId="16731" xr:uid="{00000000-0005-0000-0000-000059410000}"/>
    <cellStyle name="Normal 3 6 2 5 2 2" xfId="16732" xr:uid="{00000000-0005-0000-0000-00005A410000}"/>
    <cellStyle name="Normal 3 6 2 5 2 3" xfId="16733" xr:uid="{00000000-0005-0000-0000-00005B410000}"/>
    <cellStyle name="Normal 3 6 2 5 2 4" xfId="16734" xr:uid="{00000000-0005-0000-0000-00005C410000}"/>
    <cellStyle name="Normal 3 6 2 5 3" xfId="16735" xr:uid="{00000000-0005-0000-0000-00005D410000}"/>
    <cellStyle name="Normal 3 6 2 5 4" xfId="16736" xr:uid="{00000000-0005-0000-0000-00005E410000}"/>
    <cellStyle name="Normal 3 6 2 5 5" xfId="16737" xr:uid="{00000000-0005-0000-0000-00005F410000}"/>
    <cellStyle name="Normal 3 6 2 6" xfId="16738" xr:uid="{00000000-0005-0000-0000-000060410000}"/>
    <cellStyle name="Normal 3 6 2 6 2" xfId="16739" xr:uid="{00000000-0005-0000-0000-000061410000}"/>
    <cellStyle name="Normal 3 6 2 6 3" xfId="16740" xr:uid="{00000000-0005-0000-0000-000062410000}"/>
    <cellStyle name="Normal 3 6 2 6 4" xfId="16741" xr:uid="{00000000-0005-0000-0000-000063410000}"/>
    <cellStyle name="Normal 3 6 2 7" xfId="16742" xr:uid="{00000000-0005-0000-0000-000064410000}"/>
    <cellStyle name="Normal 3 6 2 8" xfId="16743" xr:uid="{00000000-0005-0000-0000-000065410000}"/>
    <cellStyle name="Normal 3 6 2 9" xfId="16744" xr:uid="{00000000-0005-0000-0000-000066410000}"/>
    <cellStyle name="Normal 3 6 3" xfId="16745" xr:uid="{00000000-0005-0000-0000-000067410000}"/>
    <cellStyle name="Normal 3 6 3 2" xfId="16746" xr:uid="{00000000-0005-0000-0000-000068410000}"/>
    <cellStyle name="Normal 3 6 3 3" xfId="16747" xr:uid="{00000000-0005-0000-0000-000069410000}"/>
    <cellStyle name="Normal 3 6 3 3 2" xfId="16748" xr:uid="{00000000-0005-0000-0000-00006A410000}"/>
    <cellStyle name="Normal 3 6 3 3 2 2" xfId="16749" xr:uid="{00000000-0005-0000-0000-00006B410000}"/>
    <cellStyle name="Normal 3 6 3 3 2 3" xfId="16750" xr:uid="{00000000-0005-0000-0000-00006C410000}"/>
    <cellStyle name="Normal 3 6 3 3 2 4" xfId="16751" xr:uid="{00000000-0005-0000-0000-00006D410000}"/>
    <cellStyle name="Normal 3 6 3 3 3" xfId="16752" xr:uid="{00000000-0005-0000-0000-00006E410000}"/>
    <cellStyle name="Normal 3 6 3 3 4" xfId="16753" xr:uid="{00000000-0005-0000-0000-00006F410000}"/>
    <cellStyle name="Normal 3 6 3 3 5" xfId="16754" xr:uid="{00000000-0005-0000-0000-000070410000}"/>
    <cellStyle name="Normal 3 6 3 4" xfId="16755" xr:uid="{00000000-0005-0000-0000-000071410000}"/>
    <cellStyle name="Normal 3 6 3 5" xfId="16756" xr:uid="{00000000-0005-0000-0000-000072410000}"/>
    <cellStyle name="Normal 3 6 3 5 2" xfId="16757" xr:uid="{00000000-0005-0000-0000-000073410000}"/>
    <cellStyle name="Normal 3 6 3 5 3" xfId="16758" xr:uid="{00000000-0005-0000-0000-000074410000}"/>
    <cellStyle name="Normal 3 6 3 5 4" xfId="16759" xr:uid="{00000000-0005-0000-0000-000075410000}"/>
    <cellStyle name="Normal 3 6 3 6" xfId="16760" xr:uid="{00000000-0005-0000-0000-000076410000}"/>
    <cellStyle name="Normal 3 6 3 7" xfId="16761" xr:uid="{00000000-0005-0000-0000-000077410000}"/>
    <cellStyle name="Normal 3 6 3 8" xfId="16762" xr:uid="{00000000-0005-0000-0000-000078410000}"/>
    <cellStyle name="Normal 3 6 4" xfId="16763" xr:uid="{00000000-0005-0000-0000-000079410000}"/>
    <cellStyle name="Normal 3 6 4 2" xfId="16764" xr:uid="{00000000-0005-0000-0000-00007A410000}"/>
    <cellStyle name="Normal 3 6 4 2 2" xfId="16765" xr:uid="{00000000-0005-0000-0000-00007B410000}"/>
    <cellStyle name="Normal 3 6 4 2 2 2" xfId="16766" xr:uid="{00000000-0005-0000-0000-00007C410000}"/>
    <cellStyle name="Normal 3 6 4 2 2 3" xfId="16767" xr:uid="{00000000-0005-0000-0000-00007D410000}"/>
    <cellStyle name="Normal 3 6 4 2 2 4" xfId="16768" xr:uid="{00000000-0005-0000-0000-00007E410000}"/>
    <cellStyle name="Normal 3 6 4 2 3" xfId="16769" xr:uid="{00000000-0005-0000-0000-00007F410000}"/>
    <cellStyle name="Normal 3 6 4 2 4" xfId="16770" xr:uid="{00000000-0005-0000-0000-000080410000}"/>
    <cellStyle name="Normal 3 6 4 2 5" xfId="16771" xr:uid="{00000000-0005-0000-0000-000081410000}"/>
    <cellStyle name="Normal 3 6 4 3" xfId="16772" xr:uid="{00000000-0005-0000-0000-000082410000}"/>
    <cellStyle name="Normal 3 6 4 3 2" xfId="16773" xr:uid="{00000000-0005-0000-0000-000083410000}"/>
    <cellStyle name="Normal 3 6 4 3 3" xfId="16774" xr:uid="{00000000-0005-0000-0000-000084410000}"/>
    <cellStyle name="Normal 3 6 4 3 4" xfId="16775" xr:uid="{00000000-0005-0000-0000-000085410000}"/>
    <cellStyle name="Normal 3 6 4 4" xfId="16776" xr:uid="{00000000-0005-0000-0000-000086410000}"/>
    <cellStyle name="Normal 3 6 4 5" xfId="16777" xr:uid="{00000000-0005-0000-0000-000087410000}"/>
    <cellStyle name="Normal 3 6 4 6" xfId="16778" xr:uid="{00000000-0005-0000-0000-000088410000}"/>
    <cellStyle name="Normal 3 6 5" xfId="16779" xr:uid="{00000000-0005-0000-0000-000089410000}"/>
    <cellStyle name="Normal 3 6 6" xfId="16780" xr:uid="{00000000-0005-0000-0000-00008A410000}"/>
    <cellStyle name="Normal 3 6 6 2" xfId="16781" xr:uid="{00000000-0005-0000-0000-00008B410000}"/>
    <cellStyle name="Normal 3 6 6 2 2" xfId="16782" xr:uid="{00000000-0005-0000-0000-00008C410000}"/>
    <cellStyle name="Normal 3 6 6 2 3" xfId="16783" xr:uid="{00000000-0005-0000-0000-00008D410000}"/>
    <cellStyle name="Normal 3 6 6 2 4" xfId="16784" xr:uid="{00000000-0005-0000-0000-00008E410000}"/>
    <cellStyle name="Normal 3 6 6 3" xfId="16785" xr:uid="{00000000-0005-0000-0000-00008F410000}"/>
    <cellStyle name="Normal 3 6 6 4" xfId="16786" xr:uid="{00000000-0005-0000-0000-000090410000}"/>
    <cellStyle name="Normal 3 6 6 5" xfId="16787" xr:uid="{00000000-0005-0000-0000-000091410000}"/>
    <cellStyle name="Normal 3 6 7" xfId="16788" xr:uid="{00000000-0005-0000-0000-000092410000}"/>
    <cellStyle name="Normal 3 6 7 2" xfId="16789" xr:uid="{00000000-0005-0000-0000-000093410000}"/>
    <cellStyle name="Normal 3 6 7 3" xfId="16790" xr:uid="{00000000-0005-0000-0000-000094410000}"/>
    <cellStyle name="Normal 3 6 7 4" xfId="16791" xr:uid="{00000000-0005-0000-0000-000095410000}"/>
    <cellStyle name="Normal 3 6 8" xfId="16792" xr:uid="{00000000-0005-0000-0000-000096410000}"/>
    <cellStyle name="Normal 3 6 9" xfId="16793" xr:uid="{00000000-0005-0000-0000-000097410000}"/>
    <cellStyle name="Normal 3 7" xfId="16794" xr:uid="{00000000-0005-0000-0000-000098410000}"/>
    <cellStyle name="Normal 3 7 10" xfId="16795" xr:uid="{00000000-0005-0000-0000-000099410000}"/>
    <cellStyle name="Normal 3 7 2" xfId="16796" xr:uid="{00000000-0005-0000-0000-00009A410000}"/>
    <cellStyle name="Normal 3 7 2 2" xfId="16797" xr:uid="{00000000-0005-0000-0000-00009B410000}"/>
    <cellStyle name="Normal 3 7 2 2 2" xfId="16798" xr:uid="{00000000-0005-0000-0000-00009C410000}"/>
    <cellStyle name="Normal 3 7 2 2 2 2" xfId="16799" xr:uid="{00000000-0005-0000-0000-00009D410000}"/>
    <cellStyle name="Normal 3 7 2 2 2 2 2" xfId="16800" xr:uid="{00000000-0005-0000-0000-00009E410000}"/>
    <cellStyle name="Normal 3 7 2 2 2 2 3" xfId="16801" xr:uid="{00000000-0005-0000-0000-00009F410000}"/>
    <cellStyle name="Normal 3 7 2 2 2 2 4" xfId="16802" xr:uid="{00000000-0005-0000-0000-0000A0410000}"/>
    <cellStyle name="Normal 3 7 2 2 2 3" xfId="16803" xr:uid="{00000000-0005-0000-0000-0000A1410000}"/>
    <cellStyle name="Normal 3 7 2 2 2 4" xfId="16804" xr:uid="{00000000-0005-0000-0000-0000A2410000}"/>
    <cellStyle name="Normal 3 7 2 2 2 5" xfId="16805" xr:uid="{00000000-0005-0000-0000-0000A3410000}"/>
    <cellStyle name="Normal 3 7 2 2 3" xfId="16806" xr:uid="{00000000-0005-0000-0000-0000A4410000}"/>
    <cellStyle name="Normal 3 7 2 2 3 2" xfId="16807" xr:uid="{00000000-0005-0000-0000-0000A5410000}"/>
    <cellStyle name="Normal 3 7 2 2 3 3" xfId="16808" xr:uid="{00000000-0005-0000-0000-0000A6410000}"/>
    <cellStyle name="Normal 3 7 2 2 3 4" xfId="16809" xr:uid="{00000000-0005-0000-0000-0000A7410000}"/>
    <cellStyle name="Normal 3 7 2 2 4" xfId="16810" xr:uid="{00000000-0005-0000-0000-0000A8410000}"/>
    <cellStyle name="Normal 3 7 2 2 5" xfId="16811" xr:uid="{00000000-0005-0000-0000-0000A9410000}"/>
    <cellStyle name="Normal 3 7 2 2 6" xfId="16812" xr:uid="{00000000-0005-0000-0000-0000AA410000}"/>
    <cellStyle name="Normal 3 7 2 3" xfId="16813" xr:uid="{00000000-0005-0000-0000-0000AB410000}"/>
    <cellStyle name="Normal 3 7 2 3 2" xfId="16814" xr:uid="{00000000-0005-0000-0000-0000AC410000}"/>
    <cellStyle name="Normal 3 7 2 3 2 2" xfId="16815" xr:uid="{00000000-0005-0000-0000-0000AD410000}"/>
    <cellStyle name="Normal 3 7 2 3 2 2 2" xfId="16816" xr:uid="{00000000-0005-0000-0000-0000AE410000}"/>
    <cellStyle name="Normal 3 7 2 3 2 2 3" xfId="16817" xr:uid="{00000000-0005-0000-0000-0000AF410000}"/>
    <cellStyle name="Normal 3 7 2 3 2 2 4" xfId="16818" xr:uid="{00000000-0005-0000-0000-0000B0410000}"/>
    <cellStyle name="Normal 3 7 2 3 2 3" xfId="16819" xr:uid="{00000000-0005-0000-0000-0000B1410000}"/>
    <cellStyle name="Normal 3 7 2 3 2 4" xfId="16820" xr:uid="{00000000-0005-0000-0000-0000B2410000}"/>
    <cellStyle name="Normal 3 7 2 3 2 5" xfId="16821" xr:uid="{00000000-0005-0000-0000-0000B3410000}"/>
    <cellStyle name="Normal 3 7 2 3 3" xfId="16822" xr:uid="{00000000-0005-0000-0000-0000B4410000}"/>
    <cellStyle name="Normal 3 7 2 3 3 2" xfId="16823" xr:uid="{00000000-0005-0000-0000-0000B5410000}"/>
    <cellStyle name="Normal 3 7 2 3 3 3" xfId="16824" xr:uid="{00000000-0005-0000-0000-0000B6410000}"/>
    <cellStyle name="Normal 3 7 2 3 3 4" xfId="16825" xr:uid="{00000000-0005-0000-0000-0000B7410000}"/>
    <cellStyle name="Normal 3 7 2 3 4" xfId="16826" xr:uid="{00000000-0005-0000-0000-0000B8410000}"/>
    <cellStyle name="Normal 3 7 2 3 5" xfId="16827" xr:uid="{00000000-0005-0000-0000-0000B9410000}"/>
    <cellStyle name="Normal 3 7 2 3 6" xfId="16828" xr:uid="{00000000-0005-0000-0000-0000BA410000}"/>
    <cellStyle name="Normal 3 7 2 4" xfId="16829" xr:uid="{00000000-0005-0000-0000-0000BB410000}"/>
    <cellStyle name="Normal 3 7 2 5" xfId="16830" xr:uid="{00000000-0005-0000-0000-0000BC410000}"/>
    <cellStyle name="Normal 3 7 2 5 2" xfId="16831" xr:uid="{00000000-0005-0000-0000-0000BD410000}"/>
    <cellStyle name="Normal 3 7 2 5 2 2" xfId="16832" xr:uid="{00000000-0005-0000-0000-0000BE410000}"/>
    <cellStyle name="Normal 3 7 2 5 2 3" xfId="16833" xr:uid="{00000000-0005-0000-0000-0000BF410000}"/>
    <cellStyle name="Normal 3 7 2 5 2 4" xfId="16834" xr:uid="{00000000-0005-0000-0000-0000C0410000}"/>
    <cellStyle name="Normal 3 7 2 5 3" xfId="16835" xr:uid="{00000000-0005-0000-0000-0000C1410000}"/>
    <cellStyle name="Normal 3 7 2 5 4" xfId="16836" xr:uid="{00000000-0005-0000-0000-0000C2410000}"/>
    <cellStyle name="Normal 3 7 2 5 5" xfId="16837" xr:uid="{00000000-0005-0000-0000-0000C3410000}"/>
    <cellStyle name="Normal 3 7 2 6" xfId="16838" xr:uid="{00000000-0005-0000-0000-0000C4410000}"/>
    <cellStyle name="Normal 3 7 2 6 2" xfId="16839" xr:uid="{00000000-0005-0000-0000-0000C5410000}"/>
    <cellStyle name="Normal 3 7 2 6 3" xfId="16840" xr:uid="{00000000-0005-0000-0000-0000C6410000}"/>
    <cellStyle name="Normal 3 7 2 6 4" xfId="16841" xr:uid="{00000000-0005-0000-0000-0000C7410000}"/>
    <cellStyle name="Normal 3 7 2 7" xfId="16842" xr:uid="{00000000-0005-0000-0000-0000C8410000}"/>
    <cellStyle name="Normal 3 7 2 8" xfId="16843" xr:uid="{00000000-0005-0000-0000-0000C9410000}"/>
    <cellStyle name="Normal 3 7 2 9" xfId="16844" xr:uid="{00000000-0005-0000-0000-0000CA410000}"/>
    <cellStyle name="Normal 3 7 3" xfId="16845" xr:uid="{00000000-0005-0000-0000-0000CB410000}"/>
    <cellStyle name="Normal 3 7 3 2" xfId="16846" xr:uid="{00000000-0005-0000-0000-0000CC410000}"/>
    <cellStyle name="Normal 3 7 3 2 2" xfId="16847" xr:uid="{00000000-0005-0000-0000-0000CD410000}"/>
    <cellStyle name="Normal 3 7 3 2 2 2" xfId="16848" xr:uid="{00000000-0005-0000-0000-0000CE410000}"/>
    <cellStyle name="Normal 3 7 3 2 2 2 2" xfId="16849" xr:uid="{00000000-0005-0000-0000-0000CF410000}"/>
    <cellStyle name="Normal 3 7 3 2 2 2 3" xfId="16850" xr:uid="{00000000-0005-0000-0000-0000D0410000}"/>
    <cellStyle name="Normal 3 7 3 2 2 2 4" xfId="16851" xr:uid="{00000000-0005-0000-0000-0000D1410000}"/>
    <cellStyle name="Normal 3 7 3 2 2 3" xfId="16852" xr:uid="{00000000-0005-0000-0000-0000D2410000}"/>
    <cellStyle name="Normal 3 7 3 2 2 4" xfId="16853" xr:uid="{00000000-0005-0000-0000-0000D3410000}"/>
    <cellStyle name="Normal 3 7 3 2 2 5" xfId="16854" xr:uid="{00000000-0005-0000-0000-0000D4410000}"/>
    <cellStyle name="Normal 3 7 3 2 3" xfId="16855" xr:uid="{00000000-0005-0000-0000-0000D5410000}"/>
    <cellStyle name="Normal 3 7 3 2 3 2" xfId="16856" xr:uid="{00000000-0005-0000-0000-0000D6410000}"/>
    <cellStyle name="Normal 3 7 3 2 3 3" xfId="16857" xr:uid="{00000000-0005-0000-0000-0000D7410000}"/>
    <cellStyle name="Normal 3 7 3 2 3 4" xfId="16858" xr:uid="{00000000-0005-0000-0000-0000D8410000}"/>
    <cellStyle name="Normal 3 7 3 2 4" xfId="16859" xr:uid="{00000000-0005-0000-0000-0000D9410000}"/>
    <cellStyle name="Normal 3 7 3 2 5" xfId="16860" xr:uid="{00000000-0005-0000-0000-0000DA410000}"/>
    <cellStyle name="Normal 3 7 3 2 6" xfId="16861" xr:uid="{00000000-0005-0000-0000-0000DB410000}"/>
    <cellStyle name="Normal 3 7 3 3" xfId="16862" xr:uid="{00000000-0005-0000-0000-0000DC410000}"/>
    <cellStyle name="Normal 3 7 3 3 2" xfId="16863" xr:uid="{00000000-0005-0000-0000-0000DD410000}"/>
    <cellStyle name="Normal 3 7 3 3 2 2" xfId="16864" xr:uid="{00000000-0005-0000-0000-0000DE410000}"/>
    <cellStyle name="Normal 3 7 3 3 2 3" xfId="16865" xr:uid="{00000000-0005-0000-0000-0000DF410000}"/>
    <cellStyle name="Normal 3 7 3 3 2 4" xfId="16866" xr:uid="{00000000-0005-0000-0000-0000E0410000}"/>
    <cellStyle name="Normal 3 7 3 3 3" xfId="16867" xr:uid="{00000000-0005-0000-0000-0000E1410000}"/>
    <cellStyle name="Normal 3 7 3 3 4" xfId="16868" xr:uid="{00000000-0005-0000-0000-0000E2410000}"/>
    <cellStyle name="Normal 3 7 3 3 5" xfId="16869" xr:uid="{00000000-0005-0000-0000-0000E3410000}"/>
    <cellStyle name="Normal 3 7 3 4" xfId="16870" xr:uid="{00000000-0005-0000-0000-0000E4410000}"/>
    <cellStyle name="Normal 3 7 3 5" xfId="16871" xr:uid="{00000000-0005-0000-0000-0000E5410000}"/>
    <cellStyle name="Normal 3 7 3 5 2" xfId="16872" xr:uid="{00000000-0005-0000-0000-0000E6410000}"/>
    <cellStyle name="Normal 3 7 3 5 3" xfId="16873" xr:uid="{00000000-0005-0000-0000-0000E7410000}"/>
    <cellStyle name="Normal 3 7 3 5 4" xfId="16874" xr:uid="{00000000-0005-0000-0000-0000E8410000}"/>
    <cellStyle name="Normal 3 7 3 6" xfId="16875" xr:uid="{00000000-0005-0000-0000-0000E9410000}"/>
    <cellStyle name="Normal 3 7 3 7" xfId="16876" xr:uid="{00000000-0005-0000-0000-0000EA410000}"/>
    <cellStyle name="Normal 3 7 3 8" xfId="16877" xr:uid="{00000000-0005-0000-0000-0000EB410000}"/>
    <cellStyle name="Normal 3 7 4" xfId="16878" xr:uid="{00000000-0005-0000-0000-0000EC410000}"/>
    <cellStyle name="Normal 3 7 4 2" xfId="16879" xr:uid="{00000000-0005-0000-0000-0000ED410000}"/>
    <cellStyle name="Normal 3 7 4 2 2" xfId="16880" xr:uid="{00000000-0005-0000-0000-0000EE410000}"/>
    <cellStyle name="Normal 3 7 4 2 2 2" xfId="16881" xr:uid="{00000000-0005-0000-0000-0000EF410000}"/>
    <cellStyle name="Normal 3 7 4 2 2 3" xfId="16882" xr:uid="{00000000-0005-0000-0000-0000F0410000}"/>
    <cellStyle name="Normal 3 7 4 2 2 4" xfId="16883" xr:uid="{00000000-0005-0000-0000-0000F1410000}"/>
    <cellStyle name="Normal 3 7 4 2 3" xfId="16884" xr:uid="{00000000-0005-0000-0000-0000F2410000}"/>
    <cellStyle name="Normal 3 7 4 2 4" xfId="16885" xr:uid="{00000000-0005-0000-0000-0000F3410000}"/>
    <cellStyle name="Normal 3 7 4 2 5" xfId="16886" xr:uid="{00000000-0005-0000-0000-0000F4410000}"/>
    <cellStyle name="Normal 3 7 4 3" xfId="16887" xr:uid="{00000000-0005-0000-0000-0000F5410000}"/>
    <cellStyle name="Normal 3 7 4 3 2" xfId="16888" xr:uid="{00000000-0005-0000-0000-0000F6410000}"/>
    <cellStyle name="Normal 3 7 4 3 3" xfId="16889" xr:uid="{00000000-0005-0000-0000-0000F7410000}"/>
    <cellStyle name="Normal 3 7 4 3 4" xfId="16890" xr:uid="{00000000-0005-0000-0000-0000F8410000}"/>
    <cellStyle name="Normal 3 7 4 4" xfId="16891" xr:uid="{00000000-0005-0000-0000-0000F9410000}"/>
    <cellStyle name="Normal 3 7 4 5" xfId="16892" xr:uid="{00000000-0005-0000-0000-0000FA410000}"/>
    <cellStyle name="Normal 3 7 4 6" xfId="16893" xr:uid="{00000000-0005-0000-0000-0000FB410000}"/>
    <cellStyle name="Normal 3 7 5" xfId="16894" xr:uid="{00000000-0005-0000-0000-0000FC410000}"/>
    <cellStyle name="Normal 3 7 6" xfId="16895" xr:uid="{00000000-0005-0000-0000-0000FD410000}"/>
    <cellStyle name="Normal 3 7 6 2" xfId="16896" xr:uid="{00000000-0005-0000-0000-0000FE410000}"/>
    <cellStyle name="Normal 3 7 6 2 2" xfId="16897" xr:uid="{00000000-0005-0000-0000-0000FF410000}"/>
    <cellStyle name="Normal 3 7 6 2 3" xfId="16898" xr:uid="{00000000-0005-0000-0000-000000420000}"/>
    <cellStyle name="Normal 3 7 6 2 4" xfId="16899" xr:uid="{00000000-0005-0000-0000-000001420000}"/>
    <cellStyle name="Normal 3 7 6 3" xfId="16900" xr:uid="{00000000-0005-0000-0000-000002420000}"/>
    <cellStyle name="Normal 3 7 6 4" xfId="16901" xr:uid="{00000000-0005-0000-0000-000003420000}"/>
    <cellStyle name="Normal 3 7 6 5" xfId="16902" xr:uid="{00000000-0005-0000-0000-000004420000}"/>
    <cellStyle name="Normal 3 7 7" xfId="16903" xr:uid="{00000000-0005-0000-0000-000005420000}"/>
    <cellStyle name="Normal 3 7 7 2" xfId="16904" xr:uid="{00000000-0005-0000-0000-000006420000}"/>
    <cellStyle name="Normal 3 7 7 3" xfId="16905" xr:uid="{00000000-0005-0000-0000-000007420000}"/>
    <cellStyle name="Normal 3 7 7 4" xfId="16906" xr:uid="{00000000-0005-0000-0000-000008420000}"/>
    <cellStyle name="Normal 3 7 8" xfId="16907" xr:uid="{00000000-0005-0000-0000-000009420000}"/>
    <cellStyle name="Normal 3 7 9" xfId="16908" xr:uid="{00000000-0005-0000-0000-00000A420000}"/>
    <cellStyle name="Normal 3 8" xfId="16909" xr:uid="{00000000-0005-0000-0000-00000B420000}"/>
    <cellStyle name="Normal 3 8 10" xfId="16910" xr:uid="{00000000-0005-0000-0000-00000C420000}"/>
    <cellStyle name="Normal 3 8 11" xfId="16911" xr:uid="{00000000-0005-0000-0000-00000D420000}"/>
    <cellStyle name="Normal 3 8 11 2" xfId="16912" xr:uid="{00000000-0005-0000-0000-00000E420000}"/>
    <cellStyle name="Normal 3 8 11 2 2" xfId="16913" xr:uid="{00000000-0005-0000-0000-00000F420000}"/>
    <cellStyle name="Normal 3 8 11 2 3" xfId="16914" xr:uid="{00000000-0005-0000-0000-000010420000}"/>
    <cellStyle name="Normal 3 8 11 2 4" xfId="16915" xr:uid="{00000000-0005-0000-0000-000011420000}"/>
    <cellStyle name="Normal 3 8 11 3" xfId="16916" xr:uid="{00000000-0005-0000-0000-000012420000}"/>
    <cellStyle name="Normal 3 8 11 4" xfId="16917" xr:uid="{00000000-0005-0000-0000-000013420000}"/>
    <cellStyle name="Normal 3 8 11 5" xfId="16918" xr:uid="{00000000-0005-0000-0000-000014420000}"/>
    <cellStyle name="Normal 3 8 12" xfId="16919" xr:uid="{00000000-0005-0000-0000-000015420000}"/>
    <cellStyle name="Normal 3 8 12 2" xfId="16920" xr:uid="{00000000-0005-0000-0000-000016420000}"/>
    <cellStyle name="Normal 3 8 12 3" xfId="16921" xr:uid="{00000000-0005-0000-0000-000017420000}"/>
    <cellStyle name="Normal 3 8 12 4" xfId="16922" xr:uid="{00000000-0005-0000-0000-000018420000}"/>
    <cellStyle name="Normal 3 8 13" xfId="16923" xr:uid="{00000000-0005-0000-0000-000019420000}"/>
    <cellStyle name="Normal 3 8 14" xfId="16924" xr:uid="{00000000-0005-0000-0000-00001A420000}"/>
    <cellStyle name="Normal 3 8 15" xfId="16925" xr:uid="{00000000-0005-0000-0000-00001B420000}"/>
    <cellStyle name="Normal 3 8 2" xfId="16926" xr:uid="{00000000-0005-0000-0000-00001C420000}"/>
    <cellStyle name="Normal 3 8 2 10" xfId="16927" xr:uid="{00000000-0005-0000-0000-00001D420000}"/>
    <cellStyle name="Normal 3 8 2 10 2" xfId="16928" xr:uid="{00000000-0005-0000-0000-00001E420000}"/>
    <cellStyle name="Normal 3 8 2 10 2 2" xfId="16929" xr:uid="{00000000-0005-0000-0000-00001F420000}"/>
    <cellStyle name="Normal 3 8 2 10 2 3" xfId="16930" xr:uid="{00000000-0005-0000-0000-000020420000}"/>
    <cellStyle name="Normal 3 8 2 10 2 4" xfId="16931" xr:uid="{00000000-0005-0000-0000-000021420000}"/>
    <cellStyle name="Normal 3 8 2 10 3" xfId="16932" xr:uid="{00000000-0005-0000-0000-000022420000}"/>
    <cellStyle name="Normal 3 8 2 10 4" xfId="16933" xr:uid="{00000000-0005-0000-0000-000023420000}"/>
    <cellStyle name="Normal 3 8 2 10 5" xfId="16934" xr:uid="{00000000-0005-0000-0000-000024420000}"/>
    <cellStyle name="Normal 3 8 2 11" xfId="16935" xr:uid="{00000000-0005-0000-0000-000025420000}"/>
    <cellStyle name="Normal 3 8 2 11 2" xfId="16936" xr:uid="{00000000-0005-0000-0000-000026420000}"/>
    <cellStyle name="Normal 3 8 2 11 3" xfId="16937" xr:uid="{00000000-0005-0000-0000-000027420000}"/>
    <cellStyle name="Normal 3 8 2 11 4" xfId="16938" xr:uid="{00000000-0005-0000-0000-000028420000}"/>
    <cellStyle name="Normal 3 8 2 12" xfId="16939" xr:uid="{00000000-0005-0000-0000-000029420000}"/>
    <cellStyle name="Normal 3 8 2 13" xfId="16940" xr:uid="{00000000-0005-0000-0000-00002A420000}"/>
    <cellStyle name="Normal 3 8 2 14" xfId="16941" xr:uid="{00000000-0005-0000-0000-00002B420000}"/>
    <cellStyle name="Normal 3 8 2 2" xfId="16942" xr:uid="{00000000-0005-0000-0000-00002C420000}"/>
    <cellStyle name="Normal 3 8 2 2 2" xfId="16943" xr:uid="{00000000-0005-0000-0000-00002D420000}"/>
    <cellStyle name="Normal 3 8 2 2 3" xfId="16944" xr:uid="{00000000-0005-0000-0000-00002E420000}"/>
    <cellStyle name="Normal 3 8 2 2 4" xfId="16945" xr:uid="{00000000-0005-0000-0000-00002F420000}"/>
    <cellStyle name="Normal 3 8 2 2 4 2" xfId="16946" xr:uid="{00000000-0005-0000-0000-000030420000}"/>
    <cellStyle name="Normal 3 8 2 2 4 2 2" xfId="16947" xr:uid="{00000000-0005-0000-0000-000031420000}"/>
    <cellStyle name="Normal 3 8 2 2 4 2 3" xfId="16948" xr:uid="{00000000-0005-0000-0000-000032420000}"/>
    <cellStyle name="Normal 3 8 2 2 4 2 4" xfId="16949" xr:uid="{00000000-0005-0000-0000-000033420000}"/>
    <cellStyle name="Normal 3 8 2 2 4 3" xfId="16950" xr:uid="{00000000-0005-0000-0000-000034420000}"/>
    <cellStyle name="Normal 3 8 2 2 4 4" xfId="16951" xr:uid="{00000000-0005-0000-0000-000035420000}"/>
    <cellStyle name="Normal 3 8 2 2 4 5" xfId="16952" xr:uid="{00000000-0005-0000-0000-000036420000}"/>
    <cellStyle name="Normal 3 8 2 2 5" xfId="16953" xr:uid="{00000000-0005-0000-0000-000037420000}"/>
    <cellStyle name="Normal 3 8 2 2 5 2" xfId="16954" xr:uid="{00000000-0005-0000-0000-000038420000}"/>
    <cellStyle name="Normal 3 8 2 2 5 3" xfId="16955" xr:uid="{00000000-0005-0000-0000-000039420000}"/>
    <cellStyle name="Normal 3 8 2 2 5 4" xfId="16956" xr:uid="{00000000-0005-0000-0000-00003A420000}"/>
    <cellStyle name="Normal 3 8 2 2 6" xfId="16957" xr:uid="{00000000-0005-0000-0000-00003B420000}"/>
    <cellStyle name="Normal 3 8 2 2 7" xfId="16958" xr:uid="{00000000-0005-0000-0000-00003C420000}"/>
    <cellStyle name="Normal 3 8 2 2 8" xfId="16959" xr:uid="{00000000-0005-0000-0000-00003D420000}"/>
    <cellStyle name="Normal 3 8 2 3" xfId="16960" xr:uid="{00000000-0005-0000-0000-00003E420000}"/>
    <cellStyle name="Normal 3 8 2 3 2" xfId="16961" xr:uid="{00000000-0005-0000-0000-00003F420000}"/>
    <cellStyle name="Normal 3 8 2 3 3" xfId="16962" xr:uid="{00000000-0005-0000-0000-000040420000}"/>
    <cellStyle name="Normal 3 8 2 3 3 2" xfId="16963" xr:uid="{00000000-0005-0000-0000-000041420000}"/>
    <cellStyle name="Normal 3 8 2 3 3 2 2" xfId="16964" xr:uid="{00000000-0005-0000-0000-000042420000}"/>
    <cellStyle name="Normal 3 8 2 3 3 2 3" xfId="16965" xr:uid="{00000000-0005-0000-0000-000043420000}"/>
    <cellStyle name="Normal 3 8 2 3 3 2 4" xfId="16966" xr:uid="{00000000-0005-0000-0000-000044420000}"/>
    <cellStyle name="Normal 3 8 2 3 3 3" xfId="16967" xr:uid="{00000000-0005-0000-0000-000045420000}"/>
    <cellStyle name="Normal 3 8 2 3 3 4" xfId="16968" xr:uid="{00000000-0005-0000-0000-000046420000}"/>
    <cellStyle name="Normal 3 8 2 3 3 5" xfId="16969" xr:uid="{00000000-0005-0000-0000-000047420000}"/>
    <cellStyle name="Normal 3 8 2 3 4" xfId="16970" xr:uid="{00000000-0005-0000-0000-000048420000}"/>
    <cellStyle name="Normal 3 8 2 3 4 2" xfId="16971" xr:uid="{00000000-0005-0000-0000-000049420000}"/>
    <cellStyle name="Normal 3 8 2 3 4 3" xfId="16972" xr:uid="{00000000-0005-0000-0000-00004A420000}"/>
    <cellStyle name="Normal 3 8 2 3 4 4" xfId="16973" xr:uid="{00000000-0005-0000-0000-00004B420000}"/>
    <cellStyle name="Normal 3 8 2 3 5" xfId="16974" xr:uid="{00000000-0005-0000-0000-00004C420000}"/>
    <cellStyle name="Normal 3 8 2 3 6" xfId="16975" xr:uid="{00000000-0005-0000-0000-00004D420000}"/>
    <cellStyle name="Normal 3 8 2 3 7" xfId="16976" xr:uid="{00000000-0005-0000-0000-00004E420000}"/>
    <cellStyle name="Normal 3 8 2 4" xfId="16977" xr:uid="{00000000-0005-0000-0000-00004F420000}"/>
    <cellStyle name="Normal 3 8 2 5" xfId="16978" xr:uid="{00000000-0005-0000-0000-000050420000}"/>
    <cellStyle name="Normal 3 8 2 6" xfId="16979" xr:uid="{00000000-0005-0000-0000-000051420000}"/>
    <cellStyle name="Normal 3 8 2 7" xfId="16980" xr:uid="{00000000-0005-0000-0000-000052420000}"/>
    <cellStyle name="Normal 3 8 2 8" xfId="16981" xr:uid="{00000000-0005-0000-0000-000053420000}"/>
    <cellStyle name="Normal 3 8 2 9" xfId="16982" xr:uid="{00000000-0005-0000-0000-000054420000}"/>
    <cellStyle name="Normal 3 8 3" xfId="16983" xr:uid="{00000000-0005-0000-0000-000055420000}"/>
    <cellStyle name="Normal 3 8 3 2" xfId="16984" xr:uid="{00000000-0005-0000-0000-000056420000}"/>
    <cellStyle name="Normal 3 8 3 3" xfId="16985" xr:uid="{00000000-0005-0000-0000-000057420000}"/>
    <cellStyle name="Normal 3 8 3 4" xfId="16986" xr:uid="{00000000-0005-0000-0000-000058420000}"/>
    <cellStyle name="Normal 3 8 3 4 2" xfId="16987" xr:uid="{00000000-0005-0000-0000-000059420000}"/>
    <cellStyle name="Normal 3 8 3 4 2 2" xfId="16988" xr:uid="{00000000-0005-0000-0000-00005A420000}"/>
    <cellStyle name="Normal 3 8 3 4 2 3" xfId="16989" xr:uid="{00000000-0005-0000-0000-00005B420000}"/>
    <cellStyle name="Normal 3 8 3 4 2 4" xfId="16990" xr:uid="{00000000-0005-0000-0000-00005C420000}"/>
    <cellStyle name="Normal 3 8 3 4 3" xfId="16991" xr:uid="{00000000-0005-0000-0000-00005D420000}"/>
    <cellStyle name="Normal 3 8 3 4 4" xfId="16992" xr:uid="{00000000-0005-0000-0000-00005E420000}"/>
    <cellStyle name="Normal 3 8 3 4 5" xfId="16993" xr:uid="{00000000-0005-0000-0000-00005F420000}"/>
    <cellStyle name="Normal 3 8 3 5" xfId="16994" xr:uid="{00000000-0005-0000-0000-000060420000}"/>
    <cellStyle name="Normal 3 8 3 5 2" xfId="16995" xr:uid="{00000000-0005-0000-0000-000061420000}"/>
    <cellStyle name="Normal 3 8 3 5 3" xfId="16996" xr:uid="{00000000-0005-0000-0000-000062420000}"/>
    <cellStyle name="Normal 3 8 3 5 4" xfId="16997" xr:uid="{00000000-0005-0000-0000-000063420000}"/>
    <cellStyle name="Normal 3 8 3 6" xfId="16998" xr:uid="{00000000-0005-0000-0000-000064420000}"/>
    <cellStyle name="Normal 3 8 3 7" xfId="16999" xr:uid="{00000000-0005-0000-0000-000065420000}"/>
    <cellStyle name="Normal 3 8 3 8" xfId="17000" xr:uid="{00000000-0005-0000-0000-000066420000}"/>
    <cellStyle name="Normal 3 8 4" xfId="17001" xr:uid="{00000000-0005-0000-0000-000067420000}"/>
    <cellStyle name="Normal 3 8 4 2" xfId="17002" xr:uid="{00000000-0005-0000-0000-000068420000}"/>
    <cellStyle name="Normal 3 8 4 3" xfId="17003" xr:uid="{00000000-0005-0000-0000-000069420000}"/>
    <cellStyle name="Normal 3 8 4 3 2" xfId="17004" xr:uid="{00000000-0005-0000-0000-00006A420000}"/>
    <cellStyle name="Normal 3 8 4 3 2 2" xfId="17005" xr:uid="{00000000-0005-0000-0000-00006B420000}"/>
    <cellStyle name="Normal 3 8 4 3 2 3" xfId="17006" xr:uid="{00000000-0005-0000-0000-00006C420000}"/>
    <cellStyle name="Normal 3 8 4 3 2 4" xfId="17007" xr:uid="{00000000-0005-0000-0000-00006D420000}"/>
    <cellStyle name="Normal 3 8 4 3 3" xfId="17008" xr:uid="{00000000-0005-0000-0000-00006E420000}"/>
    <cellStyle name="Normal 3 8 4 3 4" xfId="17009" xr:uid="{00000000-0005-0000-0000-00006F420000}"/>
    <cellStyle name="Normal 3 8 4 3 5" xfId="17010" xr:uid="{00000000-0005-0000-0000-000070420000}"/>
    <cellStyle name="Normal 3 8 4 4" xfId="17011" xr:uid="{00000000-0005-0000-0000-000071420000}"/>
    <cellStyle name="Normal 3 8 4 4 2" xfId="17012" xr:uid="{00000000-0005-0000-0000-000072420000}"/>
    <cellStyle name="Normal 3 8 4 4 3" xfId="17013" xr:uid="{00000000-0005-0000-0000-000073420000}"/>
    <cellStyle name="Normal 3 8 4 4 4" xfId="17014" xr:uid="{00000000-0005-0000-0000-000074420000}"/>
    <cellStyle name="Normal 3 8 4 5" xfId="17015" xr:uid="{00000000-0005-0000-0000-000075420000}"/>
    <cellStyle name="Normal 3 8 4 6" xfId="17016" xr:uid="{00000000-0005-0000-0000-000076420000}"/>
    <cellStyle name="Normal 3 8 4 7" xfId="17017" xr:uid="{00000000-0005-0000-0000-000077420000}"/>
    <cellStyle name="Normal 3 8 5" xfId="17018" xr:uid="{00000000-0005-0000-0000-000078420000}"/>
    <cellStyle name="Normal 3 8 6" xfId="17019" xr:uid="{00000000-0005-0000-0000-000079420000}"/>
    <cellStyle name="Normal 3 8 7" xfId="17020" xr:uid="{00000000-0005-0000-0000-00007A420000}"/>
    <cellStyle name="Normal 3 8 8" xfId="17021" xr:uid="{00000000-0005-0000-0000-00007B420000}"/>
    <cellStyle name="Normal 3 8 9" xfId="17022" xr:uid="{00000000-0005-0000-0000-00007C420000}"/>
    <cellStyle name="Normal 3 8 9 2" xfId="17023" xr:uid="{00000000-0005-0000-0000-00007D420000}"/>
    <cellStyle name="Normal 3 8 9 2 2" xfId="17024" xr:uid="{00000000-0005-0000-0000-00007E420000}"/>
    <cellStyle name="Normal 3 8 9 2 2 2" xfId="17025" xr:uid="{00000000-0005-0000-0000-00007F420000}"/>
    <cellStyle name="Normal 3 8 9 2 2 3" xfId="17026" xr:uid="{00000000-0005-0000-0000-000080420000}"/>
    <cellStyle name="Normal 3 8 9 2 2 4" xfId="17027" xr:uid="{00000000-0005-0000-0000-000081420000}"/>
    <cellStyle name="Normal 3 8 9 2 3" xfId="17028" xr:uid="{00000000-0005-0000-0000-000082420000}"/>
    <cellStyle name="Normal 3 8 9 2 4" xfId="17029" xr:uid="{00000000-0005-0000-0000-000083420000}"/>
    <cellStyle name="Normal 3 8 9 2 5" xfId="17030" xr:uid="{00000000-0005-0000-0000-000084420000}"/>
    <cellStyle name="Normal 3 8 9 3" xfId="17031" xr:uid="{00000000-0005-0000-0000-000085420000}"/>
    <cellStyle name="Normal 3 8 9 4" xfId="17032" xr:uid="{00000000-0005-0000-0000-000086420000}"/>
    <cellStyle name="Normal 3 8 9 4 2" xfId="17033" xr:uid="{00000000-0005-0000-0000-000087420000}"/>
    <cellStyle name="Normal 3 8 9 4 3" xfId="17034" xr:uid="{00000000-0005-0000-0000-000088420000}"/>
    <cellStyle name="Normal 3 8 9 4 4" xfId="17035" xr:uid="{00000000-0005-0000-0000-000089420000}"/>
    <cellStyle name="Normal 3 8 9 5" xfId="17036" xr:uid="{00000000-0005-0000-0000-00008A420000}"/>
    <cellStyle name="Normal 3 8 9 6" xfId="17037" xr:uid="{00000000-0005-0000-0000-00008B420000}"/>
    <cellStyle name="Normal 3 8 9 7" xfId="17038" xr:uid="{00000000-0005-0000-0000-00008C420000}"/>
    <cellStyle name="Normal 3 9" xfId="17039" xr:uid="{00000000-0005-0000-0000-00008D420000}"/>
    <cellStyle name="Normal 3 9 2" xfId="17040" xr:uid="{00000000-0005-0000-0000-00008E420000}"/>
    <cellStyle name="Normal 3 9 2 2" xfId="17041" xr:uid="{00000000-0005-0000-0000-00008F420000}"/>
    <cellStyle name="Normal 3 9 2 3" xfId="17042" xr:uid="{00000000-0005-0000-0000-000090420000}"/>
    <cellStyle name="Normal 3 9 2 3 2" xfId="17043" xr:uid="{00000000-0005-0000-0000-000091420000}"/>
    <cellStyle name="Normal 3 9 2 3 2 2" xfId="17044" xr:uid="{00000000-0005-0000-0000-000092420000}"/>
    <cellStyle name="Normal 3 9 2 3 2 3" xfId="17045" xr:uid="{00000000-0005-0000-0000-000093420000}"/>
    <cellStyle name="Normal 3 9 2 3 2 4" xfId="17046" xr:uid="{00000000-0005-0000-0000-000094420000}"/>
    <cellStyle name="Normal 3 9 2 3 3" xfId="17047" xr:uid="{00000000-0005-0000-0000-000095420000}"/>
    <cellStyle name="Normal 3 9 2 3 4" xfId="17048" xr:uid="{00000000-0005-0000-0000-000096420000}"/>
    <cellStyle name="Normal 3 9 2 3 5" xfId="17049" xr:uid="{00000000-0005-0000-0000-000097420000}"/>
    <cellStyle name="Normal 3 9 2 4" xfId="17050" xr:uid="{00000000-0005-0000-0000-000098420000}"/>
    <cellStyle name="Normal 3 9 2 4 2" xfId="17051" xr:uid="{00000000-0005-0000-0000-000099420000}"/>
    <cellStyle name="Normal 3 9 2 4 3" xfId="17052" xr:uid="{00000000-0005-0000-0000-00009A420000}"/>
    <cellStyle name="Normal 3 9 2 4 4" xfId="17053" xr:uid="{00000000-0005-0000-0000-00009B420000}"/>
    <cellStyle name="Normal 3 9 2 5" xfId="17054" xr:uid="{00000000-0005-0000-0000-00009C420000}"/>
    <cellStyle name="Normal 3 9 2 6" xfId="17055" xr:uid="{00000000-0005-0000-0000-00009D420000}"/>
    <cellStyle name="Normal 3 9 2 7" xfId="17056" xr:uid="{00000000-0005-0000-0000-00009E420000}"/>
    <cellStyle name="Normal 3 9 3" xfId="17057" xr:uid="{00000000-0005-0000-0000-00009F420000}"/>
    <cellStyle name="Normal 3 9 3 2" xfId="17058" xr:uid="{00000000-0005-0000-0000-0000A0420000}"/>
    <cellStyle name="Normal 3 9 3 2 2" xfId="17059" xr:uid="{00000000-0005-0000-0000-0000A1420000}"/>
    <cellStyle name="Normal 3 9 3 2 2 2" xfId="17060" xr:uid="{00000000-0005-0000-0000-0000A2420000}"/>
    <cellStyle name="Normal 3 9 3 2 2 3" xfId="17061" xr:uid="{00000000-0005-0000-0000-0000A3420000}"/>
    <cellStyle name="Normal 3 9 3 2 2 4" xfId="17062" xr:uid="{00000000-0005-0000-0000-0000A4420000}"/>
    <cellStyle name="Normal 3 9 3 2 3" xfId="17063" xr:uid="{00000000-0005-0000-0000-0000A5420000}"/>
    <cellStyle name="Normal 3 9 3 2 4" xfId="17064" xr:uid="{00000000-0005-0000-0000-0000A6420000}"/>
    <cellStyle name="Normal 3 9 3 2 5" xfId="17065" xr:uid="{00000000-0005-0000-0000-0000A7420000}"/>
    <cellStyle name="Normal 3 9 3 3" xfId="17066" xr:uid="{00000000-0005-0000-0000-0000A8420000}"/>
    <cellStyle name="Normal 3 9 3 3 2" xfId="17067" xr:uid="{00000000-0005-0000-0000-0000A9420000}"/>
    <cellStyle name="Normal 3 9 3 3 3" xfId="17068" xr:uid="{00000000-0005-0000-0000-0000AA420000}"/>
    <cellStyle name="Normal 3 9 3 3 4" xfId="17069" xr:uid="{00000000-0005-0000-0000-0000AB420000}"/>
    <cellStyle name="Normal 3 9 3 4" xfId="17070" xr:uid="{00000000-0005-0000-0000-0000AC420000}"/>
    <cellStyle name="Normal 3 9 3 5" xfId="17071" xr:uid="{00000000-0005-0000-0000-0000AD420000}"/>
    <cellStyle name="Normal 3 9 3 6" xfId="17072" xr:uid="{00000000-0005-0000-0000-0000AE420000}"/>
    <cellStyle name="Normal 3 9 4" xfId="17073" xr:uid="{00000000-0005-0000-0000-0000AF420000}"/>
    <cellStyle name="Normal 3 9 5" xfId="17074" xr:uid="{00000000-0005-0000-0000-0000B0420000}"/>
    <cellStyle name="Normal 3 9 5 2" xfId="17075" xr:uid="{00000000-0005-0000-0000-0000B1420000}"/>
    <cellStyle name="Normal 3 9 5 2 2" xfId="17076" xr:uid="{00000000-0005-0000-0000-0000B2420000}"/>
    <cellStyle name="Normal 3 9 5 2 3" xfId="17077" xr:uid="{00000000-0005-0000-0000-0000B3420000}"/>
    <cellStyle name="Normal 3 9 5 2 4" xfId="17078" xr:uid="{00000000-0005-0000-0000-0000B4420000}"/>
    <cellStyle name="Normal 3 9 5 3" xfId="17079" xr:uid="{00000000-0005-0000-0000-0000B5420000}"/>
    <cellStyle name="Normal 3 9 5 4" xfId="17080" xr:uid="{00000000-0005-0000-0000-0000B6420000}"/>
    <cellStyle name="Normal 3 9 5 5" xfId="17081" xr:uid="{00000000-0005-0000-0000-0000B7420000}"/>
    <cellStyle name="Normal 3 9 6" xfId="17082" xr:uid="{00000000-0005-0000-0000-0000B8420000}"/>
    <cellStyle name="Normal 3 9 7" xfId="17083" xr:uid="{00000000-0005-0000-0000-0000B9420000}"/>
    <cellStyle name="Normal 3 9 8" xfId="17084" xr:uid="{00000000-0005-0000-0000-0000BA420000}"/>
    <cellStyle name="Normal 30" xfId="17085" xr:uid="{00000000-0005-0000-0000-0000BB420000}"/>
    <cellStyle name="Normal 30 10" xfId="17086" xr:uid="{00000000-0005-0000-0000-0000BC420000}"/>
    <cellStyle name="Normal 30 10 2" xfId="17087" xr:uid="{00000000-0005-0000-0000-0000BD420000}"/>
    <cellStyle name="Normal 30 11" xfId="17088" xr:uid="{00000000-0005-0000-0000-0000BE420000}"/>
    <cellStyle name="Normal 30 11 2" xfId="17089" xr:uid="{00000000-0005-0000-0000-0000BF420000}"/>
    <cellStyle name="Normal 30 12" xfId="17090" xr:uid="{00000000-0005-0000-0000-0000C0420000}"/>
    <cellStyle name="Normal 30 12 2" xfId="17091" xr:uid="{00000000-0005-0000-0000-0000C1420000}"/>
    <cellStyle name="Normal 30 13" xfId="17092" xr:uid="{00000000-0005-0000-0000-0000C2420000}"/>
    <cellStyle name="Normal 30 13 2" xfId="17093" xr:uid="{00000000-0005-0000-0000-0000C3420000}"/>
    <cellStyle name="Normal 30 13 2 2" xfId="17094" xr:uid="{00000000-0005-0000-0000-0000C4420000}"/>
    <cellStyle name="Normal 30 13 2 3" xfId="17095" xr:uid="{00000000-0005-0000-0000-0000C5420000}"/>
    <cellStyle name="Normal 30 13 2 4" xfId="17096" xr:uid="{00000000-0005-0000-0000-0000C6420000}"/>
    <cellStyle name="Normal 30 13 3" xfId="17097" xr:uid="{00000000-0005-0000-0000-0000C7420000}"/>
    <cellStyle name="Normal 30 13 4" xfId="17098" xr:uid="{00000000-0005-0000-0000-0000C8420000}"/>
    <cellStyle name="Normal 30 13 5" xfId="17099" xr:uid="{00000000-0005-0000-0000-0000C9420000}"/>
    <cellStyle name="Normal 30 14" xfId="17100" xr:uid="{00000000-0005-0000-0000-0000CA420000}"/>
    <cellStyle name="Normal 30 14 2" xfId="17101" xr:uid="{00000000-0005-0000-0000-0000CB420000}"/>
    <cellStyle name="Normal 30 14 3" xfId="17102" xr:uid="{00000000-0005-0000-0000-0000CC420000}"/>
    <cellStyle name="Normal 30 14 4" xfId="17103" xr:uid="{00000000-0005-0000-0000-0000CD420000}"/>
    <cellStyle name="Normal 30 15" xfId="17104" xr:uid="{00000000-0005-0000-0000-0000CE420000}"/>
    <cellStyle name="Normal 30 16" xfId="17105" xr:uid="{00000000-0005-0000-0000-0000CF420000}"/>
    <cellStyle name="Normal 30 17" xfId="17106" xr:uid="{00000000-0005-0000-0000-0000D0420000}"/>
    <cellStyle name="Normal 30 2" xfId="17107" xr:uid="{00000000-0005-0000-0000-0000D1420000}"/>
    <cellStyle name="Normal 30 2 2" xfId="17108" xr:uid="{00000000-0005-0000-0000-0000D2420000}"/>
    <cellStyle name="Normal 30 3" xfId="17109" xr:uid="{00000000-0005-0000-0000-0000D3420000}"/>
    <cellStyle name="Normal 30 3 2" xfId="17110" xr:uid="{00000000-0005-0000-0000-0000D4420000}"/>
    <cellStyle name="Normal 30 4" xfId="17111" xr:uid="{00000000-0005-0000-0000-0000D5420000}"/>
    <cellStyle name="Normal 30 4 2" xfId="17112" xr:uid="{00000000-0005-0000-0000-0000D6420000}"/>
    <cellStyle name="Normal 30 5" xfId="17113" xr:uid="{00000000-0005-0000-0000-0000D7420000}"/>
    <cellStyle name="Normal 30 5 2" xfId="17114" xr:uid="{00000000-0005-0000-0000-0000D8420000}"/>
    <cellStyle name="Normal 30 6" xfId="17115" xr:uid="{00000000-0005-0000-0000-0000D9420000}"/>
    <cellStyle name="Normal 30 6 2" xfId="17116" xr:uid="{00000000-0005-0000-0000-0000DA420000}"/>
    <cellStyle name="Normal 30 7" xfId="17117" xr:uid="{00000000-0005-0000-0000-0000DB420000}"/>
    <cellStyle name="Normal 30 7 2" xfId="17118" xr:uid="{00000000-0005-0000-0000-0000DC420000}"/>
    <cellStyle name="Normal 30 8" xfId="17119" xr:uid="{00000000-0005-0000-0000-0000DD420000}"/>
    <cellStyle name="Normal 30 8 2" xfId="17120" xr:uid="{00000000-0005-0000-0000-0000DE420000}"/>
    <cellStyle name="Normal 30 9" xfId="17121" xr:uid="{00000000-0005-0000-0000-0000DF420000}"/>
    <cellStyle name="Normal 30 9 2" xfId="17122" xr:uid="{00000000-0005-0000-0000-0000E0420000}"/>
    <cellStyle name="Normal 31" xfId="17123" xr:uid="{00000000-0005-0000-0000-0000E1420000}"/>
    <cellStyle name="Normal 31 2" xfId="17124" xr:uid="{00000000-0005-0000-0000-0000E2420000}"/>
    <cellStyle name="Normal 31 3" xfId="17125" xr:uid="{00000000-0005-0000-0000-0000E3420000}"/>
    <cellStyle name="Normal 31 3 2" xfId="17126" xr:uid="{00000000-0005-0000-0000-0000E4420000}"/>
    <cellStyle name="Normal 31 3 2 2" xfId="17127" xr:uid="{00000000-0005-0000-0000-0000E5420000}"/>
    <cellStyle name="Normal 31 3 2 2 2" xfId="17128" xr:uid="{00000000-0005-0000-0000-0000E6420000}"/>
    <cellStyle name="Normal 31 3 2 2 3" xfId="17129" xr:uid="{00000000-0005-0000-0000-0000E7420000}"/>
    <cellStyle name="Normal 31 3 2 2 4" xfId="17130" xr:uid="{00000000-0005-0000-0000-0000E8420000}"/>
    <cellStyle name="Normal 31 3 2 3" xfId="17131" xr:uid="{00000000-0005-0000-0000-0000E9420000}"/>
    <cellStyle name="Normal 31 3 2 4" xfId="17132" xr:uid="{00000000-0005-0000-0000-0000EA420000}"/>
    <cellStyle name="Normal 31 3 2 5" xfId="17133" xr:uid="{00000000-0005-0000-0000-0000EB420000}"/>
    <cellStyle name="Normal 31 3 3" xfId="17134" xr:uid="{00000000-0005-0000-0000-0000EC420000}"/>
    <cellStyle name="Normal 31 3 3 2" xfId="17135" xr:uid="{00000000-0005-0000-0000-0000ED420000}"/>
    <cellStyle name="Normal 31 3 3 3" xfId="17136" xr:uid="{00000000-0005-0000-0000-0000EE420000}"/>
    <cellStyle name="Normal 31 3 3 4" xfId="17137" xr:uid="{00000000-0005-0000-0000-0000EF420000}"/>
    <cellStyle name="Normal 31 3 4" xfId="17138" xr:uid="{00000000-0005-0000-0000-0000F0420000}"/>
    <cellStyle name="Normal 31 3 5" xfId="17139" xr:uid="{00000000-0005-0000-0000-0000F1420000}"/>
    <cellStyle name="Normal 31 3 6" xfId="17140" xr:uid="{00000000-0005-0000-0000-0000F2420000}"/>
    <cellStyle name="Normal 32" xfId="17141" xr:uid="{00000000-0005-0000-0000-0000F3420000}"/>
    <cellStyle name="Normal 32 2" xfId="17142" xr:uid="{00000000-0005-0000-0000-0000F4420000}"/>
    <cellStyle name="Normal 32 3" xfId="17143" xr:uid="{00000000-0005-0000-0000-0000F5420000}"/>
    <cellStyle name="Normal 32 3 2" xfId="17144" xr:uid="{00000000-0005-0000-0000-0000F6420000}"/>
    <cellStyle name="Normal 32 3 2 2" xfId="17145" xr:uid="{00000000-0005-0000-0000-0000F7420000}"/>
    <cellStyle name="Normal 32 3 2 2 2" xfId="17146" xr:uid="{00000000-0005-0000-0000-0000F8420000}"/>
    <cellStyle name="Normal 32 3 2 2 3" xfId="17147" xr:uid="{00000000-0005-0000-0000-0000F9420000}"/>
    <cellStyle name="Normal 32 3 2 2 4" xfId="17148" xr:uid="{00000000-0005-0000-0000-0000FA420000}"/>
    <cellStyle name="Normal 32 3 2 3" xfId="17149" xr:uid="{00000000-0005-0000-0000-0000FB420000}"/>
    <cellStyle name="Normal 32 3 2 4" xfId="17150" xr:uid="{00000000-0005-0000-0000-0000FC420000}"/>
    <cellStyle name="Normal 32 3 2 5" xfId="17151" xr:uid="{00000000-0005-0000-0000-0000FD420000}"/>
    <cellStyle name="Normal 32 3 3" xfId="17152" xr:uid="{00000000-0005-0000-0000-0000FE420000}"/>
    <cellStyle name="Normal 32 3 3 2" xfId="17153" xr:uid="{00000000-0005-0000-0000-0000FF420000}"/>
    <cellStyle name="Normal 32 3 3 3" xfId="17154" xr:uid="{00000000-0005-0000-0000-000000430000}"/>
    <cellStyle name="Normal 32 3 3 4" xfId="17155" xr:uid="{00000000-0005-0000-0000-000001430000}"/>
    <cellStyle name="Normal 32 3 4" xfId="17156" xr:uid="{00000000-0005-0000-0000-000002430000}"/>
    <cellStyle name="Normal 32 3 5" xfId="17157" xr:uid="{00000000-0005-0000-0000-000003430000}"/>
    <cellStyle name="Normal 32 3 6" xfId="17158" xr:uid="{00000000-0005-0000-0000-000004430000}"/>
    <cellStyle name="Normal 33" xfId="17159" xr:uid="{00000000-0005-0000-0000-000005430000}"/>
    <cellStyle name="Normal 33 2" xfId="17160" xr:uid="{00000000-0005-0000-0000-000006430000}"/>
    <cellStyle name="Normal 33 3" xfId="17161" xr:uid="{00000000-0005-0000-0000-000007430000}"/>
    <cellStyle name="Normal 33 3 2" xfId="17162" xr:uid="{00000000-0005-0000-0000-000008430000}"/>
    <cellStyle name="Normal 33 3 2 2" xfId="17163" xr:uid="{00000000-0005-0000-0000-000009430000}"/>
    <cellStyle name="Normal 33 3 2 2 2" xfId="17164" xr:uid="{00000000-0005-0000-0000-00000A430000}"/>
    <cellStyle name="Normal 33 3 2 2 3" xfId="17165" xr:uid="{00000000-0005-0000-0000-00000B430000}"/>
    <cellStyle name="Normal 33 3 2 2 4" xfId="17166" xr:uid="{00000000-0005-0000-0000-00000C430000}"/>
    <cellStyle name="Normal 33 3 2 3" xfId="17167" xr:uid="{00000000-0005-0000-0000-00000D430000}"/>
    <cellStyle name="Normal 33 3 2 4" xfId="17168" xr:uid="{00000000-0005-0000-0000-00000E430000}"/>
    <cellStyle name="Normal 33 3 2 5" xfId="17169" xr:uid="{00000000-0005-0000-0000-00000F430000}"/>
    <cellStyle name="Normal 33 3 3" xfId="17170" xr:uid="{00000000-0005-0000-0000-000010430000}"/>
    <cellStyle name="Normal 33 3 3 2" xfId="17171" xr:uid="{00000000-0005-0000-0000-000011430000}"/>
    <cellStyle name="Normal 33 3 3 3" xfId="17172" xr:uid="{00000000-0005-0000-0000-000012430000}"/>
    <cellStyle name="Normal 33 3 3 4" xfId="17173" xr:uid="{00000000-0005-0000-0000-000013430000}"/>
    <cellStyle name="Normal 33 3 4" xfId="17174" xr:uid="{00000000-0005-0000-0000-000014430000}"/>
    <cellStyle name="Normal 33 3 5" xfId="17175" xr:uid="{00000000-0005-0000-0000-000015430000}"/>
    <cellStyle name="Normal 33 3 6" xfId="17176" xr:uid="{00000000-0005-0000-0000-000016430000}"/>
    <cellStyle name="Normal 34" xfId="17177" xr:uid="{00000000-0005-0000-0000-000017430000}"/>
    <cellStyle name="Normal 34 2" xfId="17178" xr:uid="{00000000-0005-0000-0000-000018430000}"/>
    <cellStyle name="Normal 34 2 2" xfId="17179" xr:uid="{00000000-0005-0000-0000-000019430000}"/>
    <cellStyle name="Normal 34 2 2 2" xfId="17180" xr:uid="{00000000-0005-0000-0000-00001A430000}"/>
    <cellStyle name="Normal 34 2 2 3" xfId="17181" xr:uid="{00000000-0005-0000-0000-00001B430000}"/>
    <cellStyle name="Normal 34 2 2 4" xfId="17182" xr:uid="{00000000-0005-0000-0000-00001C430000}"/>
    <cellStyle name="Normal 34 2 3" xfId="17183" xr:uid="{00000000-0005-0000-0000-00001D430000}"/>
    <cellStyle name="Normal 34 2 4" xfId="17184" xr:uid="{00000000-0005-0000-0000-00001E430000}"/>
    <cellStyle name="Normal 34 2 5" xfId="17185" xr:uid="{00000000-0005-0000-0000-00001F430000}"/>
    <cellStyle name="Normal 34 3" xfId="17186" xr:uid="{00000000-0005-0000-0000-000020430000}"/>
    <cellStyle name="Normal 34 4" xfId="17187" xr:uid="{00000000-0005-0000-0000-000021430000}"/>
    <cellStyle name="Normal 34 4 2" xfId="17188" xr:uid="{00000000-0005-0000-0000-000022430000}"/>
    <cellStyle name="Normal 34 4 3" xfId="17189" xr:uid="{00000000-0005-0000-0000-000023430000}"/>
    <cellStyle name="Normal 34 4 4" xfId="17190" xr:uid="{00000000-0005-0000-0000-000024430000}"/>
    <cellStyle name="Normal 34 5" xfId="17191" xr:uid="{00000000-0005-0000-0000-000025430000}"/>
    <cellStyle name="Normal 34 6" xfId="17192" xr:uid="{00000000-0005-0000-0000-000026430000}"/>
    <cellStyle name="Normal 34 7" xfId="17193" xr:uid="{00000000-0005-0000-0000-000027430000}"/>
    <cellStyle name="Normal 35" xfId="17194" xr:uid="{00000000-0005-0000-0000-000028430000}"/>
    <cellStyle name="Normal 35 2" xfId="17195" xr:uid="{00000000-0005-0000-0000-000029430000}"/>
    <cellStyle name="Normal 35 2 2" xfId="17196" xr:uid="{00000000-0005-0000-0000-00002A430000}"/>
    <cellStyle name="Normal 35 2 2 2" xfId="17197" xr:uid="{00000000-0005-0000-0000-00002B430000}"/>
    <cellStyle name="Normal 35 2 2 2 2" xfId="17198" xr:uid="{00000000-0005-0000-0000-00002C430000}"/>
    <cellStyle name="Normal 35 2 2 2 3" xfId="17199" xr:uid="{00000000-0005-0000-0000-00002D430000}"/>
    <cellStyle name="Normal 35 2 2 2 4" xfId="17200" xr:uid="{00000000-0005-0000-0000-00002E430000}"/>
    <cellStyle name="Normal 35 2 2 3" xfId="17201" xr:uid="{00000000-0005-0000-0000-00002F430000}"/>
    <cellStyle name="Normal 35 2 2 4" xfId="17202" xr:uid="{00000000-0005-0000-0000-000030430000}"/>
    <cellStyle name="Normal 35 2 2 5" xfId="17203" xr:uid="{00000000-0005-0000-0000-000031430000}"/>
    <cellStyle name="Normal 35 2 3" xfId="17204" xr:uid="{00000000-0005-0000-0000-000032430000}"/>
    <cellStyle name="Normal 35 2 3 2" xfId="17205" xr:uid="{00000000-0005-0000-0000-000033430000}"/>
    <cellStyle name="Normal 35 2 3 3" xfId="17206" xr:uid="{00000000-0005-0000-0000-000034430000}"/>
    <cellStyle name="Normal 35 2 3 4" xfId="17207" xr:uid="{00000000-0005-0000-0000-000035430000}"/>
    <cellStyle name="Normal 35 2 4" xfId="17208" xr:uid="{00000000-0005-0000-0000-000036430000}"/>
    <cellStyle name="Normal 35 2 5" xfId="17209" xr:uid="{00000000-0005-0000-0000-000037430000}"/>
    <cellStyle name="Normal 35 2 6" xfId="17210" xr:uid="{00000000-0005-0000-0000-000038430000}"/>
    <cellStyle name="Normal 36" xfId="17211" xr:uid="{00000000-0005-0000-0000-000039430000}"/>
    <cellStyle name="Normal 36 2" xfId="17212" xr:uid="{00000000-0005-0000-0000-00003A430000}"/>
    <cellStyle name="Normal 36 2 2" xfId="17213" xr:uid="{00000000-0005-0000-0000-00003B430000}"/>
    <cellStyle name="Normal 36 2 2 2" xfId="17214" xr:uid="{00000000-0005-0000-0000-00003C430000}"/>
    <cellStyle name="Normal 36 2 2 3" xfId="17215" xr:uid="{00000000-0005-0000-0000-00003D430000}"/>
    <cellStyle name="Normal 36 2 2 4" xfId="17216" xr:uid="{00000000-0005-0000-0000-00003E430000}"/>
    <cellStyle name="Normal 36 2 3" xfId="17217" xr:uid="{00000000-0005-0000-0000-00003F430000}"/>
    <cellStyle name="Normal 36 2 4" xfId="17218" xr:uid="{00000000-0005-0000-0000-000040430000}"/>
    <cellStyle name="Normal 36 2 5" xfId="17219" xr:uid="{00000000-0005-0000-0000-000041430000}"/>
    <cellStyle name="Normal 36 3" xfId="17220" xr:uid="{00000000-0005-0000-0000-000042430000}"/>
    <cellStyle name="Normal 36 4" xfId="17221" xr:uid="{00000000-0005-0000-0000-000043430000}"/>
    <cellStyle name="Normal 36 4 2" xfId="17222" xr:uid="{00000000-0005-0000-0000-000044430000}"/>
    <cellStyle name="Normal 36 4 3" xfId="17223" xr:uid="{00000000-0005-0000-0000-000045430000}"/>
    <cellStyle name="Normal 36 4 4" xfId="17224" xr:uid="{00000000-0005-0000-0000-000046430000}"/>
    <cellStyle name="Normal 36 5" xfId="17225" xr:uid="{00000000-0005-0000-0000-000047430000}"/>
    <cellStyle name="Normal 36 6" xfId="17226" xr:uid="{00000000-0005-0000-0000-000048430000}"/>
    <cellStyle name="Normal 36 7" xfId="17227" xr:uid="{00000000-0005-0000-0000-000049430000}"/>
    <cellStyle name="Normal 37" xfId="17228" xr:uid="{00000000-0005-0000-0000-00004A430000}"/>
    <cellStyle name="Normal 37 2" xfId="17229" xr:uid="{00000000-0005-0000-0000-00004B430000}"/>
    <cellStyle name="Normal 37 3" xfId="17230" xr:uid="{00000000-0005-0000-0000-00004C430000}"/>
    <cellStyle name="Normal 37 3 2" xfId="17231" xr:uid="{00000000-0005-0000-0000-00004D430000}"/>
    <cellStyle name="Normal 37 3 2 2" xfId="17232" xr:uid="{00000000-0005-0000-0000-00004E430000}"/>
    <cellStyle name="Normal 37 3 2 2 2" xfId="17233" xr:uid="{00000000-0005-0000-0000-00004F430000}"/>
    <cellStyle name="Normal 37 3 2 2 3" xfId="17234" xr:uid="{00000000-0005-0000-0000-000050430000}"/>
    <cellStyle name="Normal 37 3 2 2 4" xfId="17235" xr:uid="{00000000-0005-0000-0000-000051430000}"/>
    <cellStyle name="Normal 37 3 2 3" xfId="17236" xr:uid="{00000000-0005-0000-0000-000052430000}"/>
    <cellStyle name="Normal 37 3 2 4" xfId="17237" xr:uid="{00000000-0005-0000-0000-000053430000}"/>
    <cellStyle name="Normal 37 3 2 5" xfId="17238" xr:uid="{00000000-0005-0000-0000-000054430000}"/>
    <cellStyle name="Normal 37 3 3" xfId="17239" xr:uid="{00000000-0005-0000-0000-000055430000}"/>
    <cellStyle name="Normal 37 3 3 2" xfId="17240" xr:uid="{00000000-0005-0000-0000-000056430000}"/>
    <cellStyle name="Normal 37 3 3 3" xfId="17241" xr:uid="{00000000-0005-0000-0000-000057430000}"/>
    <cellStyle name="Normal 37 3 3 4" xfId="17242" xr:uid="{00000000-0005-0000-0000-000058430000}"/>
    <cellStyle name="Normal 37 3 4" xfId="17243" xr:uid="{00000000-0005-0000-0000-000059430000}"/>
    <cellStyle name="Normal 37 3 5" xfId="17244" xr:uid="{00000000-0005-0000-0000-00005A430000}"/>
    <cellStyle name="Normal 37 3 6" xfId="17245" xr:uid="{00000000-0005-0000-0000-00005B430000}"/>
    <cellStyle name="Normal 38" xfId="17246" xr:uid="{00000000-0005-0000-0000-00005C430000}"/>
    <cellStyle name="Normal 38 2" xfId="17247" xr:uid="{00000000-0005-0000-0000-00005D430000}"/>
    <cellStyle name="Normal 38 3" xfId="17248" xr:uid="{00000000-0005-0000-0000-00005E430000}"/>
    <cellStyle name="Normal 38 3 2" xfId="17249" xr:uid="{00000000-0005-0000-0000-00005F430000}"/>
    <cellStyle name="Normal 38 3 2 2" xfId="17250" xr:uid="{00000000-0005-0000-0000-000060430000}"/>
    <cellStyle name="Normal 38 3 2 2 2" xfId="17251" xr:uid="{00000000-0005-0000-0000-000061430000}"/>
    <cellStyle name="Normal 38 3 2 2 3" xfId="17252" xr:uid="{00000000-0005-0000-0000-000062430000}"/>
    <cellStyle name="Normal 38 3 2 2 4" xfId="17253" xr:uid="{00000000-0005-0000-0000-000063430000}"/>
    <cellStyle name="Normal 38 3 2 3" xfId="17254" xr:uid="{00000000-0005-0000-0000-000064430000}"/>
    <cellStyle name="Normal 38 3 2 4" xfId="17255" xr:uid="{00000000-0005-0000-0000-000065430000}"/>
    <cellStyle name="Normal 38 3 2 5" xfId="17256" xr:uid="{00000000-0005-0000-0000-000066430000}"/>
    <cellStyle name="Normal 38 3 3" xfId="17257" xr:uid="{00000000-0005-0000-0000-000067430000}"/>
    <cellStyle name="Normal 38 3 3 2" xfId="17258" xr:uid="{00000000-0005-0000-0000-000068430000}"/>
    <cellStyle name="Normal 38 3 3 3" xfId="17259" xr:uid="{00000000-0005-0000-0000-000069430000}"/>
    <cellStyle name="Normal 38 3 3 4" xfId="17260" xr:uid="{00000000-0005-0000-0000-00006A430000}"/>
    <cellStyle name="Normal 38 3 4" xfId="17261" xr:uid="{00000000-0005-0000-0000-00006B430000}"/>
    <cellStyle name="Normal 38 3 5" xfId="17262" xr:uid="{00000000-0005-0000-0000-00006C430000}"/>
    <cellStyle name="Normal 38 3 6" xfId="17263" xr:uid="{00000000-0005-0000-0000-00006D430000}"/>
    <cellStyle name="Normal 39" xfId="17264" xr:uid="{00000000-0005-0000-0000-00006E430000}"/>
    <cellStyle name="Normal 39 2" xfId="17265" xr:uid="{00000000-0005-0000-0000-00006F430000}"/>
    <cellStyle name="Normal 39 3" xfId="17266" xr:uid="{00000000-0005-0000-0000-000070430000}"/>
    <cellStyle name="Normal 39 3 2" xfId="17267" xr:uid="{00000000-0005-0000-0000-000071430000}"/>
    <cellStyle name="Normal 39 3 2 2" xfId="17268" xr:uid="{00000000-0005-0000-0000-000072430000}"/>
    <cellStyle name="Normal 39 3 2 2 2" xfId="17269" xr:uid="{00000000-0005-0000-0000-000073430000}"/>
    <cellStyle name="Normal 39 3 2 2 3" xfId="17270" xr:uid="{00000000-0005-0000-0000-000074430000}"/>
    <cellStyle name="Normal 39 3 2 2 4" xfId="17271" xr:uid="{00000000-0005-0000-0000-000075430000}"/>
    <cellStyle name="Normal 39 3 2 3" xfId="17272" xr:uid="{00000000-0005-0000-0000-000076430000}"/>
    <cellStyle name="Normal 39 3 2 4" xfId="17273" xr:uid="{00000000-0005-0000-0000-000077430000}"/>
    <cellStyle name="Normal 39 3 2 5" xfId="17274" xr:uid="{00000000-0005-0000-0000-000078430000}"/>
    <cellStyle name="Normal 39 3 3" xfId="17275" xr:uid="{00000000-0005-0000-0000-000079430000}"/>
    <cellStyle name="Normal 39 3 3 2" xfId="17276" xr:uid="{00000000-0005-0000-0000-00007A430000}"/>
    <cellStyle name="Normal 39 3 3 3" xfId="17277" xr:uid="{00000000-0005-0000-0000-00007B430000}"/>
    <cellStyle name="Normal 39 3 3 4" xfId="17278" xr:uid="{00000000-0005-0000-0000-00007C430000}"/>
    <cellStyle name="Normal 39 3 4" xfId="17279" xr:uid="{00000000-0005-0000-0000-00007D430000}"/>
    <cellStyle name="Normal 39 3 5" xfId="17280" xr:uid="{00000000-0005-0000-0000-00007E430000}"/>
    <cellStyle name="Normal 39 3 6" xfId="17281" xr:uid="{00000000-0005-0000-0000-00007F430000}"/>
    <cellStyle name="Normal 4" xfId="13" xr:uid="{00000000-0005-0000-0000-000080430000}"/>
    <cellStyle name="Normal 4 10" xfId="17282" xr:uid="{00000000-0005-0000-0000-000081430000}"/>
    <cellStyle name="Normal 4 11" xfId="17283" xr:uid="{00000000-0005-0000-0000-000082430000}"/>
    <cellStyle name="Normal 4 12" xfId="17284" xr:uid="{00000000-0005-0000-0000-000083430000}"/>
    <cellStyle name="Normal 4 13" xfId="17285" xr:uid="{00000000-0005-0000-0000-000084430000}"/>
    <cellStyle name="Normal 4 13 2" xfId="17286" xr:uid="{00000000-0005-0000-0000-000085430000}"/>
    <cellStyle name="Normal 4 13 3" xfId="17287" xr:uid="{00000000-0005-0000-0000-000086430000}"/>
    <cellStyle name="Normal 4 13 4" xfId="17288" xr:uid="{00000000-0005-0000-0000-000087430000}"/>
    <cellStyle name="Normal 4 14" xfId="17289" xr:uid="{00000000-0005-0000-0000-000088430000}"/>
    <cellStyle name="Normal 4 14 2" xfId="17290" xr:uid="{00000000-0005-0000-0000-000089430000}"/>
    <cellStyle name="Normal 4 14 3" xfId="17291" xr:uid="{00000000-0005-0000-0000-00008A430000}"/>
    <cellStyle name="Normal 4 15" xfId="20966" xr:uid="{18E220BA-DE2F-4943-A2C9-F7F91B49ED24}"/>
    <cellStyle name="Normal 4 16" xfId="20967" xr:uid="{44B00C04-DE36-456F-9475-F60364101237}"/>
    <cellStyle name="Normal 4 2" xfId="17292" xr:uid="{00000000-0005-0000-0000-00008B430000}"/>
    <cellStyle name="Normal 4 2 10" xfId="17293" xr:uid="{00000000-0005-0000-0000-00008C430000}"/>
    <cellStyle name="Normal 4 2 11" xfId="17294" xr:uid="{00000000-0005-0000-0000-00008D430000}"/>
    <cellStyle name="Normal 4 2 11 2" xfId="17295" xr:uid="{00000000-0005-0000-0000-00008E430000}"/>
    <cellStyle name="Normal 4 2 11 2 2" xfId="17296" xr:uid="{00000000-0005-0000-0000-00008F430000}"/>
    <cellStyle name="Normal 4 2 11 2 3" xfId="17297" xr:uid="{00000000-0005-0000-0000-000090430000}"/>
    <cellStyle name="Normal 4 2 11 2 4" xfId="17298" xr:uid="{00000000-0005-0000-0000-000091430000}"/>
    <cellStyle name="Normal 4 2 11 3" xfId="17299" xr:uid="{00000000-0005-0000-0000-000092430000}"/>
    <cellStyle name="Normal 4 2 11 4" xfId="17300" xr:uid="{00000000-0005-0000-0000-000093430000}"/>
    <cellStyle name="Normal 4 2 11 5" xfId="17301" xr:uid="{00000000-0005-0000-0000-000094430000}"/>
    <cellStyle name="Normal 4 2 12" xfId="17302" xr:uid="{00000000-0005-0000-0000-000095430000}"/>
    <cellStyle name="Normal 4 2 13" xfId="17303" xr:uid="{00000000-0005-0000-0000-000096430000}"/>
    <cellStyle name="Normal 4 2 14" xfId="17304" xr:uid="{00000000-0005-0000-0000-000097430000}"/>
    <cellStyle name="Normal 4 2 2" xfId="17305" xr:uid="{00000000-0005-0000-0000-000098430000}"/>
    <cellStyle name="Normal 4 2 2 10" xfId="17306" xr:uid="{00000000-0005-0000-0000-000099430000}"/>
    <cellStyle name="Normal 4 2 2 10 2" xfId="17307" xr:uid="{00000000-0005-0000-0000-00009A430000}"/>
    <cellStyle name="Normal 4 2 2 10 2 2" xfId="17308" xr:uid="{00000000-0005-0000-0000-00009B430000}"/>
    <cellStyle name="Normal 4 2 2 10 2 3" xfId="17309" xr:uid="{00000000-0005-0000-0000-00009C430000}"/>
    <cellStyle name="Normal 4 2 2 10 2 4" xfId="17310" xr:uid="{00000000-0005-0000-0000-00009D430000}"/>
    <cellStyle name="Normal 4 2 2 10 3" xfId="17311" xr:uid="{00000000-0005-0000-0000-00009E430000}"/>
    <cellStyle name="Normal 4 2 2 10 4" xfId="17312" xr:uid="{00000000-0005-0000-0000-00009F430000}"/>
    <cellStyle name="Normal 4 2 2 10 5" xfId="17313" xr:uid="{00000000-0005-0000-0000-0000A0430000}"/>
    <cellStyle name="Normal 4 2 2 11" xfId="17314" xr:uid="{00000000-0005-0000-0000-0000A1430000}"/>
    <cellStyle name="Normal 4 2 2 12" xfId="17315" xr:uid="{00000000-0005-0000-0000-0000A2430000}"/>
    <cellStyle name="Normal 4 2 2 13" xfId="17316" xr:uid="{00000000-0005-0000-0000-0000A3430000}"/>
    <cellStyle name="Normal 4 2 2 14" xfId="17317" xr:uid="{00000000-0005-0000-0000-0000A4430000}"/>
    <cellStyle name="Normal 4 2 2 2" xfId="17318" xr:uid="{00000000-0005-0000-0000-0000A5430000}"/>
    <cellStyle name="Normal 4 2 2 2 2" xfId="17319" xr:uid="{00000000-0005-0000-0000-0000A6430000}"/>
    <cellStyle name="Normal 4 2 2 2 2 2" xfId="17320" xr:uid="{00000000-0005-0000-0000-0000A7430000}"/>
    <cellStyle name="Normal 4 2 2 2 2 2 2" xfId="17321" xr:uid="{00000000-0005-0000-0000-0000A8430000}"/>
    <cellStyle name="Normal 4 2 2 2 2 2 2 2" xfId="17322" xr:uid="{00000000-0005-0000-0000-0000A9430000}"/>
    <cellStyle name="Normal 4 2 2 2 2 2 2 2 2" xfId="17323" xr:uid="{00000000-0005-0000-0000-0000AA430000}"/>
    <cellStyle name="Normal 4 2 2 2 2 2 2 2 3" xfId="17324" xr:uid="{00000000-0005-0000-0000-0000AB430000}"/>
    <cellStyle name="Normal 4 2 2 2 2 2 2 2 4" xfId="17325" xr:uid="{00000000-0005-0000-0000-0000AC430000}"/>
    <cellStyle name="Normal 4 2 2 2 2 2 2 3" xfId="17326" xr:uid="{00000000-0005-0000-0000-0000AD430000}"/>
    <cellStyle name="Normal 4 2 2 2 2 2 2 4" xfId="17327" xr:uid="{00000000-0005-0000-0000-0000AE430000}"/>
    <cellStyle name="Normal 4 2 2 2 2 2 2 5" xfId="17328" xr:uid="{00000000-0005-0000-0000-0000AF430000}"/>
    <cellStyle name="Normal 4 2 2 2 2 2 3" xfId="17329" xr:uid="{00000000-0005-0000-0000-0000B0430000}"/>
    <cellStyle name="Normal 4 2 2 2 2 2 3 2" xfId="17330" xr:uid="{00000000-0005-0000-0000-0000B1430000}"/>
    <cellStyle name="Normal 4 2 2 2 2 2 3 3" xfId="17331" xr:uid="{00000000-0005-0000-0000-0000B2430000}"/>
    <cellStyle name="Normal 4 2 2 2 2 2 3 4" xfId="17332" xr:uid="{00000000-0005-0000-0000-0000B3430000}"/>
    <cellStyle name="Normal 4 2 2 2 2 2 4" xfId="17333" xr:uid="{00000000-0005-0000-0000-0000B4430000}"/>
    <cellStyle name="Normal 4 2 2 2 2 2 5" xfId="17334" xr:uid="{00000000-0005-0000-0000-0000B5430000}"/>
    <cellStyle name="Normal 4 2 2 2 2 2 6" xfId="17335" xr:uid="{00000000-0005-0000-0000-0000B6430000}"/>
    <cellStyle name="Normal 4 2 2 2 2 3" xfId="17336" xr:uid="{00000000-0005-0000-0000-0000B7430000}"/>
    <cellStyle name="Normal 4 2 2 2 2 3 2" xfId="17337" xr:uid="{00000000-0005-0000-0000-0000B8430000}"/>
    <cellStyle name="Normal 4 2 2 2 2 3 2 2" xfId="17338" xr:uid="{00000000-0005-0000-0000-0000B9430000}"/>
    <cellStyle name="Normal 4 2 2 2 2 3 2 2 2" xfId="17339" xr:uid="{00000000-0005-0000-0000-0000BA430000}"/>
    <cellStyle name="Normal 4 2 2 2 2 3 2 2 3" xfId="17340" xr:uid="{00000000-0005-0000-0000-0000BB430000}"/>
    <cellStyle name="Normal 4 2 2 2 2 3 2 2 4" xfId="17341" xr:uid="{00000000-0005-0000-0000-0000BC430000}"/>
    <cellStyle name="Normal 4 2 2 2 2 3 2 3" xfId="17342" xr:uid="{00000000-0005-0000-0000-0000BD430000}"/>
    <cellStyle name="Normal 4 2 2 2 2 3 2 4" xfId="17343" xr:uid="{00000000-0005-0000-0000-0000BE430000}"/>
    <cellStyle name="Normal 4 2 2 2 2 3 2 5" xfId="17344" xr:uid="{00000000-0005-0000-0000-0000BF430000}"/>
    <cellStyle name="Normal 4 2 2 2 2 3 3" xfId="17345" xr:uid="{00000000-0005-0000-0000-0000C0430000}"/>
    <cellStyle name="Normal 4 2 2 2 2 3 3 2" xfId="17346" xr:uid="{00000000-0005-0000-0000-0000C1430000}"/>
    <cellStyle name="Normal 4 2 2 2 2 3 3 3" xfId="17347" xr:uid="{00000000-0005-0000-0000-0000C2430000}"/>
    <cellStyle name="Normal 4 2 2 2 2 3 3 4" xfId="17348" xr:uid="{00000000-0005-0000-0000-0000C3430000}"/>
    <cellStyle name="Normal 4 2 2 2 2 3 4" xfId="17349" xr:uid="{00000000-0005-0000-0000-0000C4430000}"/>
    <cellStyle name="Normal 4 2 2 2 2 3 5" xfId="17350" xr:uid="{00000000-0005-0000-0000-0000C5430000}"/>
    <cellStyle name="Normal 4 2 2 2 2 3 6" xfId="17351" xr:uid="{00000000-0005-0000-0000-0000C6430000}"/>
    <cellStyle name="Normal 4 2 2 2 2 4" xfId="17352" xr:uid="{00000000-0005-0000-0000-0000C7430000}"/>
    <cellStyle name="Normal 4 2 2 2 2 4 2" xfId="17353" xr:uid="{00000000-0005-0000-0000-0000C8430000}"/>
    <cellStyle name="Normal 4 2 2 2 2 4 2 2" xfId="17354" xr:uid="{00000000-0005-0000-0000-0000C9430000}"/>
    <cellStyle name="Normal 4 2 2 2 2 4 2 3" xfId="17355" xr:uid="{00000000-0005-0000-0000-0000CA430000}"/>
    <cellStyle name="Normal 4 2 2 2 2 4 2 4" xfId="17356" xr:uid="{00000000-0005-0000-0000-0000CB430000}"/>
    <cellStyle name="Normal 4 2 2 2 2 4 3" xfId="17357" xr:uid="{00000000-0005-0000-0000-0000CC430000}"/>
    <cellStyle name="Normal 4 2 2 2 2 4 4" xfId="17358" xr:uid="{00000000-0005-0000-0000-0000CD430000}"/>
    <cellStyle name="Normal 4 2 2 2 2 4 5" xfId="17359" xr:uid="{00000000-0005-0000-0000-0000CE430000}"/>
    <cellStyle name="Normal 4 2 2 2 2 5" xfId="17360" xr:uid="{00000000-0005-0000-0000-0000CF430000}"/>
    <cellStyle name="Normal 4 2 2 2 2 5 2" xfId="17361" xr:uid="{00000000-0005-0000-0000-0000D0430000}"/>
    <cellStyle name="Normal 4 2 2 2 2 5 3" xfId="17362" xr:uid="{00000000-0005-0000-0000-0000D1430000}"/>
    <cellStyle name="Normal 4 2 2 2 2 5 4" xfId="17363" xr:uid="{00000000-0005-0000-0000-0000D2430000}"/>
    <cellStyle name="Normal 4 2 2 2 2 6" xfId="17364" xr:uid="{00000000-0005-0000-0000-0000D3430000}"/>
    <cellStyle name="Normal 4 2 2 2 2 7" xfId="17365" xr:uid="{00000000-0005-0000-0000-0000D4430000}"/>
    <cellStyle name="Normal 4 2 2 2 2 8" xfId="17366" xr:uid="{00000000-0005-0000-0000-0000D5430000}"/>
    <cellStyle name="Normal 4 2 2 2 3" xfId="17367" xr:uid="{00000000-0005-0000-0000-0000D6430000}"/>
    <cellStyle name="Normal 4 2 2 2 3 2" xfId="17368" xr:uid="{00000000-0005-0000-0000-0000D7430000}"/>
    <cellStyle name="Normal 4 2 2 2 3 2 2" xfId="17369" xr:uid="{00000000-0005-0000-0000-0000D8430000}"/>
    <cellStyle name="Normal 4 2 2 2 3 2 2 2" xfId="17370" xr:uid="{00000000-0005-0000-0000-0000D9430000}"/>
    <cellStyle name="Normal 4 2 2 2 3 2 2 3" xfId="17371" xr:uid="{00000000-0005-0000-0000-0000DA430000}"/>
    <cellStyle name="Normal 4 2 2 2 3 2 2 4" xfId="17372" xr:uid="{00000000-0005-0000-0000-0000DB430000}"/>
    <cellStyle name="Normal 4 2 2 2 3 2 3" xfId="17373" xr:uid="{00000000-0005-0000-0000-0000DC430000}"/>
    <cellStyle name="Normal 4 2 2 2 3 2 4" xfId="17374" xr:uid="{00000000-0005-0000-0000-0000DD430000}"/>
    <cellStyle name="Normal 4 2 2 2 3 2 5" xfId="17375" xr:uid="{00000000-0005-0000-0000-0000DE430000}"/>
    <cellStyle name="Normal 4 2 2 2 3 3" xfId="17376" xr:uid="{00000000-0005-0000-0000-0000DF430000}"/>
    <cellStyle name="Normal 4 2 2 2 3 3 2" xfId="17377" xr:uid="{00000000-0005-0000-0000-0000E0430000}"/>
    <cellStyle name="Normal 4 2 2 2 3 3 3" xfId="17378" xr:uid="{00000000-0005-0000-0000-0000E1430000}"/>
    <cellStyle name="Normal 4 2 2 2 3 3 4" xfId="17379" xr:uid="{00000000-0005-0000-0000-0000E2430000}"/>
    <cellStyle name="Normal 4 2 2 2 3 4" xfId="17380" xr:uid="{00000000-0005-0000-0000-0000E3430000}"/>
    <cellStyle name="Normal 4 2 2 2 3 5" xfId="17381" xr:uid="{00000000-0005-0000-0000-0000E4430000}"/>
    <cellStyle name="Normal 4 2 2 2 3 6" xfId="17382" xr:uid="{00000000-0005-0000-0000-0000E5430000}"/>
    <cellStyle name="Normal 4 2 2 2 4" xfId="17383" xr:uid="{00000000-0005-0000-0000-0000E6430000}"/>
    <cellStyle name="Normal 4 2 2 2 4 2" xfId="17384" xr:uid="{00000000-0005-0000-0000-0000E7430000}"/>
    <cellStyle name="Normal 4 2 2 2 4 2 2" xfId="17385" xr:uid="{00000000-0005-0000-0000-0000E8430000}"/>
    <cellStyle name="Normal 4 2 2 2 4 2 2 2" xfId="17386" xr:uid="{00000000-0005-0000-0000-0000E9430000}"/>
    <cellStyle name="Normal 4 2 2 2 4 2 2 3" xfId="17387" xr:uid="{00000000-0005-0000-0000-0000EA430000}"/>
    <cellStyle name="Normal 4 2 2 2 4 2 2 4" xfId="17388" xr:uid="{00000000-0005-0000-0000-0000EB430000}"/>
    <cellStyle name="Normal 4 2 2 2 4 2 3" xfId="17389" xr:uid="{00000000-0005-0000-0000-0000EC430000}"/>
    <cellStyle name="Normal 4 2 2 2 4 2 4" xfId="17390" xr:uid="{00000000-0005-0000-0000-0000ED430000}"/>
    <cellStyle name="Normal 4 2 2 2 4 2 5" xfId="17391" xr:uid="{00000000-0005-0000-0000-0000EE430000}"/>
    <cellStyle name="Normal 4 2 2 2 4 3" xfId="17392" xr:uid="{00000000-0005-0000-0000-0000EF430000}"/>
    <cellStyle name="Normal 4 2 2 2 4 3 2" xfId="17393" xr:uid="{00000000-0005-0000-0000-0000F0430000}"/>
    <cellStyle name="Normal 4 2 2 2 4 3 3" xfId="17394" xr:uid="{00000000-0005-0000-0000-0000F1430000}"/>
    <cellStyle name="Normal 4 2 2 2 4 3 4" xfId="17395" xr:uid="{00000000-0005-0000-0000-0000F2430000}"/>
    <cellStyle name="Normal 4 2 2 2 4 4" xfId="17396" xr:uid="{00000000-0005-0000-0000-0000F3430000}"/>
    <cellStyle name="Normal 4 2 2 2 4 5" xfId="17397" xr:uid="{00000000-0005-0000-0000-0000F4430000}"/>
    <cellStyle name="Normal 4 2 2 2 4 6" xfId="17398" xr:uid="{00000000-0005-0000-0000-0000F5430000}"/>
    <cellStyle name="Normal 4 2 2 2 5" xfId="17399" xr:uid="{00000000-0005-0000-0000-0000F6430000}"/>
    <cellStyle name="Normal 4 2 2 2 5 2" xfId="17400" xr:uid="{00000000-0005-0000-0000-0000F7430000}"/>
    <cellStyle name="Normal 4 2 2 2 5 2 2" xfId="17401" xr:uid="{00000000-0005-0000-0000-0000F8430000}"/>
    <cellStyle name="Normal 4 2 2 2 5 2 3" xfId="17402" xr:uid="{00000000-0005-0000-0000-0000F9430000}"/>
    <cellStyle name="Normal 4 2 2 2 5 2 4" xfId="17403" xr:uid="{00000000-0005-0000-0000-0000FA430000}"/>
    <cellStyle name="Normal 4 2 2 2 5 3" xfId="17404" xr:uid="{00000000-0005-0000-0000-0000FB430000}"/>
    <cellStyle name="Normal 4 2 2 2 5 4" xfId="17405" xr:uid="{00000000-0005-0000-0000-0000FC430000}"/>
    <cellStyle name="Normal 4 2 2 2 5 5" xfId="17406" xr:uid="{00000000-0005-0000-0000-0000FD430000}"/>
    <cellStyle name="Normal 4 2 2 2 6" xfId="17407" xr:uid="{00000000-0005-0000-0000-0000FE430000}"/>
    <cellStyle name="Normal 4 2 2 2 6 2" xfId="17408" xr:uid="{00000000-0005-0000-0000-0000FF430000}"/>
    <cellStyle name="Normal 4 2 2 2 6 3" xfId="17409" xr:uid="{00000000-0005-0000-0000-000000440000}"/>
    <cellStyle name="Normal 4 2 2 2 6 4" xfId="17410" xr:uid="{00000000-0005-0000-0000-000001440000}"/>
    <cellStyle name="Normal 4 2 2 2 7" xfId="17411" xr:uid="{00000000-0005-0000-0000-000002440000}"/>
    <cellStyle name="Normal 4 2 2 2 8" xfId="17412" xr:uid="{00000000-0005-0000-0000-000003440000}"/>
    <cellStyle name="Normal 4 2 2 2 9" xfId="17413" xr:uid="{00000000-0005-0000-0000-000004440000}"/>
    <cellStyle name="Normal 4 2 2 3" xfId="17414" xr:uid="{00000000-0005-0000-0000-000005440000}"/>
    <cellStyle name="Normal 4 2 2 3 2" xfId="17415" xr:uid="{00000000-0005-0000-0000-000006440000}"/>
    <cellStyle name="Normal 4 2 2 3 2 2" xfId="17416" xr:uid="{00000000-0005-0000-0000-000007440000}"/>
    <cellStyle name="Normal 4 2 2 3 2 2 2" xfId="17417" xr:uid="{00000000-0005-0000-0000-000008440000}"/>
    <cellStyle name="Normal 4 2 2 3 2 2 2 2" xfId="17418" xr:uid="{00000000-0005-0000-0000-000009440000}"/>
    <cellStyle name="Normal 4 2 2 3 2 2 2 2 2" xfId="17419" xr:uid="{00000000-0005-0000-0000-00000A440000}"/>
    <cellStyle name="Normal 4 2 2 3 2 2 2 2 3" xfId="17420" xr:uid="{00000000-0005-0000-0000-00000B440000}"/>
    <cellStyle name="Normal 4 2 2 3 2 2 2 2 4" xfId="17421" xr:uid="{00000000-0005-0000-0000-00000C440000}"/>
    <cellStyle name="Normal 4 2 2 3 2 2 2 3" xfId="17422" xr:uid="{00000000-0005-0000-0000-00000D440000}"/>
    <cellStyle name="Normal 4 2 2 3 2 2 2 4" xfId="17423" xr:uid="{00000000-0005-0000-0000-00000E440000}"/>
    <cellStyle name="Normal 4 2 2 3 2 2 2 5" xfId="17424" xr:uid="{00000000-0005-0000-0000-00000F440000}"/>
    <cellStyle name="Normal 4 2 2 3 2 2 3" xfId="17425" xr:uid="{00000000-0005-0000-0000-000010440000}"/>
    <cellStyle name="Normal 4 2 2 3 2 2 3 2" xfId="17426" xr:uid="{00000000-0005-0000-0000-000011440000}"/>
    <cellStyle name="Normal 4 2 2 3 2 2 3 3" xfId="17427" xr:uid="{00000000-0005-0000-0000-000012440000}"/>
    <cellStyle name="Normal 4 2 2 3 2 2 3 4" xfId="17428" xr:uid="{00000000-0005-0000-0000-000013440000}"/>
    <cellStyle name="Normal 4 2 2 3 2 2 4" xfId="17429" xr:uid="{00000000-0005-0000-0000-000014440000}"/>
    <cellStyle name="Normal 4 2 2 3 2 2 5" xfId="17430" xr:uid="{00000000-0005-0000-0000-000015440000}"/>
    <cellStyle name="Normal 4 2 2 3 2 2 6" xfId="17431" xr:uid="{00000000-0005-0000-0000-000016440000}"/>
    <cellStyle name="Normal 4 2 2 3 2 3" xfId="17432" xr:uid="{00000000-0005-0000-0000-000017440000}"/>
    <cellStyle name="Normal 4 2 2 3 2 3 2" xfId="17433" xr:uid="{00000000-0005-0000-0000-000018440000}"/>
    <cellStyle name="Normal 4 2 2 3 2 3 2 2" xfId="17434" xr:uid="{00000000-0005-0000-0000-000019440000}"/>
    <cellStyle name="Normal 4 2 2 3 2 3 2 2 2" xfId="17435" xr:uid="{00000000-0005-0000-0000-00001A440000}"/>
    <cellStyle name="Normal 4 2 2 3 2 3 2 2 3" xfId="17436" xr:uid="{00000000-0005-0000-0000-00001B440000}"/>
    <cellStyle name="Normal 4 2 2 3 2 3 2 2 4" xfId="17437" xr:uid="{00000000-0005-0000-0000-00001C440000}"/>
    <cellStyle name="Normal 4 2 2 3 2 3 2 3" xfId="17438" xr:uid="{00000000-0005-0000-0000-00001D440000}"/>
    <cellStyle name="Normal 4 2 2 3 2 3 2 4" xfId="17439" xr:uid="{00000000-0005-0000-0000-00001E440000}"/>
    <cellStyle name="Normal 4 2 2 3 2 3 2 5" xfId="17440" xr:uid="{00000000-0005-0000-0000-00001F440000}"/>
    <cellStyle name="Normal 4 2 2 3 2 3 3" xfId="17441" xr:uid="{00000000-0005-0000-0000-000020440000}"/>
    <cellStyle name="Normal 4 2 2 3 2 3 3 2" xfId="17442" xr:uid="{00000000-0005-0000-0000-000021440000}"/>
    <cellStyle name="Normal 4 2 2 3 2 3 3 3" xfId="17443" xr:uid="{00000000-0005-0000-0000-000022440000}"/>
    <cellStyle name="Normal 4 2 2 3 2 3 3 4" xfId="17444" xr:uid="{00000000-0005-0000-0000-000023440000}"/>
    <cellStyle name="Normal 4 2 2 3 2 3 4" xfId="17445" xr:uid="{00000000-0005-0000-0000-000024440000}"/>
    <cellStyle name="Normal 4 2 2 3 2 3 5" xfId="17446" xr:uid="{00000000-0005-0000-0000-000025440000}"/>
    <cellStyle name="Normal 4 2 2 3 2 3 6" xfId="17447" xr:uid="{00000000-0005-0000-0000-000026440000}"/>
    <cellStyle name="Normal 4 2 2 3 2 4" xfId="17448" xr:uid="{00000000-0005-0000-0000-000027440000}"/>
    <cellStyle name="Normal 4 2 2 3 2 4 2" xfId="17449" xr:uid="{00000000-0005-0000-0000-000028440000}"/>
    <cellStyle name="Normal 4 2 2 3 2 4 2 2" xfId="17450" xr:uid="{00000000-0005-0000-0000-000029440000}"/>
    <cellStyle name="Normal 4 2 2 3 2 4 2 3" xfId="17451" xr:uid="{00000000-0005-0000-0000-00002A440000}"/>
    <cellStyle name="Normal 4 2 2 3 2 4 2 4" xfId="17452" xr:uid="{00000000-0005-0000-0000-00002B440000}"/>
    <cellStyle name="Normal 4 2 2 3 2 4 3" xfId="17453" xr:uid="{00000000-0005-0000-0000-00002C440000}"/>
    <cellStyle name="Normal 4 2 2 3 2 4 4" xfId="17454" xr:uid="{00000000-0005-0000-0000-00002D440000}"/>
    <cellStyle name="Normal 4 2 2 3 2 4 5" xfId="17455" xr:uid="{00000000-0005-0000-0000-00002E440000}"/>
    <cellStyle name="Normal 4 2 2 3 2 5" xfId="17456" xr:uid="{00000000-0005-0000-0000-00002F440000}"/>
    <cellStyle name="Normal 4 2 2 3 2 5 2" xfId="17457" xr:uid="{00000000-0005-0000-0000-000030440000}"/>
    <cellStyle name="Normal 4 2 2 3 2 5 3" xfId="17458" xr:uid="{00000000-0005-0000-0000-000031440000}"/>
    <cellStyle name="Normal 4 2 2 3 2 5 4" xfId="17459" xr:uid="{00000000-0005-0000-0000-000032440000}"/>
    <cellStyle name="Normal 4 2 2 3 2 6" xfId="17460" xr:uid="{00000000-0005-0000-0000-000033440000}"/>
    <cellStyle name="Normal 4 2 2 3 2 7" xfId="17461" xr:uid="{00000000-0005-0000-0000-000034440000}"/>
    <cellStyle name="Normal 4 2 2 3 2 8" xfId="17462" xr:uid="{00000000-0005-0000-0000-000035440000}"/>
    <cellStyle name="Normal 4 2 2 3 3" xfId="17463" xr:uid="{00000000-0005-0000-0000-000036440000}"/>
    <cellStyle name="Normal 4 2 2 3 3 2" xfId="17464" xr:uid="{00000000-0005-0000-0000-000037440000}"/>
    <cellStyle name="Normal 4 2 2 3 3 2 2" xfId="17465" xr:uid="{00000000-0005-0000-0000-000038440000}"/>
    <cellStyle name="Normal 4 2 2 3 3 2 2 2" xfId="17466" xr:uid="{00000000-0005-0000-0000-000039440000}"/>
    <cellStyle name="Normal 4 2 2 3 3 2 2 3" xfId="17467" xr:uid="{00000000-0005-0000-0000-00003A440000}"/>
    <cellStyle name="Normal 4 2 2 3 3 2 2 4" xfId="17468" xr:uid="{00000000-0005-0000-0000-00003B440000}"/>
    <cellStyle name="Normal 4 2 2 3 3 2 3" xfId="17469" xr:uid="{00000000-0005-0000-0000-00003C440000}"/>
    <cellStyle name="Normal 4 2 2 3 3 2 4" xfId="17470" xr:uid="{00000000-0005-0000-0000-00003D440000}"/>
    <cellStyle name="Normal 4 2 2 3 3 2 5" xfId="17471" xr:uid="{00000000-0005-0000-0000-00003E440000}"/>
    <cellStyle name="Normal 4 2 2 3 3 3" xfId="17472" xr:uid="{00000000-0005-0000-0000-00003F440000}"/>
    <cellStyle name="Normal 4 2 2 3 3 3 2" xfId="17473" xr:uid="{00000000-0005-0000-0000-000040440000}"/>
    <cellStyle name="Normal 4 2 2 3 3 3 3" xfId="17474" xr:uid="{00000000-0005-0000-0000-000041440000}"/>
    <cellStyle name="Normal 4 2 2 3 3 3 4" xfId="17475" xr:uid="{00000000-0005-0000-0000-000042440000}"/>
    <cellStyle name="Normal 4 2 2 3 3 4" xfId="17476" xr:uid="{00000000-0005-0000-0000-000043440000}"/>
    <cellStyle name="Normal 4 2 2 3 3 5" xfId="17477" xr:uid="{00000000-0005-0000-0000-000044440000}"/>
    <cellStyle name="Normal 4 2 2 3 3 6" xfId="17478" xr:uid="{00000000-0005-0000-0000-000045440000}"/>
    <cellStyle name="Normal 4 2 2 3 4" xfId="17479" xr:uid="{00000000-0005-0000-0000-000046440000}"/>
    <cellStyle name="Normal 4 2 2 3 4 2" xfId="17480" xr:uid="{00000000-0005-0000-0000-000047440000}"/>
    <cellStyle name="Normal 4 2 2 3 4 2 2" xfId="17481" xr:uid="{00000000-0005-0000-0000-000048440000}"/>
    <cellStyle name="Normal 4 2 2 3 4 2 2 2" xfId="17482" xr:uid="{00000000-0005-0000-0000-000049440000}"/>
    <cellStyle name="Normal 4 2 2 3 4 2 2 3" xfId="17483" xr:uid="{00000000-0005-0000-0000-00004A440000}"/>
    <cellStyle name="Normal 4 2 2 3 4 2 2 4" xfId="17484" xr:uid="{00000000-0005-0000-0000-00004B440000}"/>
    <cellStyle name="Normal 4 2 2 3 4 2 3" xfId="17485" xr:uid="{00000000-0005-0000-0000-00004C440000}"/>
    <cellStyle name="Normal 4 2 2 3 4 2 4" xfId="17486" xr:uid="{00000000-0005-0000-0000-00004D440000}"/>
    <cellStyle name="Normal 4 2 2 3 4 2 5" xfId="17487" xr:uid="{00000000-0005-0000-0000-00004E440000}"/>
    <cellStyle name="Normal 4 2 2 3 4 3" xfId="17488" xr:uid="{00000000-0005-0000-0000-00004F440000}"/>
    <cellStyle name="Normal 4 2 2 3 4 3 2" xfId="17489" xr:uid="{00000000-0005-0000-0000-000050440000}"/>
    <cellStyle name="Normal 4 2 2 3 4 3 3" xfId="17490" xr:uid="{00000000-0005-0000-0000-000051440000}"/>
    <cellStyle name="Normal 4 2 2 3 4 3 4" xfId="17491" xr:uid="{00000000-0005-0000-0000-000052440000}"/>
    <cellStyle name="Normal 4 2 2 3 4 4" xfId="17492" xr:uid="{00000000-0005-0000-0000-000053440000}"/>
    <cellStyle name="Normal 4 2 2 3 4 5" xfId="17493" xr:uid="{00000000-0005-0000-0000-000054440000}"/>
    <cellStyle name="Normal 4 2 2 3 4 6" xfId="17494" xr:uid="{00000000-0005-0000-0000-000055440000}"/>
    <cellStyle name="Normal 4 2 2 3 5" xfId="17495" xr:uid="{00000000-0005-0000-0000-000056440000}"/>
    <cellStyle name="Normal 4 2 2 3 5 2" xfId="17496" xr:uid="{00000000-0005-0000-0000-000057440000}"/>
    <cellStyle name="Normal 4 2 2 3 5 2 2" xfId="17497" xr:uid="{00000000-0005-0000-0000-000058440000}"/>
    <cellStyle name="Normal 4 2 2 3 5 2 3" xfId="17498" xr:uid="{00000000-0005-0000-0000-000059440000}"/>
    <cellStyle name="Normal 4 2 2 3 5 2 4" xfId="17499" xr:uid="{00000000-0005-0000-0000-00005A440000}"/>
    <cellStyle name="Normal 4 2 2 3 5 3" xfId="17500" xr:uid="{00000000-0005-0000-0000-00005B440000}"/>
    <cellStyle name="Normal 4 2 2 3 5 4" xfId="17501" xr:uid="{00000000-0005-0000-0000-00005C440000}"/>
    <cellStyle name="Normal 4 2 2 3 5 5" xfId="17502" xr:uid="{00000000-0005-0000-0000-00005D440000}"/>
    <cellStyle name="Normal 4 2 2 3 6" xfId="17503" xr:uid="{00000000-0005-0000-0000-00005E440000}"/>
    <cellStyle name="Normal 4 2 2 3 6 2" xfId="17504" xr:uid="{00000000-0005-0000-0000-00005F440000}"/>
    <cellStyle name="Normal 4 2 2 3 6 3" xfId="17505" xr:uid="{00000000-0005-0000-0000-000060440000}"/>
    <cellStyle name="Normal 4 2 2 3 6 4" xfId="17506" xr:uid="{00000000-0005-0000-0000-000061440000}"/>
    <cellStyle name="Normal 4 2 2 3 7" xfId="17507" xr:uid="{00000000-0005-0000-0000-000062440000}"/>
    <cellStyle name="Normal 4 2 2 3 8" xfId="17508" xr:uid="{00000000-0005-0000-0000-000063440000}"/>
    <cellStyle name="Normal 4 2 2 3 9" xfId="17509" xr:uid="{00000000-0005-0000-0000-000064440000}"/>
    <cellStyle name="Normal 4 2 2 4" xfId="17510" xr:uid="{00000000-0005-0000-0000-000065440000}"/>
    <cellStyle name="Normal 4 2 2 4 2" xfId="17511" xr:uid="{00000000-0005-0000-0000-000066440000}"/>
    <cellStyle name="Normal 4 2 2 4 2 2" xfId="17512" xr:uid="{00000000-0005-0000-0000-000067440000}"/>
    <cellStyle name="Normal 4 2 2 4 2 2 2" xfId="17513" xr:uid="{00000000-0005-0000-0000-000068440000}"/>
    <cellStyle name="Normal 4 2 2 4 2 2 2 2" xfId="17514" xr:uid="{00000000-0005-0000-0000-000069440000}"/>
    <cellStyle name="Normal 4 2 2 4 2 2 2 2 2" xfId="17515" xr:uid="{00000000-0005-0000-0000-00006A440000}"/>
    <cellStyle name="Normal 4 2 2 4 2 2 2 2 3" xfId="17516" xr:uid="{00000000-0005-0000-0000-00006B440000}"/>
    <cellStyle name="Normal 4 2 2 4 2 2 2 2 4" xfId="17517" xr:uid="{00000000-0005-0000-0000-00006C440000}"/>
    <cellStyle name="Normal 4 2 2 4 2 2 2 3" xfId="17518" xr:uid="{00000000-0005-0000-0000-00006D440000}"/>
    <cellStyle name="Normal 4 2 2 4 2 2 2 4" xfId="17519" xr:uid="{00000000-0005-0000-0000-00006E440000}"/>
    <cellStyle name="Normal 4 2 2 4 2 2 2 5" xfId="17520" xr:uid="{00000000-0005-0000-0000-00006F440000}"/>
    <cellStyle name="Normal 4 2 2 4 2 2 3" xfId="17521" xr:uid="{00000000-0005-0000-0000-000070440000}"/>
    <cellStyle name="Normal 4 2 2 4 2 2 3 2" xfId="17522" xr:uid="{00000000-0005-0000-0000-000071440000}"/>
    <cellStyle name="Normal 4 2 2 4 2 2 3 3" xfId="17523" xr:uid="{00000000-0005-0000-0000-000072440000}"/>
    <cellStyle name="Normal 4 2 2 4 2 2 3 4" xfId="17524" xr:uid="{00000000-0005-0000-0000-000073440000}"/>
    <cellStyle name="Normal 4 2 2 4 2 2 4" xfId="17525" xr:uid="{00000000-0005-0000-0000-000074440000}"/>
    <cellStyle name="Normal 4 2 2 4 2 2 5" xfId="17526" xr:uid="{00000000-0005-0000-0000-000075440000}"/>
    <cellStyle name="Normal 4 2 2 4 2 2 6" xfId="17527" xr:uid="{00000000-0005-0000-0000-000076440000}"/>
    <cellStyle name="Normal 4 2 2 4 2 3" xfId="17528" xr:uid="{00000000-0005-0000-0000-000077440000}"/>
    <cellStyle name="Normal 4 2 2 4 2 3 2" xfId="17529" xr:uid="{00000000-0005-0000-0000-000078440000}"/>
    <cellStyle name="Normal 4 2 2 4 2 3 2 2" xfId="17530" xr:uid="{00000000-0005-0000-0000-000079440000}"/>
    <cellStyle name="Normal 4 2 2 4 2 3 2 2 2" xfId="17531" xr:uid="{00000000-0005-0000-0000-00007A440000}"/>
    <cellStyle name="Normal 4 2 2 4 2 3 2 2 3" xfId="17532" xr:uid="{00000000-0005-0000-0000-00007B440000}"/>
    <cellStyle name="Normal 4 2 2 4 2 3 2 2 4" xfId="17533" xr:uid="{00000000-0005-0000-0000-00007C440000}"/>
    <cellStyle name="Normal 4 2 2 4 2 3 2 3" xfId="17534" xr:uid="{00000000-0005-0000-0000-00007D440000}"/>
    <cellStyle name="Normal 4 2 2 4 2 3 2 4" xfId="17535" xr:uid="{00000000-0005-0000-0000-00007E440000}"/>
    <cellStyle name="Normal 4 2 2 4 2 3 2 5" xfId="17536" xr:uid="{00000000-0005-0000-0000-00007F440000}"/>
    <cellStyle name="Normal 4 2 2 4 2 3 3" xfId="17537" xr:uid="{00000000-0005-0000-0000-000080440000}"/>
    <cellStyle name="Normal 4 2 2 4 2 3 3 2" xfId="17538" xr:uid="{00000000-0005-0000-0000-000081440000}"/>
    <cellStyle name="Normal 4 2 2 4 2 3 3 3" xfId="17539" xr:uid="{00000000-0005-0000-0000-000082440000}"/>
    <cellStyle name="Normal 4 2 2 4 2 3 3 4" xfId="17540" xr:uid="{00000000-0005-0000-0000-000083440000}"/>
    <cellStyle name="Normal 4 2 2 4 2 3 4" xfId="17541" xr:uid="{00000000-0005-0000-0000-000084440000}"/>
    <cellStyle name="Normal 4 2 2 4 2 3 5" xfId="17542" xr:uid="{00000000-0005-0000-0000-000085440000}"/>
    <cellStyle name="Normal 4 2 2 4 2 3 6" xfId="17543" xr:uid="{00000000-0005-0000-0000-000086440000}"/>
    <cellStyle name="Normal 4 2 2 4 2 4" xfId="17544" xr:uid="{00000000-0005-0000-0000-000087440000}"/>
    <cellStyle name="Normal 4 2 2 4 2 4 2" xfId="17545" xr:uid="{00000000-0005-0000-0000-000088440000}"/>
    <cellStyle name="Normal 4 2 2 4 2 4 2 2" xfId="17546" xr:uid="{00000000-0005-0000-0000-000089440000}"/>
    <cellStyle name="Normal 4 2 2 4 2 4 2 3" xfId="17547" xr:uid="{00000000-0005-0000-0000-00008A440000}"/>
    <cellStyle name="Normal 4 2 2 4 2 4 2 4" xfId="17548" xr:uid="{00000000-0005-0000-0000-00008B440000}"/>
    <cellStyle name="Normal 4 2 2 4 2 4 3" xfId="17549" xr:uid="{00000000-0005-0000-0000-00008C440000}"/>
    <cellStyle name="Normal 4 2 2 4 2 4 4" xfId="17550" xr:uid="{00000000-0005-0000-0000-00008D440000}"/>
    <cellStyle name="Normal 4 2 2 4 2 4 5" xfId="17551" xr:uid="{00000000-0005-0000-0000-00008E440000}"/>
    <cellStyle name="Normal 4 2 2 4 2 5" xfId="17552" xr:uid="{00000000-0005-0000-0000-00008F440000}"/>
    <cellStyle name="Normal 4 2 2 4 2 5 2" xfId="17553" xr:uid="{00000000-0005-0000-0000-000090440000}"/>
    <cellStyle name="Normal 4 2 2 4 2 5 3" xfId="17554" xr:uid="{00000000-0005-0000-0000-000091440000}"/>
    <cellStyle name="Normal 4 2 2 4 2 5 4" xfId="17555" xr:uid="{00000000-0005-0000-0000-000092440000}"/>
    <cellStyle name="Normal 4 2 2 4 2 6" xfId="17556" xr:uid="{00000000-0005-0000-0000-000093440000}"/>
    <cellStyle name="Normal 4 2 2 4 2 7" xfId="17557" xr:uid="{00000000-0005-0000-0000-000094440000}"/>
    <cellStyle name="Normal 4 2 2 4 2 8" xfId="17558" xr:uid="{00000000-0005-0000-0000-000095440000}"/>
    <cellStyle name="Normal 4 2 2 4 3" xfId="17559" xr:uid="{00000000-0005-0000-0000-000096440000}"/>
    <cellStyle name="Normal 4 2 2 4 3 2" xfId="17560" xr:uid="{00000000-0005-0000-0000-000097440000}"/>
    <cellStyle name="Normal 4 2 2 4 3 2 2" xfId="17561" xr:uid="{00000000-0005-0000-0000-000098440000}"/>
    <cellStyle name="Normal 4 2 2 4 3 2 2 2" xfId="17562" xr:uid="{00000000-0005-0000-0000-000099440000}"/>
    <cellStyle name="Normal 4 2 2 4 3 2 2 3" xfId="17563" xr:uid="{00000000-0005-0000-0000-00009A440000}"/>
    <cellStyle name="Normal 4 2 2 4 3 2 2 4" xfId="17564" xr:uid="{00000000-0005-0000-0000-00009B440000}"/>
    <cellStyle name="Normal 4 2 2 4 3 2 3" xfId="17565" xr:uid="{00000000-0005-0000-0000-00009C440000}"/>
    <cellStyle name="Normal 4 2 2 4 3 2 4" xfId="17566" xr:uid="{00000000-0005-0000-0000-00009D440000}"/>
    <cellStyle name="Normal 4 2 2 4 3 2 5" xfId="17567" xr:uid="{00000000-0005-0000-0000-00009E440000}"/>
    <cellStyle name="Normal 4 2 2 4 3 3" xfId="17568" xr:uid="{00000000-0005-0000-0000-00009F440000}"/>
    <cellStyle name="Normal 4 2 2 4 3 3 2" xfId="17569" xr:uid="{00000000-0005-0000-0000-0000A0440000}"/>
    <cellStyle name="Normal 4 2 2 4 3 3 3" xfId="17570" xr:uid="{00000000-0005-0000-0000-0000A1440000}"/>
    <cellStyle name="Normal 4 2 2 4 3 3 4" xfId="17571" xr:uid="{00000000-0005-0000-0000-0000A2440000}"/>
    <cellStyle name="Normal 4 2 2 4 3 4" xfId="17572" xr:uid="{00000000-0005-0000-0000-0000A3440000}"/>
    <cellStyle name="Normal 4 2 2 4 3 5" xfId="17573" xr:uid="{00000000-0005-0000-0000-0000A4440000}"/>
    <cellStyle name="Normal 4 2 2 4 3 6" xfId="17574" xr:uid="{00000000-0005-0000-0000-0000A5440000}"/>
    <cellStyle name="Normal 4 2 2 4 4" xfId="17575" xr:uid="{00000000-0005-0000-0000-0000A6440000}"/>
    <cellStyle name="Normal 4 2 2 4 4 2" xfId="17576" xr:uid="{00000000-0005-0000-0000-0000A7440000}"/>
    <cellStyle name="Normal 4 2 2 4 4 2 2" xfId="17577" xr:uid="{00000000-0005-0000-0000-0000A8440000}"/>
    <cellStyle name="Normal 4 2 2 4 4 2 2 2" xfId="17578" xr:uid="{00000000-0005-0000-0000-0000A9440000}"/>
    <cellStyle name="Normal 4 2 2 4 4 2 2 3" xfId="17579" xr:uid="{00000000-0005-0000-0000-0000AA440000}"/>
    <cellStyle name="Normal 4 2 2 4 4 2 2 4" xfId="17580" xr:uid="{00000000-0005-0000-0000-0000AB440000}"/>
    <cellStyle name="Normal 4 2 2 4 4 2 3" xfId="17581" xr:uid="{00000000-0005-0000-0000-0000AC440000}"/>
    <cellStyle name="Normal 4 2 2 4 4 2 4" xfId="17582" xr:uid="{00000000-0005-0000-0000-0000AD440000}"/>
    <cellStyle name="Normal 4 2 2 4 4 2 5" xfId="17583" xr:uid="{00000000-0005-0000-0000-0000AE440000}"/>
    <cellStyle name="Normal 4 2 2 4 4 3" xfId="17584" xr:uid="{00000000-0005-0000-0000-0000AF440000}"/>
    <cellStyle name="Normal 4 2 2 4 4 3 2" xfId="17585" xr:uid="{00000000-0005-0000-0000-0000B0440000}"/>
    <cellStyle name="Normal 4 2 2 4 4 3 3" xfId="17586" xr:uid="{00000000-0005-0000-0000-0000B1440000}"/>
    <cellStyle name="Normal 4 2 2 4 4 3 4" xfId="17587" xr:uid="{00000000-0005-0000-0000-0000B2440000}"/>
    <cellStyle name="Normal 4 2 2 4 4 4" xfId="17588" xr:uid="{00000000-0005-0000-0000-0000B3440000}"/>
    <cellStyle name="Normal 4 2 2 4 4 5" xfId="17589" xr:uid="{00000000-0005-0000-0000-0000B4440000}"/>
    <cellStyle name="Normal 4 2 2 4 4 6" xfId="17590" xr:uid="{00000000-0005-0000-0000-0000B5440000}"/>
    <cellStyle name="Normal 4 2 2 4 5" xfId="17591" xr:uid="{00000000-0005-0000-0000-0000B6440000}"/>
    <cellStyle name="Normal 4 2 2 4 5 2" xfId="17592" xr:uid="{00000000-0005-0000-0000-0000B7440000}"/>
    <cellStyle name="Normal 4 2 2 4 5 2 2" xfId="17593" xr:uid="{00000000-0005-0000-0000-0000B8440000}"/>
    <cellStyle name="Normal 4 2 2 4 5 2 3" xfId="17594" xr:uid="{00000000-0005-0000-0000-0000B9440000}"/>
    <cellStyle name="Normal 4 2 2 4 5 2 4" xfId="17595" xr:uid="{00000000-0005-0000-0000-0000BA440000}"/>
    <cellStyle name="Normal 4 2 2 4 5 3" xfId="17596" xr:uid="{00000000-0005-0000-0000-0000BB440000}"/>
    <cellStyle name="Normal 4 2 2 4 5 4" xfId="17597" xr:uid="{00000000-0005-0000-0000-0000BC440000}"/>
    <cellStyle name="Normal 4 2 2 4 5 5" xfId="17598" xr:uid="{00000000-0005-0000-0000-0000BD440000}"/>
    <cellStyle name="Normal 4 2 2 4 6" xfId="17599" xr:uid="{00000000-0005-0000-0000-0000BE440000}"/>
    <cellStyle name="Normal 4 2 2 4 6 2" xfId="17600" xr:uid="{00000000-0005-0000-0000-0000BF440000}"/>
    <cellStyle name="Normal 4 2 2 4 6 3" xfId="17601" xr:uid="{00000000-0005-0000-0000-0000C0440000}"/>
    <cellStyle name="Normal 4 2 2 4 6 4" xfId="17602" xr:uid="{00000000-0005-0000-0000-0000C1440000}"/>
    <cellStyle name="Normal 4 2 2 4 7" xfId="17603" xr:uid="{00000000-0005-0000-0000-0000C2440000}"/>
    <cellStyle name="Normal 4 2 2 4 8" xfId="17604" xr:uid="{00000000-0005-0000-0000-0000C3440000}"/>
    <cellStyle name="Normal 4 2 2 4 9" xfId="17605" xr:uid="{00000000-0005-0000-0000-0000C4440000}"/>
    <cellStyle name="Normal 4 2 2 5" xfId="17606" xr:uid="{00000000-0005-0000-0000-0000C5440000}"/>
    <cellStyle name="Normal 4 2 2 5 2" xfId="17607" xr:uid="{00000000-0005-0000-0000-0000C6440000}"/>
    <cellStyle name="Normal 4 2 2 5 2 2" xfId="17608" xr:uid="{00000000-0005-0000-0000-0000C7440000}"/>
    <cellStyle name="Normal 4 2 2 5 2 2 2" xfId="17609" xr:uid="{00000000-0005-0000-0000-0000C8440000}"/>
    <cellStyle name="Normal 4 2 2 5 2 2 2 2" xfId="17610" xr:uid="{00000000-0005-0000-0000-0000C9440000}"/>
    <cellStyle name="Normal 4 2 2 5 2 2 2 3" xfId="17611" xr:uid="{00000000-0005-0000-0000-0000CA440000}"/>
    <cellStyle name="Normal 4 2 2 5 2 2 2 4" xfId="17612" xr:uid="{00000000-0005-0000-0000-0000CB440000}"/>
    <cellStyle name="Normal 4 2 2 5 2 2 3" xfId="17613" xr:uid="{00000000-0005-0000-0000-0000CC440000}"/>
    <cellStyle name="Normal 4 2 2 5 2 2 4" xfId="17614" xr:uid="{00000000-0005-0000-0000-0000CD440000}"/>
    <cellStyle name="Normal 4 2 2 5 2 2 5" xfId="17615" xr:uid="{00000000-0005-0000-0000-0000CE440000}"/>
    <cellStyle name="Normal 4 2 2 5 2 3" xfId="17616" xr:uid="{00000000-0005-0000-0000-0000CF440000}"/>
    <cellStyle name="Normal 4 2 2 5 2 3 2" xfId="17617" xr:uid="{00000000-0005-0000-0000-0000D0440000}"/>
    <cellStyle name="Normal 4 2 2 5 2 3 3" xfId="17618" xr:uid="{00000000-0005-0000-0000-0000D1440000}"/>
    <cellStyle name="Normal 4 2 2 5 2 3 4" xfId="17619" xr:uid="{00000000-0005-0000-0000-0000D2440000}"/>
    <cellStyle name="Normal 4 2 2 5 2 4" xfId="17620" xr:uid="{00000000-0005-0000-0000-0000D3440000}"/>
    <cellStyle name="Normal 4 2 2 5 2 5" xfId="17621" xr:uid="{00000000-0005-0000-0000-0000D4440000}"/>
    <cellStyle name="Normal 4 2 2 5 2 6" xfId="17622" xr:uid="{00000000-0005-0000-0000-0000D5440000}"/>
    <cellStyle name="Normal 4 2 2 5 3" xfId="17623" xr:uid="{00000000-0005-0000-0000-0000D6440000}"/>
    <cellStyle name="Normal 4 2 2 5 3 2" xfId="17624" xr:uid="{00000000-0005-0000-0000-0000D7440000}"/>
    <cellStyle name="Normal 4 2 2 5 3 2 2" xfId="17625" xr:uid="{00000000-0005-0000-0000-0000D8440000}"/>
    <cellStyle name="Normal 4 2 2 5 3 2 2 2" xfId="17626" xr:uid="{00000000-0005-0000-0000-0000D9440000}"/>
    <cellStyle name="Normal 4 2 2 5 3 2 2 3" xfId="17627" xr:uid="{00000000-0005-0000-0000-0000DA440000}"/>
    <cellStyle name="Normal 4 2 2 5 3 2 2 4" xfId="17628" xr:uid="{00000000-0005-0000-0000-0000DB440000}"/>
    <cellStyle name="Normal 4 2 2 5 3 2 3" xfId="17629" xr:uid="{00000000-0005-0000-0000-0000DC440000}"/>
    <cellStyle name="Normal 4 2 2 5 3 2 4" xfId="17630" xr:uid="{00000000-0005-0000-0000-0000DD440000}"/>
    <cellStyle name="Normal 4 2 2 5 3 2 5" xfId="17631" xr:uid="{00000000-0005-0000-0000-0000DE440000}"/>
    <cellStyle name="Normal 4 2 2 5 3 3" xfId="17632" xr:uid="{00000000-0005-0000-0000-0000DF440000}"/>
    <cellStyle name="Normal 4 2 2 5 3 3 2" xfId="17633" xr:uid="{00000000-0005-0000-0000-0000E0440000}"/>
    <cellStyle name="Normal 4 2 2 5 3 3 3" xfId="17634" xr:uid="{00000000-0005-0000-0000-0000E1440000}"/>
    <cellStyle name="Normal 4 2 2 5 3 3 4" xfId="17635" xr:uid="{00000000-0005-0000-0000-0000E2440000}"/>
    <cellStyle name="Normal 4 2 2 5 3 4" xfId="17636" xr:uid="{00000000-0005-0000-0000-0000E3440000}"/>
    <cellStyle name="Normal 4 2 2 5 3 5" xfId="17637" xr:uid="{00000000-0005-0000-0000-0000E4440000}"/>
    <cellStyle name="Normal 4 2 2 5 3 6" xfId="17638" xr:uid="{00000000-0005-0000-0000-0000E5440000}"/>
    <cellStyle name="Normal 4 2 2 5 4" xfId="17639" xr:uid="{00000000-0005-0000-0000-0000E6440000}"/>
    <cellStyle name="Normal 4 2 2 5 4 2" xfId="17640" xr:uid="{00000000-0005-0000-0000-0000E7440000}"/>
    <cellStyle name="Normal 4 2 2 5 4 2 2" xfId="17641" xr:uid="{00000000-0005-0000-0000-0000E8440000}"/>
    <cellStyle name="Normal 4 2 2 5 4 2 3" xfId="17642" xr:uid="{00000000-0005-0000-0000-0000E9440000}"/>
    <cellStyle name="Normal 4 2 2 5 4 2 4" xfId="17643" xr:uid="{00000000-0005-0000-0000-0000EA440000}"/>
    <cellStyle name="Normal 4 2 2 5 4 3" xfId="17644" xr:uid="{00000000-0005-0000-0000-0000EB440000}"/>
    <cellStyle name="Normal 4 2 2 5 4 4" xfId="17645" xr:uid="{00000000-0005-0000-0000-0000EC440000}"/>
    <cellStyle name="Normal 4 2 2 5 4 5" xfId="17646" xr:uid="{00000000-0005-0000-0000-0000ED440000}"/>
    <cellStyle name="Normal 4 2 2 5 5" xfId="17647" xr:uid="{00000000-0005-0000-0000-0000EE440000}"/>
    <cellStyle name="Normal 4 2 2 5 5 2" xfId="17648" xr:uid="{00000000-0005-0000-0000-0000EF440000}"/>
    <cellStyle name="Normal 4 2 2 5 5 3" xfId="17649" xr:uid="{00000000-0005-0000-0000-0000F0440000}"/>
    <cellStyle name="Normal 4 2 2 5 5 4" xfId="17650" xr:uid="{00000000-0005-0000-0000-0000F1440000}"/>
    <cellStyle name="Normal 4 2 2 5 6" xfId="17651" xr:uid="{00000000-0005-0000-0000-0000F2440000}"/>
    <cellStyle name="Normal 4 2 2 5 7" xfId="17652" xr:uid="{00000000-0005-0000-0000-0000F3440000}"/>
    <cellStyle name="Normal 4 2 2 5 8" xfId="17653" xr:uid="{00000000-0005-0000-0000-0000F4440000}"/>
    <cellStyle name="Normal 4 2 2 6" xfId="17654" xr:uid="{00000000-0005-0000-0000-0000F5440000}"/>
    <cellStyle name="Normal 4 2 2 6 2" xfId="17655" xr:uid="{00000000-0005-0000-0000-0000F6440000}"/>
    <cellStyle name="Normal 4 2 2 6 2 2" xfId="17656" xr:uid="{00000000-0005-0000-0000-0000F7440000}"/>
    <cellStyle name="Normal 4 2 2 6 2 2 2" xfId="17657" xr:uid="{00000000-0005-0000-0000-0000F8440000}"/>
    <cellStyle name="Normal 4 2 2 6 2 2 2 2" xfId="17658" xr:uid="{00000000-0005-0000-0000-0000F9440000}"/>
    <cellStyle name="Normal 4 2 2 6 2 2 2 3" xfId="17659" xr:uid="{00000000-0005-0000-0000-0000FA440000}"/>
    <cellStyle name="Normal 4 2 2 6 2 2 2 4" xfId="17660" xr:uid="{00000000-0005-0000-0000-0000FB440000}"/>
    <cellStyle name="Normal 4 2 2 6 2 2 3" xfId="17661" xr:uid="{00000000-0005-0000-0000-0000FC440000}"/>
    <cellStyle name="Normal 4 2 2 6 2 2 4" xfId="17662" xr:uid="{00000000-0005-0000-0000-0000FD440000}"/>
    <cellStyle name="Normal 4 2 2 6 2 2 5" xfId="17663" xr:uid="{00000000-0005-0000-0000-0000FE440000}"/>
    <cellStyle name="Normal 4 2 2 6 2 3" xfId="17664" xr:uid="{00000000-0005-0000-0000-0000FF440000}"/>
    <cellStyle name="Normal 4 2 2 6 2 3 2" xfId="17665" xr:uid="{00000000-0005-0000-0000-000000450000}"/>
    <cellStyle name="Normal 4 2 2 6 2 3 3" xfId="17666" xr:uid="{00000000-0005-0000-0000-000001450000}"/>
    <cellStyle name="Normal 4 2 2 6 2 3 4" xfId="17667" xr:uid="{00000000-0005-0000-0000-000002450000}"/>
    <cellStyle name="Normal 4 2 2 6 2 4" xfId="17668" xr:uid="{00000000-0005-0000-0000-000003450000}"/>
    <cellStyle name="Normal 4 2 2 6 2 5" xfId="17669" xr:uid="{00000000-0005-0000-0000-000004450000}"/>
    <cellStyle name="Normal 4 2 2 6 2 6" xfId="17670" xr:uid="{00000000-0005-0000-0000-000005450000}"/>
    <cellStyle name="Normal 4 2 2 6 3" xfId="17671" xr:uid="{00000000-0005-0000-0000-000006450000}"/>
    <cellStyle name="Normal 4 2 2 6 3 2" xfId="17672" xr:uid="{00000000-0005-0000-0000-000007450000}"/>
    <cellStyle name="Normal 4 2 2 6 3 2 2" xfId="17673" xr:uid="{00000000-0005-0000-0000-000008450000}"/>
    <cellStyle name="Normal 4 2 2 6 3 2 2 2" xfId="17674" xr:uid="{00000000-0005-0000-0000-000009450000}"/>
    <cellStyle name="Normal 4 2 2 6 3 2 2 3" xfId="17675" xr:uid="{00000000-0005-0000-0000-00000A450000}"/>
    <cellStyle name="Normal 4 2 2 6 3 2 2 4" xfId="17676" xr:uid="{00000000-0005-0000-0000-00000B450000}"/>
    <cellStyle name="Normal 4 2 2 6 3 2 3" xfId="17677" xr:uid="{00000000-0005-0000-0000-00000C450000}"/>
    <cellStyle name="Normal 4 2 2 6 3 2 4" xfId="17678" xr:uid="{00000000-0005-0000-0000-00000D450000}"/>
    <cellStyle name="Normal 4 2 2 6 3 2 5" xfId="17679" xr:uid="{00000000-0005-0000-0000-00000E450000}"/>
    <cellStyle name="Normal 4 2 2 6 3 3" xfId="17680" xr:uid="{00000000-0005-0000-0000-00000F450000}"/>
    <cellStyle name="Normal 4 2 2 6 3 3 2" xfId="17681" xr:uid="{00000000-0005-0000-0000-000010450000}"/>
    <cellStyle name="Normal 4 2 2 6 3 3 3" xfId="17682" xr:uid="{00000000-0005-0000-0000-000011450000}"/>
    <cellStyle name="Normal 4 2 2 6 3 3 4" xfId="17683" xr:uid="{00000000-0005-0000-0000-000012450000}"/>
    <cellStyle name="Normal 4 2 2 6 3 4" xfId="17684" xr:uid="{00000000-0005-0000-0000-000013450000}"/>
    <cellStyle name="Normal 4 2 2 6 3 5" xfId="17685" xr:uid="{00000000-0005-0000-0000-000014450000}"/>
    <cellStyle name="Normal 4 2 2 6 3 6" xfId="17686" xr:uid="{00000000-0005-0000-0000-000015450000}"/>
    <cellStyle name="Normal 4 2 2 6 4" xfId="17687" xr:uid="{00000000-0005-0000-0000-000016450000}"/>
    <cellStyle name="Normal 4 2 2 6 4 2" xfId="17688" xr:uid="{00000000-0005-0000-0000-000017450000}"/>
    <cellStyle name="Normal 4 2 2 6 4 2 2" xfId="17689" xr:uid="{00000000-0005-0000-0000-000018450000}"/>
    <cellStyle name="Normal 4 2 2 6 4 2 3" xfId="17690" xr:uid="{00000000-0005-0000-0000-000019450000}"/>
    <cellStyle name="Normal 4 2 2 6 4 2 4" xfId="17691" xr:uid="{00000000-0005-0000-0000-00001A450000}"/>
    <cellStyle name="Normal 4 2 2 6 4 3" xfId="17692" xr:uid="{00000000-0005-0000-0000-00001B450000}"/>
    <cellStyle name="Normal 4 2 2 6 4 4" xfId="17693" xr:uid="{00000000-0005-0000-0000-00001C450000}"/>
    <cellStyle name="Normal 4 2 2 6 4 5" xfId="17694" xr:uid="{00000000-0005-0000-0000-00001D450000}"/>
    <cellStyle name="Normal 4 2 2 6 5" xfId="17695" xr:uid="{00000000-0005-0000-0000-00001E450000}"/>
    <cellStyle name="Normal 4 2 2 6 5 2" xfId="17696" xr:uid="{00000000-0005-0000-0000-00001F450000}"/>
    <cellStyle name="Normal 4 2 2 6 5 3" xfId="17697" xr:uid="{00000000-0005-0000-0000-000020450000}"/>
    <cellStyle name="Normal 4 2 2 6 5 4" xfId="17698" xr:uid="{00000000-0005-0000-0000-000021450000}"/>
    <cellStyle name="Normal 4 2 2 6 6" xfId="17699" xr:uid="{00000000-0005-0000-0000-000022450000}"/>
    <cellStyle name="Normal 4 2 2 6 7" xfId="17700" xr:uid="{00000000-0005-0000-0000-000023450000}"/>
    <cellStyle name="Normal 4 2 2 6 8" xfId="17701" xr:uid="{00000000-0005-0000-0000-000024450000}"/>
    <cellStyle name="Normal 4 2 2 7" xfId="17702" xr:uid="{00000000-0005-0000-0000-000025450000}"/>
    <cellStyle name="Normal 4 2 2 7 2" xfId="17703" xr:uid="{00000000-0005-0000-0000-000026450000}"/>
    <cellStyle name="Normal 4 2 2 7 2 2" xfId="17704" xr:uid="{00000000-0005-0000-0000-000027450000}"/>
    <cellStyle name="Normal 4 2 2 7 2 2 2" xfId="17705" xr:uid="{00000000-0005-0000-0000-000028450000}"/>
    <cellStyle name="Normal 4 2 2 7 2 2 3" xfId="17706" xr:uid="{00000000-0005-0000-0000-000029450000}"/>
    <cellStyle name="Normal 4 2 2 7 2 2 4" xfId="17707" xr:uid="{00000000-0005-0000-0000-00002A450000}"/>
    <cellStyle name="Normal 4 2 2 7 2 3" xfId="17708" xr:uid="{00000000-0005-0000-0000-00002B450000}"/>
    <cellStyle name="Normal 4 2 2 7 2 4" xfId="17709" xr:uid="{00000000-0005-0000-0000-00002C450000}"/>
    <cellStyle name="Normal 4 2 2 7 2 5" xfId="17710" xr:uid="{00000000-0005-0000-0000-00002D450000}"/>
    <cellStyle name="Normal 4 2 2 7 3" xfId="17711" xr:uid="{00000000-0005-0000-0000-00002E450000}"/>
    <cellStyle name="Normal 4 2 2 7 3 2" xfId="17712" xr:uid="{00000000-0005-0000-0000-00002F450000}"/>
    <cellStyle name="Normal 4 2 2 7 3 3" xfId="17713" xr:uid="{00000000-0005-0000-0000-000030450000}"/>
    <cellStyle name="Normal 4 2 2 7 3 4" xfId="17714" xr:uid="{00000000-0005-0000-0000-000031450000}"/>
    <cellStyle name="Normal 4 2 2 7 4" xfId="17715" xr:uid="{00000000-0005-0000-0000-000032450000}"/>
    <cellStyle name="Normal 4 2 2 7 5" xfId="17716" xr:uid="{00000000-0005-0000-0000-000033450000}"/>
    <cellStyle name="Normal 4 2 2 7 6" xfId="17717" xr:uid="{00000000-0005-0000-0000-000034450000}"/>
    <cellStyle name="Normal 4 2 2 8" xfId="17718" xr:uid="{00000000-0005-0000-0000-000035450000}"/>
    <cellStyle name="Normal 4 2 2 8 2" xfId="17719" xr:uid="{00000000-0005-0000-0000-000036450000}"/>
    <cellStyle name="Normal 4 2 2 8 2 2" xfId="17720" xr:uid="{00000000-0005-0000-0000-000037450000}"/>
    <cellStyle name="Normal 4 2 2 8 2 2 2" xfId="17721" xr:uid="{00000000-0005-0000-0000-000038450000}"/>
    <cellStyle name="Normal 4 2 2 8 2 2 3" xfId="17722" xr:uid="{00000000-0005-0000-0000-000039450000}"/>
    <cellStyle name="Normal 4 2 2 8 2 2 4" xfId="17723" xr:uid="{00000000-0005-0000-0000-00003A450000}"/>
    <cellStyle name="Normal 4 2 2 8 2 3" xfId="17724" xr:uid="{00000000-0005-0000-0000-00003B450000}"/>
    <cellStyle name="Normal 4 2 2 8 2 4" xfId="17725" xr:uid="{00000000-0005-0000-0000-00003C450000}"/>
    <cellStyle name="Normal 4 2 2 8 2 5" xfId="17726" xr:uid="{00000000-0005-0000-0000-00003D450000}"/>
    <cellStyle name="Normal 4 2 2 8 3" xfId="17727" xr:uid="{00000000-0005-0000-0000-00003E450000}"/>
    <cellStyle name="Normal 4 2 2 8 3 2" xfId="17728" xr:uid="{00000000-0005-0000-0000-00003F450000}"/>
    <cellStyle name="Normal 4 2 2 8 3 3" xfId="17729" xr:uid="{00000000-0005-0000-0000-000040450000}"/>
    <cellStyle name="Normal 4 2 2 8 3 4" xfId="17730" xr:uid="{00000000-0005-0000-0000-000041450000}"/>
    <cellStyle name="Normal 4 2 2 8 4" xfId="17731" xr:uid="{00000000-0005-0000-0000-000042450000}"/>
    <cellStyle name="Normal 4 2 2 8 5" xfId="17732" xr:uid="{00000000-0005-0000-0000-000043450000}"/>
    <cellStyle name="Normal 4 2 2 8 6" xfId="17733" xr:uid="{00000000-0005-0000-0000-000044450000}"/>
    <cellStyle name="Normal 4 2 2 9" xfId="17734" xr:uid="{00000000-0005-0000-0000-000045450000}"/>
    <cellStyle name="Normal 4 2 3" xfId="17735" xr:uid="{00000000-0005-0000-0000-000046450000}"/>
    <cellStyle name="Normal 4 2 3 10" xfId="17736" xr:uid="{00000000-0005-0000-0000-000047450000}"/>
    <cellStyle name="Normal 4 2 3 2" xfId="17737" xr:uid="{00000000-0005-0000-0000-000048450000}"/>
    <cellStyle name="Normal 4 2 3 2 2" xfId="17738" xr:uid="{00000000-0005-0000-0000-000049450000}"/>
    <cellStyle name="Normal 4 2 3 2 2 2" xfId="17739" xr:uid="{00000000-0005-0000-0000-00004A450000}"/>
    <cellStyle name="Normal 4 2 3 2 2 2 2" xfId="17740" xr:uid="{00000000-0005-0000-0000-00004B450000}"/>
    <cellStyle name="Normal 4 2 3 2 2 2 2 2" xfId="17741" xr:uid="{00000000-0005-0000-0000-00004C450000}"/>
    <cellStyle name="Normal 4 2 3 2 2 2 2 3" xfId="17742" xr:uid="{00000000-0005-0000-0000-00004D450000}"/>
    <cellStyle name="Normal 4 2 3 2 2 2 2 4" xfId="17743" xr:uid="{00000000-0005-0000-0000-00004E450000}"/>
    <cellStyle name="Normal 4 2 3 2 2 2 3" xfId="17744" xr:uid="{00000000-0005-0000-0000-00004F450000}"/>
    <cellStyle name="Normal 4 2 3 2 2 2 4" xfId="17745" xr:uid="{00000000-0005-0000-0000-000050450000}"/>
    <cellStyle name="Normal 4 2 3 2 2 2 5" xfId="17746" xr:uid="{00000000-0005-0000-0000-000051450000}"/>
    <cellStyle name="Normal 4 2 3 2 2 3" xfId="17747" xr:uid="{00000000-0005-0000-0000-000052450000}"/>
    <cellStyle name="Normal 4 2 3 2 2 3 2" xfId="17748" xr:uid="{00000000-0005-0000-0000-000053450000}"/>
    <cellStyle name="Normal 4 2 3 2 2 3 3" xfId="17749" xr:uid="{00000000-0005-0000-0000-000054450000}"/>
    <cellStyle name="Normal 4 2 3 2 2 3 4" xfId="17750" xr:uid="{00000000-0005-0000-0000-000055450000}"/>
    <cellStyle name="Normal 4 2 3 2 2 4" xfId="17751" xr:uid="{00000000-0005-0000-0000-000056450000}"/>
    <cellStyle name="Normal 4 2 3 2 2 5" xfId="17752" xr:uid="{00000000-0005-0000-0000-000057450000}"/>
    <cellStyle name="Normal 4 2 3 2 2 6" xfId="17753" xr:uid="{00000000-0005-0000-0000-000058450000}"/>
    <cellStyle name="Normal 4 2 3 2 3" xfId="17754" xr:uid="{00000000-0005-0000-0000-000059450000}"/>
    <cellStyle name="Normal 4 2 3 2 3 2" xfId="17755" xr:uid="{00000000-0005-0000-0000-00005A450000}"/>
    <cellStyle name="Normal 4 2 3 2 3 2 2" xfId="17756" xr:uid="{00000000-0005-0000-0000-00005B450000}"/>
    <cellStyle name="Normal 4 2 3 2 3 2 2 2" xfId="17757" xr:uid="{00000000-0005-0000-0000-00005C450000}"/>
    <cellStyle name="Normal 4 2 3 2 3 2 2 3" xfId="17758" xr:uid="{00000000-0005-0000-0000-00005D450000}"/>
    <cellStyle name="Normal 4 2 3 2 3 2 2 4" xfId="17759" xr:uid="{00000000-0005-0000-0000-00005E450000}"/>
    <cellStyle name="Normal 4 2 3 2 3 2 3" xfId="17760" xr:uid="{00000000-0005-0000-0000-00005F450000}"/>
    <cellStyle name="Normal 4 2 3 2 3 2 4" xfId="17761" xr:uid="{00000000-0005-0000-0000-000060450000}"/>
    <cellStyle name="Normal 4 2 3 2 3 2 5" xfId="17762" xr:uid="{00000000-0005-0000-0000-000061450000}"/>
    <cellStyle name="Normal 4 2 3 2 3 3" xfId="17763" xr:uid="{00000000-0005-0000-0000-000062450000}"/>
    <cellStyle name="Normal 4 2 3 2 3 3 2" xfId="17764" xr:uid="{00000000-0005-0000-0000-000063450000}"/>
    <cellStyle name="Normal 4 2 3 2 3 3 3" xfId="17765" xr:uid="{00000000-0005-0000-0000-000064450000}"/>
    <cellStyle name="Normal 4 2 3 2 3 3 4" xfId="17766" xr:uid="{00000000-0005-0000-0000-000065450000}"/>
    <cellStyle name="Normal 4 2 3 2 3 4" xfId="17767" xr:uid="{00000000-0005-0000-0000-000066450000}"/>
    <cellStyle name="Normal 4 2 3 2 3 5" xfId="17768" xr:uid="{00000000-0005-0000-0000-000067450000}"/>
    <cellStyle name="Normal 4 2 3 2 3 6" xfId="17769" xr:uid="{00000000-0005-0000-0000-000068450000}"/>
    <cellStyle name="Normal 4 2 3 2 4" xfId="17770" xr:uid="{00000000-0005-0000-0000-000069450000}"/>
    <cellStyle name="Normal 4 2 3 2 4 2" xfId="17771" xr:uid="{00000000-0005-0000-0000-00006A450000}"/>
    <cellStyle name="Normal 4 2 3 2 4 2 2" xfId="17772" xr:uid="{00000000-0005-0000-0000-00006B450000}"/>
    <cellStyle name="Normal 4 2 3 2 4 2 3" xfId="17773" xr:uid="{00000000-0005-0000-0000-00006C450000}"/>
    <cellStyle name="Normal 4 2 3 2 4 2 4" xfId="17774" xr:uid="{00000000-0005-0000-0000-00006D450000}"/>
    <cellStyle name="Normal 4 2 3 2 4 3" xfId="17775" xr:uid="{00000000-0005-0000-0000-00006E450000}"/>
    <cellStyle name="Normal 4 2 3 2 4 4" xfId="17776" xr:uid="{00000000-0005-0000-0000-00006F450000}"/>
    <cellStyle name="Normal 4 2 3 2 4 5" xfId="17777" xr:uid="{00000000-0005-0000-0000-000070450000}"/>
    <cellStyle name="Normal 4 2 3 2 5" xfId="17778" xr:uid="{00000000-0005-0000-0000-000071450000}"/>
    <cellStyle name="Normal 4 2 3 2 5 2" xfId="17779" xr:uid="{00000000-0005-0000-0000-000072450000}"/>
    <cellStyle name="Normal 4 2 3 2 5 3" xfId="17780" xr:uid="{00000000-0005-0000-0000-000073450000}"/>
    <cellStyle name="Normal 4 2 3 2 5 4" xfId="17781" xr:uid="{00000000-0005-0000-0000-000074450000}"/>
    <cellStyle name="Normal 4 2 3 2 6" xfId="17782" xr:uid="{00000000-0005-0000-0000-000075450000}"/>
    <cellStyle name="Normal 4 2 3 2 7" xfId="17783" xr:uid="{00000000-0005-0000-0000-000076450000}"/>
    <cellStyle name="Normal 4 2 3 2 8" xfId="17784" xr:uid="{00000000-0005-0000-0000-000077450000}"/>
    <cellStyle name="Normal 4 2 3 3" xfId="17785" xr:uid="{00000000-0005-0000-0000-000078450000}"/>
    <cellStyle name="Normal 4 2 3 3 2" xfId="17786" xr:uid="{00000000-0005-0000-0000-000079450000}"/>
    <cellStyle name="Normal 4 2 3 3 2 2" xfId="17787" xr:uid="{00000000-0005-0000-0000-00007A450000}"/>
    <cellStyle name="Normal 4 2 3 3 2 2 2" xfId="17788" xr:uid="{00000000-0005-0000-0000-00007B450000}"/>
    <cellStyle name="Normal 4 2 3 3 2 2 3" xfId="17789" xr:uid="{00000000-0005-0000-0000-00007C450000}"/>
    <cellStyle name="Normal 4 2 3 3 2 2 4" xfId="17790" xr:uid="{00000000-0005-0000-0000-00007D450000}"/>
    <cellStyle name="Normal 4 2 3 3 2 3" xfId="17791" xr:uid="{00000000-0005-0000-0000-00007E450000}"/>
    <cellStyle name="Normal 4 2 3 3 2 3 2" xfId="17792" xr:uid="{00000000-0005-0000-0000-00007F450000}"/>
    <cellStyle name="Normal 4 2 3 3 2 3 3" xfId="17793" xr:uid="{00000000-0005-0000-0000-000080450000}"/>
    <cellStyle name="Normal 4 2 3 3 2 3 4" xfId="17794" xr:uid="{00000000-0005-0000-0000-000081450000}"/>
    <cellStyle name="Normal 4 2 3 3 2 4" xfId="17795" xr:uid="{00000000-0005-0000-0000-000082450000}"/>
    <cellStyle name="Normal 4 2 3 3 2 5" xfId="17796" xr:uid="{00000000-0005-0000-0000-000083450000}"/>
    <cellStyle name="Normal 4 2 3 3 2 6" xfId="17797" xr:uid="{00000000-0005-0000-0000-000084450000}"/>
    <cellStyle name="Normal 4 2 3 3 3" xfId="17798" xr:uid="{00000000-0005-0000-0000-000085450000}"/>
    <cellStyle name="Normal 4 2 3 3 3 2" xfId="17799" xr:uid="{00000000-0005-0000-0000-000086450000}"/>
    <cellStyle name="Normal 4 2 3 3 3 3" xfId="17800" xr:uid="{00000000-0005-0000-0000-000087450000}"/>
    <cellStyle name="Normal 4 2 3 3 3 4" xfId="17801" xr:uid="{00000000-0005-0000-0000-000088450000}"/>
    <cellStyle name="Normal 4 2 3 3 4" xfId="17802" xr:uid="{00000000-0005-0000-0000-000089450000}"/>
    <cellStyle name="Normal 4 2 3 3 4 2" xfId="17803" xr:uid="{00000000-0005-0000-0000-00008A450000}"/>
    <cellStyle name="Normal 4 2 3 3 4 3" xfId="17804" xr:uid="{00000000-0005-0000-0000-00008B450000}"/>
    <cellStyle name="Normal 4 2 3 3 4 4" xfId="17805" xr:uid="{00000000-0005-0000-0000-00008C450000}"/>
    <cellStyle name="Normal 4 2 3 3 5" xfId="17806" xr:uid="{00000000-0005-0000-0000-00008D450000}"/>
    <cellStyle name="Normal 4 2 3 3 6" xfId="17807" xr:uid="{00000000-0005-0000-0000-00008E450000}"/>
    <cellStyle name="Normal 4 2 3 3 7" xfId="17808" xr:uid="{00000000-0005-0000-0000-00008F450000}"/>
    <cellStyle name="Normal 4 2 3 4" xfId="17809" xr:uid="{00000000-0005-0000-0000-000090450000}"/>
    <cellStyle name="Normal 4 2 3 4 2" xfId="17810" xr:uid="{00000000-0005-0000-0000-000091450000}"/>
    <cellStyle name="Normal 4 2 3 4 2 2" xfId="17811" xr:uid="{00000000-0005-0000-0000-000092450000}"/>
    <cellStyle name="Normal 4 2 3 4 2 2 2" xfId="17812" xr:uid="{00000000-0005-0000-0000-000093450000}"/>
    <cellStyle name="Normal 4 2 3 4 2 2 3" xfId="17813" xr:uid="{00000000-0005-0000-0000-000094450000}"/>
    <cellStyle name="Normal 4 2 3 4 2 2 4" xfId="17814" xr:uid="{00000000-0005-0000-0000-000095450000}"/>
    <cellStyle name="Normal 4 2 3 4 2 3" xfId="17815" xr:uid="{00000000-0005-0000-0000-000096450000}"/>
    <cellStyle name="Normal 4 2 3 4 2 4" xfId="17816" xr:uid="{00000000-0005-0000-0000-000097450000}"/>
    <cellStyle name="Normal 4 2 3 4 2 5" xfId="17817" xr:uid="{00000000-0005-0000-0000-000098450000}"/>
    <cellStyle name="Normal 4 2 3 4 3" xfId="17818" xr:uid="{00000000-0005-0000-0000-000099450000}"/>
    <cellStyle name="Normal 4 2 3 4 3 2" xfId="17819" xr:uid="{00000000-0005-0000-0000-00009A450000}"/>
    <cellStyle name="Normal 4 2 3 4 3 3" xfId="17820" xr:uid="{00000000-0005-0000-0000-00009B450000}"/>
    <cellStyle name="Normal 4 2 3 4 3 4" xfId="17821" xr:uid="{00000000-0005-0000-0000-00009C450000}"/>
    <cellStyle name="Normal 4 2 3 4 4" xfId="17822" xr:uid="{00000000-0005-0000-0000-00009D450000}"/>
    <cellStyle name="Normal 4 2 3 4 5" xfId="17823" xr:uid="{00000000-0005-0000-0000-00009E450000}"/>
    <cellStyle name="Normal 4 2 3 4 6" xfId="17824" xr:uid="{00000000-0005-0000-0000-00009F450000}"/>
    <cellStyle name="Normal 4 2 3 5" xfId="17825" xr:uid="{00000000-0005-0000-0000-0000A0450000}"/>
    <cellStyle name="Normal 4 2 3 5 2" xfId="17826" xr:uid="{00000000-0005-0000-0000-0000A1450000}"/>
    <cellStyle name="Normal 4 2 3 5 2 2" xfId="17827" xr:uid="{00000000-0005-0000-0000-0000A2450000}"/>
    <cellStyle name="Normal 4 2 3 5 2 2 2" xfId="17828" xr:uid="{00000000-0005-0000-0000-0000A3450000}"/>
    <cellStyle name="Normal 4 2 3 5 2 2 3" xfId="17829" xr:uid="{00000000-0005-0000-0000-0000A4450000}"/>
    <cellStyle name="Normal 4 2 3 5 2 2 4" xfId="17830" xr:uid="{00000000-0005-0000-0000-0000A5450000}"/>
    <cellStyle name="Normal 4 2 3 5 2 3" xfId="17831" xr:uid="{00000000-0005-0000-0000-0000A6450000}"/>
    <cellStyle name="Normal 4 2 3 5 2 4" xfId="17832" xr:uid="{00000000-0005-0000-0000-0000A7450000}"/>
    <cellStyle name="Normal 4 2 3 5 2 5" xfId="17833" xr:uid="{00000000-0005-0000-0000-0000A8450000}"/>
    <cellStyle name="Normal 4 2 3 5 3" xfId="17834" xr:uid="{00000000-0005-0000-0000-0000A9450000}"/>
    <cellStyle name="Normal 4 2 3 5 3 2" xfId="17835" xr:uid="{00000000-0005-0000-0000-0000AA450000}"/>
    <cellStyle name="Normal 4 2 3 5 3 3" xfId="17836" xr:uid="{00000000-0005-0000-0000-0000AB450000}"/>
    <cellStyle name="Normal 4 2 3 5 3 4" xfId="17837" xr:uid="{00000000-0005-0000-0000-0000AC450000}"/>
    <cellStyle name="Normal 4 2 3 5 4" xfId="17838" xr:uid="{00000000-0005-0000-0000-0000AD450000}"/>
    <cellStyle name="Normal 4 2 3 5 4 2" xfId="17839" xr:uid="{00000000-0005-0000-0000-0000AE450000}"/>
    <cellStyle name="Normal 4 2 3 5 4 3" xfId="17840" xr:uid="{00000000-0005-0000-0000-0000AF450000}"/>
    <cellStyle name="Normal 4 2 3 5 4 4" xfId="17841" xr:uid="{00000000-0005-0000-0000-0000B0450000}"/>
    <cellStyle name="Normal 4 2 3 5 5" xfId="17842" xr:uid="{00000000-0005-0000-0000-0000B1450000}"/>
    <cellStyle name="Normal 4 2 3 5 6" xfId="17843" xr:uid="{00000000-0005-0000-0000-0000B2450000}"/>
    <cellStyle name="Normal 4 2 3 5 7" xfId="17844" xr:uid="{00000000-0005-0000-0000-0000B3450000}"/>
    <cellStyle name="Normal 4 2 3 6" xfId="17845" xr:uid="{00000000-0005-0000-0000-0000B4450000}"/>
    <cellStyle name="Normal 4 2 3 6 2" xfId="17846" xr:uid="{00000000-0005-0000-0000-0000B5450000}"/>
    <cellStyle name="Normal 4 2 3 6 2 2" xfId="17847" xr:uid="{00000000-0005-0000-0000-0000B6450000}"/>
    <cellStyle name="Normal 4 2 3 6 2 3" xfId="17848" xr:uid="{00000000-0005-0000-0000-0000B7450000}"/>
    <cellStyle name="Normal 4 2 3 6 2 4" xfId="17849" xr:uid="{00000000-0005-0000-0000-0000B8450000}"/>
    <cellStyle name="Normal 4 2 3 6 3" xfId="17850" xr:uid="{00000000-0005-0000-0000-0000B9450000}"/>
    <cellStyle name="Normal 4 2 3 6 4" xfId="17851" xr:uid="{00000000-0005-0000-0000-0000BA450000}"/>
    <cellStyle name="Normal 4 2 3 6 5" xfId="17852" xr:uid="{00000000-0005-0000-0000-0000BB450000}"/>
    <cellStyle name="Normal 4 2 3 7" xfId="17853" xr:uid="{00000000-0005-0000-0000-0000BC450000}"/>
    <cellStyle name="Normal 4 2 3 7 2" xfId="17854" xr:uid="{00000000-0005-0000-0000-0000BD450000}"/>
    <cellStyle name="Normal 4 2 3 7 3" xfId="17855" xr:uid="{00000000-0005-0000-0000-0000BE450000}"/>
    <cellStyle name="Normal 4 2 3 7 4" xfId="17856" xr:uid="{00000000-0005-0000-0000-0000BF450000}"/>
    <cellStyle name="Normal 4 2 3 8" xfId="17857" xr:uid="{00000000-0005-0000-0000-0000C0450000}"/>
    <cellStyle name="Normal 4 2 3 9" xfId="17858" xr:uid="{00000000-0005-0000-0000-0000C1450000}"/>
    <cellStyle name="Normal 4 2 4" xfId="17859" xr:uid="{00000000-0005-0000-0000-0000C2450000}"/>
    <cellStyle name="Normal 4 2 4 10" xfId="17860" xr:uid="{00000000-0005-0000-0000-0000C3450000}"/>
    <cellStyle name="Normal 4 2 4 2" xfId="17861" xr:uid="{00000000-0005-0000-0000-0000C4450000}"/>
    <cellStyle name="Normal 4 2 4 2 2" xfId="17862" xr:uid="{00000000-0005-0000-0000-0000C5450000}"/>
    <cellStyle name="Normal 4 2 4 2 2 2" xfId="17863" xr:uid="{00000000-0005-0000-0000-0000C6450000}"/>
    <cellStyle name="Normal 4 2 4 2 2 2 2" xfId="17864" xr:uid="{00000000-0005-0000-0000-0000C7450000}"/>
    <cellStyle name="Normal 4 2 4 2 2 2 2 2" xfId="17865" xr:uid="{00000000-0005-0000-0000-0000C8450000}"/>
    <cellStyle name="Normal 4 2 4 2 2 2 2 3" xfId="17866" xr:uid="{00000000-0005-0000-0000-0000C9450000}"/>
    <cellStyle name="Normal 4 2 4 2 2 2 2 4" xfId="17867" xr:uid="{00000000-0005-0000-0000-0000CA450000}"/>
    <cellStyle name="Normal 4 2 4 2 2 2 3" xfId="17868" xr:uid="{00000000-0005-0000-0000-0000CB450000}"/>
    <cellStyle name="Normal 4 2 4 2 2 2 4" xfId="17869" xr:uid="{00000000-0005-0000-0000-0000CC450000}"/>
    <cellStyle name="Normal 4 2 4 2 2 2 5" xfId="17870" xr:uid="{00000000-0005-0000-0000-0000CD450000}"/>
    <cellStyle name="Normal 4 2 4 2 2 3" xfId="17871" xr:uid="{00000000-0005-0000-0000-0000CE450000}"/>
    <cellStyle name="Normal 4 2 4 2 2 3 2" xfId="17872" xr:uid="{00000000-0005-0000-0000-0000CF450000}"/>
    <cellStyle name="Normal 4 2 4 2 2 3 3" xfId="17873" xr:uid="{00000000-0005-0000-0000-0000D0450000}"/>
    <cellStyle name="Normal 4 2 4 2 2 3 4" xfId="17874" xr:uid="{00000000-0005-0000-0000-0000D1450000}"/>
    <cellStyle name="Normal 4 2 4 2 2 4" xfId="17875" xr:uid="{00000000-0005-0000-0000-0000D2450000}"/>
    <cellStyle name="Normal 4 2 4 2 2 5" xfId="17876" xr:uid="{00000000-0005-0000-0000-0000D3450000}"/>
    <cellStyle name="Normal 4 2 4 2 2 6" xfId="17877" xr:uid="{00000000-0005-0000-0000-0000D4450000}"/>
    <cellStyle name="Normal 4 2 4 2 3" xfId="17878" xr:uid="{00000000-0005-0000-0000-0000D5450000}"/>
    <cellStyle name="Normal 4 2 4 2 3 2" xfId="17879" xr:uid="{00000000-0005-0000-0000-0000D6450000}"/>
    <cellStyle name="Normal 4 2 4 2 3 2 2" xfId="17880" xr:uid="{00000000-0005-0000-0000-0000D7450000}"/>
    <cellStyle name="Normal 4 2 4 2 3 2 2 2" xfId="17881" xr:uid="{00000000-0005-0000-0000-0000D8450000}"/>
    <cellStyle name="Normal 4 2 4 2 3 2 2 3" xfId="17882" xr:uid="{00000000-0005-0000-0000-0000D9450000}"/>
    <cellStyle name="Normal 4 2 4 2 3 2 2 4" xfId="17883" xr:uid="{00000000-0005-0000-0000-0000DA450000}"/>
    <cellStyle name="Normal 4 2 4 2 3 2 3" xfId="17884" xr:uid="{00000000-0005-0000-0000-0000DB450000}"/>
    <cellStyle name="Normal 4 2 4 2 3 2 4" xfId="17885" xr:uid="{00000000-0005-0000-0000-0000DC450000}"/>
    <cellStyle name="Normal 4 2 4 2 3 2 5" xfId="17886" xr:uid="{00000000-0005-0000-0000-0000DD450000}"/>
    <cellStyle name="Normal 4 2 4 2 3 3" xfId="17887" xr:uid="{00000000-0005-0000-0000-0000DE450000}"/>
    <cellStyle name="Normal 4 2 4 2 3 3 2" xfId="17888" xr:uid="{00000000-0005-0000-0000-0000DF450000}"/>
    <cellStyle name="Normal 4 2 4 2 3 3 3" xfId="17889" xr:uid="{00000000-0005-0000-0000-0000E0450000}"/>
    <cellStyle name="Normal 4 2 4 2 3 3 4" xfId="17890" xr:uid="{00000000-0005-0000-0000-0000E1450000}"/>
    <cellStyle name="Normal 4 2 4 2 3 4" xfId="17891" xr:uid="{00000000-0005-0000-0000-0000E2450000}"/>
    <cellStyle name="Normal 4 2 4 2 3 5" xfId="17892" xr:uid="{00000000-0005-0000-0000-0000E3450000}"/>
    <cellStyle name="Normal 4 2 4 2 3 6" xfId="17893" xr:uid="{00000000-0005-0000-0000-0000E4450000}"/>
    <cellStyle name="Normal 4 2 4 2 4" xfId="17894" xr:uid="{00000000-0005-0000-0000-0000E5450000}"/>
    <cellStyle name="Normal 4 2 4 2 4 2" xfId="17895" xr:uid="{00000000-0005-0000-0000-0000E6450000}"/>
    <cellStyle name="Normal 4 2 4 2 4 2 2" xfId="17896" xr:uid="{00000000-0005-0000-0000-0000E7450000}"/>
    <cellStyle name="Normal 4 2 4 2 4 2 3" xfId="17897" xr:uid="{00000000-0005-0000-0000-0000E8450000}"/>
    <cellStyle name="Normal 4 2 4 2 4 2 4" xfId="17898" xr:uid="{00000000-0005-0000-0000-0000E9450000}"/>
    <cellStyle name="Normal 4 2 4 2 4 3" xfId="17899" xr:uid="{00000000-0005-0000-0000-0000EA450000}"/>
    <cellStyle name="Normal 4 2 4 2 4 4" xfId="17900" xr:uid="{00000000-0005-0000-0000-0000EB450000}"/>
    <cellStyle name="Normal 4 2 4 2 4 5" xfId="17901" xr:uid="{00000000-0005-0000-0000-0000EC450000}"/>
    <cellStyle name="Normal 4 2 4 2 5" xfId="17902" xr:uid="{00000000-0005-0000-0000-0000ED450000}"/>
    <cellStyle name="Normal 4 2 4 2 5 2" xfId="17903" xr:uid="{00000000-0005-0000-0000-0000EE450000}"/>
    <cellStyle name="Normal 4 2 4 2 5 3" xfId="17904" xr:uid="{00000000-0005-0000-0000-0000EF450000}"/>
    <cellStyle name="Normal 4 2 4 2 5 4" xfId="17905" xr:uid="{00000000-0005-0000-0000-0000F0450000}"/>
    <cellStyle name="Normal 4 2 4 2 6" xfId="17906" xr:uid="{00000000-0005-0000-0000-0000F1450000}"/>
    <cellStyle name="Normal 4 2 4 2 7" xfId="17907" xr:uid="{00000000-0005-0000-0000-0000F2450000}"/>
    <cellStyle name="Normal 4 2 4 2 8" xfId="17908" xr:uid="{00000000-0005-0000-0000-0000F3450000}"/>
    <cellStyle name="Normal 4 2 4 3" xfId="17909" xr:uid="{00000000-0005-0000-0000-0000F4450000}"/>
    <cellStyle name="Normal 4 2 4 3 2" xfId="17910" xr:uid="{00000000-0005-0000-0000-0000F5450000}"/>
    <cellStyle name="Normal 4 2 4 3 2 2" xfId="17911" xr:uid="{00000000-0005-0000-0000-0000F6450000}"/>
    <cellStyle name="Normal 4 2 4 3 2 2 2" xfId="17912" xr:uid="{00000000-0005-0000-0000-0000F7450000}"/>
    <cellStyle name="Normal 4 2 4 3 2 2 3" xfId="17913" xr:uid="{00000000-0005-0000-0000-0000F8450000}"/>
    <cellStyle name="Normal 4 2 4 3 2 2 4" xfId="17914" xr:uid="{00000000-0005-0000-0000-0000F9450000}"/>
    <cellStyle name="Normal 4 2 4 3 2 3" xfId="17915" xr:uid="{00000000-0005-0000-0000-0000FA450000}"/>
    <cellStyle name="Normal 4 2 4 3 2 4" xfId="17916" xr:uid="{00000000-0005-0000-0000-0000FB450000}"/>
    <cellStyle name="Normal 4 2 4 3 2 5" xfId="17917" xr:uid="{00000000-0005-0000-0000-0000FC450000}"/>
    <cellStyle name="Normal 4 2 4 3 3" xfId="17918" xr:uid="{00000000-0005-0000-0000-0000FD450000}"/>
    <cellStyle name="Normal 4 2 4 3 3 2" xfId="17919" xr:uid="{00000000-0005-0000-0000-0000FE450000}"/>
    <cellStyle name="Normal 4 2 4 3 3 3" xfId="17920" xr:uid="{00000000-0005-0000-0000-0000FF450000}"/>
    <cellStyle name="Normal 4 2 4 3 3 4" xfId="17921" xr:uid="{00000000-0005-0000-0000-000000460000}"/>
    <cellStyle name="Normal 4 2 4 3 4" xfId="17922" xr:uid="{00000000-0005-0000-0000-000001460000}"/>
    <cellStyle name="Normal 4 2 4 3 5" xfId="17923" xr:uid="{00000000-0005-0000-0000-000002460000}"/>
    <cellStyle name="Normal 4 2 4 3 6" xfId="17924" xr:uid="{00000000-0005-0000-0000-000003460000}"/>
    <cellStyle name="Normal 4 2 4 4" xfId="17925" xr:uid="{00000000-0005-0000-0000-000004460000}"/>
    <cellStyle name="Normal 4 2 4 4 2" xfId="17926" xr:uid="{00000000-0005-0000-0000-000005460000}"/>
    <cellStyle name="Normal 4 2 4 4 2 2" xfId="17927" xr:uid="{00000000-0005-0000-0000-000006460000}"/>
    <cellStyle name="Normal 4 2 4 4 2 2 2" xfId="17928" xr:uid="{00000000-0005-0000-0000-000007460000}"/>
    <cellStyle name="Normal 4 2 4 4 2 2 3" xfId="17929" xr:uid="{00000000-0005-0000-0000-000008460000}"/>
    <cellStyle name="Normal 4 2 4 4 2 2 4" xfId="17930" xr:uid="{00000000-0005-0000-0000-000009460000}"/>
    <cellStyle name="Normal 4 2 4 4 2 3" xfId="17931" xr:uid="{00000000-0005-0000-0000-00000A460000}"/>
    <cellStyle name="Normal 4 2 4 4 2 4" xfId="17932" xr:uid="{00000000-0005-0000-0000-00000B460000}"/>
    <cellStyle name="Normal 4 2 4 4 2 5" xfId="17933" xr:uid="{00000000-0005-0000-0000-00000C460000}"/>
    <cellStyle name="Normal 4 2 4 4 3" xfId="17934" xr:uid="{00000000-0005-0000-0000-00000D460000}"/>
    <cellStyle name="Normal 4 2 4 4 3 2" xfId="17935" xr:uid="{00000000-0005-0000-0000-00000E460000}"/>
    <cellStyle name="Normal 4 2 4 4 3 3" xfId="17936" xr:uid="{00000000-0005-0000-0000-00000F460000}"/>
    <cellStyle name="Normal 4 2 4 4 3 4" xfId="17937" xr:uid="{00000000-0005-0000-0000-000010460000}"/>
    <cellStyle name="Normal 4 2 4 4 4" xfId="17938" xr:uid="{00000000-0005-0000-0000-000011460000}"/>
    <cellStyle name="Normal 4 2 4 4 5" xfId="17939" xr:uid="{00000000-0005-0000-0000-000012460000}"/>
    <cellStyle name="Normal 4 2 4 4 6" xfId="17940" xr:uid="{00000000-0005-0000-0000-000013460000}"/>
    <cellStyle name="Normal 4 2 4 5" xfId="17941" xr:uid="{00000000-0005-0000-0000-000014460000}"/>
    <cellStyle name="Normal 4 2 4 5 2" xfId="17942" xr:uid="{00000000-0005-0000-0000-000015460000}"/>
    <cellStyle name="Normal 4 2 4 5 2 2" xfId="17943" xr:uid="{00000000-0005-0000-0000-000016460000}"/>
    <cellStyle name="Normal 4 2 4 5 2 2 2" xfId="17944" xr:uid="{00000000-0005-0000-0000-000017460000}"/>
    <cellStyle name="Normal 4 2 4 5 2 2 3" xfId="17945" xr:uid="{00000000-0005-0000-0000-000018460000}"/>
    <cellStyle name="Normal 4 2 4 5 2 2 4" xfId="17946" xr:uid="{00000000-0005-0000-0000-000019460000}"/>
    <cellStyle name="Normal 4 2 4 5 2 3" xfId="17947" xr:uid="{00000000-0005-0000-0000-00001A460000}"/>
    <cellStyle name="Normal 4 2 4 5 2 4" xfId="17948" xr:uid="{00000000-0005-0000-0000-00001B460000}"/>
    <cellStyle name="Normal 4 2 4 5 2 5" xfId="17949" xr:uid="{00000000-0005-0000-0000-00001C460000}"/>
    <cellStyle name="Normal 4 2 4 5 3" xfId="17950" xr:uid="{00000000-0005-0000-0000-00001D460000}"/>
    <cellStyle name="Normal 4 2 4 5 3 2" xfId="17951" xr:uid="{00000000-0005-0000-0000-00001E460000}"/>
    <cellStyle name="Normal 4 2 4 5 3 3" xfId="17952" xr:uid="{00000000-0005-0000-0000-00001F460000}"/>
    <cellStyle name="Normal 4 2 4 5 3 4" xfId="17953" xr:uid="{00000000-0005-0000-0000-000020460000}"/>
    <cellStyle name="Normal 4 2 4 5 4" xfId="17954" xr:uid="{00000000-0005-0000-0000-000021460000}"/>
    <cellStyle name="Normal 4 2 4 5 5" xfId="17955" xr:uid="{00000000-0005-0000-0000-000022460000}"/>
    <cellStyle name="Normal 4 2 4 5 6" xfId="17956" xr:uid="{00000000-0005-0000-0000-000023460000}"/>
    <cellStyle name="Normal 4 2 4 6" xfId="17957" xr:uid="{00000000-0005-0000-0000-000024460000}"/>
    <cellStyle name="Normal 4 2 4 6 2" xfId="17958" xr:uid="{00000000-0005-0000-0000-000025460000}"/>
    <cellStyle name="Normal 4 2 4 6 2 2" xfId="17959" xr:uid="{00000000-0005-0000-0000-000026460000}"/>
    <cellStyle name="Normal 4 2 4 6 2 3" xfId="17960" xr:uid="{00000000-0005-0000-0000-000027460000}"/>
    <cellStyle name="Normal 4 2 4 6 2 4" xfId="17961" xr:uid="{00000000-0005-0000-0000-000028460000}"/>
    <cellStyle name="Normal 4 2 4 6 3" xfId="17962" xr:uid="{00000000-0005-0000-0000-000029460000}"/>
    <cellStyle name="Normal 4 2 4 6 4" xfId="17963" xr:uid="{00000000-0005-0000-0000-00002A460000}"/>
    <cellStyle name="Normal 4 2 4 6 5" xfId="17964" xr:uid="{00000000-0005-0000-0000-00002B460000}"/>
    <cellStyle name="Normal 4 2 4 7" xfId="17965" xr:uid="{00000000-0005-0000-0000-00002C460000}"/>
    <cellStyle name="Normal 4 2 4 7 2" xfId="17966" xr:uid="{00000000-0005-0000-0000-00002D460000}"/>
    <cellStyle name="Normal 4 2 4 7 3" xfId="17967" xr:uid="{00000000-0005-0000-0000-00002E460000}"/>
    <cellStyle name="Normal 4 2 4 7 4" xfId="17968" xr:uid="{00000000-0005-0000-0000-00002F460000}"/>
    <cellStyle name="Normal 4 2 4 8" xfId="17969" xr:uid="{00000000-0005-0000-0000-000030460000}"/>
    <cellStyle name="Normal 4 2 4 9" xfId="17970" xr:uid="{00000000-0005-0000-0000-000031460000}"/>
    <cellStyle name="Normal 4 2 5" xfId="17971" xr:uid="{00000000-0005-0000-0000-000032460000}"/>
    <cellStyle name="Normal 4 2 5 2" xfId="17972" xr:uid="{00000000-0005-0000-0000-000033460000}"/>
    <cellStyle name="Normal 4 2 5 2 2" xfId="17973" xr:uid="{00000000-0005-0000-0000-000034460000}"/>
    <cellStyle name="Normal 4 2 5 2 2 2" xfId="17974" xr:uid="{00000000-0005-0000-0000-000035460000}"/>
    <cellStyle name="Normal 4 2 5 2 2 2 2" xfId="17975" xr:uid="{00000000-0005-0000-0000-000036460000}"/>
    <cellStyle name="Normal 4 2 5 2 2 2 2 2" xfId="17976" xr:uid="{00000000-0005-0000-0000-000037460000}"/>
    <cellStyle name="Normal 4 2 5 2 2 2 2 3" xfId="17977" xr:uid="{00000000-0005-0000-0000-000038460000}"/>
    <cellStyle name="Normal 4 2 5 2 2 2 2 4" xfId="17978" xr:uid="{00000000-0005-0000-0000-000039460000}"/>
    <cellStyle name="Normal 4 2 5 2 2 2 3" xfId="17979" xr:uid="{00000000-0005-0000-0000-00003A460000}"/>
    <cellStyle name="Normal 4 2 5 2 2 2 4" xfId="17980" xr:uid="{00000000-0005-0000-0000-00003B460000}"/>
    <cellStyle name="Normal 4 2 5 2 2 2 5" xfId="17981" xr:uid="{00000000-0005-0000-0000-00003C460000}"/>
    <cellStyle name="Normal 4 2 5 2 2 3" xfId="17982" xr:uid="{00000000-0005-0000-0000-00003D460000}"/>
    <cellStyle name="Normal 4 2 5 2 2 3 2" xfId="17983" xr:uid="{00000000-0005-0000-0000-00003E460000}"/>
    <cellStyle name="Normal 4 2 5 2 2 3 3" xfId="17984" xr:uid="{00000000-0005-0000-0000-00003F460000}"/>
    <cellStyle name="Normal 4 2 5 2 2 3 4" xfId="17985" xr:uid="{00000000-0005-0000-0000-000040460000}"/>
    <cellStyle name="Normal 4 2 5 2 2 4" xfId="17986" xr:uid="{00000000-0005-0000-0000-000041460000}"/>
    <cellStyle name="Normal 4 2 5 2 2 5" xfId="17987" xr:uid="{00000000-0005-0000-0000-000042460000}"/>
    <cellStyle name="Normal 4 2 5 2 2 6" xfId="17988" xr:uid="{00000000-0005-0000-0000-000043460000}"/>
    <cellStyle name="Normal 4 2 5 2 3" xfId="17989" xr:uid="{00000000-0005-0000-0000-000044460000}"/>
    <cellStyle name="Normal 4 2 5 2 3 2" xfId="17990" xr:uid="{00000000-0005-0000-0000-000045460000}"/>
    <cellStyle name="Normal 4 2 5 2 3 2 2" xfId="17991" xr:uid="{00000000-0005-0000-0000-000046460000}"/>
    <cellStyle name="Normal 4 2 5 2 3 2 2 2" xfId="17992" xr:uid="{00000000-0005-0000-0000-000047460000}"/>
    <cellStyle name="Normal 4 2 5 2 3 2 2 3" xfId="17993" xr:uid="{00000000-0005-0000-0000-000048460000}"/>
    <cellStyle name="Normal 4 2 5 2 3 2 2 4" xfId="17994" xr:uid="{00000000-0005-0000-0000-000049460000}"/>
    <cellStyle name="Normal 4 2 5 2 3 2 3" xfId="17995" xr:uid="{00000000-0005-0000-0000-00004A460000}"/>
    <cellStyle name="Normal 4 2 5 2 3 2 4" xfId="17996" xr:uid="{00000000-0005-0000-0000-00004B460000}"/>
    <cellStyle name="Normal 4 2 5 2 3 2 5" xfId="17997" xr:uid="{00000000-0005-0000-0000-00004C460000}"/>
    <cellStyle name="Normal 4 2 5 2 3 3" xfId="17998" xr:uid="{00000000-0005-0000-0000-00004D460000}"/>
    <cellStyle name="Normal 4 2 5 2 3 3 2" xfId="17999" xr:uid="{00000000-0005-0000-0000-00004E460000}"/>
    <cellStyle name="Normal 4 2 5 2 3 3 3" xfId="18000" xr:uid="{00000000-0005-0000-0000-00004F460000}"/>
    <cellStyle name="Normal 4 2 5 2 3 3 4" xfId="18001" xr:uid="{00000000-0005-0000-0000-000050460000}"/>
    <cellStyle name="Normal 4 2 5 2 3 4" xfId="18002" xr:uid="{00000000-0005-0000-0000-000051460000}"/>
    <cellStyle name="Normal 4 2 5 2 3 5" xfId="18003" xr:uid="{00000000-0005-0000-0000-000052460000}"/>
    <cellStyle name="Normal 4 2 5 2 3 6" xfId="18004" xr:uid="{00000000-0005-0000-0000-000053460000}"/>
    <cellStyle name="Normal 4 2 5 2 4" xfId="18005" xr:uid="{00000000-0005-0000-0000-000054460000}"/>
    <cellStyle name="Normal 4 2 5 2 4 2" xfId="18006" xr:uid="{00000000-0005-0000-0000-000055460000}"/>
    <cellStyle name="Normal 4 2 5 2 4 2 2" xfId="18007" xr:uid="{00000000-0005-0000-0000-000056460000}"/>
    <cellStyle name="Normal 4 2 5 2 4 2 3" xfId="18008" xr:uid="{00000000-0005-0000-0000-000057460000}"/>
    <cellStyle name="Normal 4 2 5 2 4 2 4" xfId="18009" xr:uid="{00000000-0005-0000-0000-000058460000}"/>
    <cellStyle name="Normal 4 2 5 2 4 3" xfId="18010" xr:uid="{00000000-0005-0000-0000-000059460000}"/>
    <cellStyle name="Normal 4 2 5 2 4 4" xfId="18011" xr:uid="{00000000-0005-0000-0000-00005A460000}"/>
    <cellStyle name="Normal 4 2 5 2 4 5" xfId="18012" xr:uid="{00000000-0005-0000-0000-00005B460000}"/>
    <cellStyle name="Normal 4 2 5 2 5" xfId="18013" xr:uid="{00000000-0005-0000-0000-00005C460000}"/>
    <cellStyle name="Normal 4 2 5 2 5 2" xfId="18014" xr:uid="{00000000-0005-0000-0000-00005D460000}"/>
    <cellStyle name="Normal 4 2 5 2 5 3" xfId="18015" xr:uid="{00000000-0005-0000-0000-00005E460000}"/>
    <cellStyle name="Normal 4 2 5 2 5 4" xfId="18016" xr:uid="{00000000-0005-0000-0000-00005F460000}"/>
    <cellStyle name="Normal 4 2 5 2 6" xfId="18017" xr:uid="{00000000-0005-0000-0000-000060460000}"/>
    <cellStyle name="Normal 4 2 5 2 7" xfId="18018" xr:uid="{00000000-0005-0000-0000-000061460000}"/>
    <cellStyle name="Normal 4 2 5 2 8" xfId="18019" xr:uid="{00000000-0005-0000-0000-000062460000}"/>
    <cellStyle name="Normal 4 2 5 3" xfId="18020" xr:uid="{00000000-0005-0000-0000-000063460000}"/>
    <cellStyle name="Normal 4 2 5 3 2" xfId="18021" xr:uid="{00000000-0005-0000-0000-000064460000}"/>
    <cellStyle name="Normal 4 2 5 3 2 2" xfId="18022" xr:uid="{00000000-0005-0000-0000-000065460000}"/>
    <cellStyle name="Normal 4 2 5 3 2 2 2" xfId="18023" xr:uid="{00000000-0005-0000-0000-000066460000}"/>
    <cellStyle name="Normal 4 2 5 3 2 2 3" xfId="18024" xr:uid="{00000000-0005-0000-0000-000067460000}"/>
    <cellStyle name="Normal 4 2 5 3 2 2 4" xfId="18025" xr:uid="{00000000-0005-0000-0000-000068460000}"/>
    <cellStyle name="Normal 4 2 5 3 2 3" xfId="18026" xr:uid="{00000000-0005-0000-0000-000069460000}"/>
    <cellStyle name="Normal 4 2 5 3 2 4" xfId="18027" xr:uid="{00000000-0005-0000-0000-00006A460000}"/>
    <cellStyle name="Normal 4 2 5 3 2 5" xfId="18028" xr:uid="{00000000-0005-0000-0000-00006B460000}"/>
    <cellStyle name="Normal 4 2 5 3 3" xfId="18029" xr:uid="{00000000-0005-0000-0000-00006C460000}"/>
    <cellStyle name="Normal 4 2 5 3 3 2" xfId="18030" xr:uid="{00000000-0005-0000-0000-00006D460000}"/>
    <cellStyle name="Normal 4 2 5 3 3 3" xfId="18031" xr:uid="{00000000-0005-0000-0000-00006E460000}"/>
    <cellStyle name="Normal 4 2 5 3 3 4" xfId="18032" xr:uid="{00000000-0005-0000-0000-00006F460000}"/>
    <cellStyle name="Normal 4 2 5 3 4" xfId="18033" xr:uid="{00000000-0005-0000-0000-000070460000}"/>
    <cellStyle name="Normal 4 2 5 3 5" xfId="18034" xr:uid="{00000000-0005-0000-0000-000071460000}"/>
    <cellStyle name="Normal 4 2 5 3 6" xfId="18035" xr:uid="{00000000-0005-0000-0000-000072460000}"/>
    <cellStyle name="Normal 4 2 5 4" xfId="18036" xr:uid="{00000000-0005-0000-0000-000073460000}"/>
    <cellStyle name="Normal 4 2 5 4 2" xfId="18037" xr:uid="{00000000-0005-0000-0000-000074460000}"/>
    <cellStyle name="Normal 4 2 5 4 2 2" xfId="18038" xr:uid="{00000000-0005-0000-0000-000075460000}"/>
    <cellStyle name="Normal 4 2 5 4 2 2 2" xfId="18039" xr:uid="{00000000-0005-0000-0000-000076460000}"/>
    <cellStyle name="Normal 4 2 5 4 2 2 3" xfId="18040" xr:uid="{00000000-0005-0000-0000-000077460000}"/>
    <cellStyle name="Normal 4 2 5 4 2 2 4" xfId="18041" xr:uid="{00000000-0005-0000-0000-000078460000}"/>
    <cellStyle name="Normal 4 2 5 4 2 3" xfId="18042" xr:uid="{00000000-0005-0000-0000-000079460000}"/>
    <cellStyle name="Normal 4 2 5 4 2 4" xfId="18043" xr:uid="{00000000-0005-0000-0000-00007A460000}"/>
    <cellStyle name="Normal 4 2 5 4 2 5" xfId="18044" xr:uid="{00000000-0005-0000-0000-00007B460000}"/>
    <cellStyle name="Normal 4 2 5 4 3" xfId="18045" xr:uid="{00000000-0005-0000-0000-00007C460000}"/>
    <cellStyle name="Normal 4 2 5 4 3 2" xfId="18046" xr:uid="{00000000-0005-0000-0000-00007D460000}"/>
    <cellStyle name="Normal 4 2 5 4 3 3" xfId="18047" xr:uid="{00000000-0005-0000-0000-00007E460000}"/>
    <cellStyle name="Normal 4 2 5 4 3 4" xfId="18048" xr:uid="{00000000-0005-0000-0000-00007F460000}"/>
    <cellStyle name="Normal 4 2 5 4 4" xfId="18049" xr:uid="{00000000-0005-0000-0000-000080460000}"/>
    <cellStyle name="Normal 4 2 5 4 5" xfId="18050" xr:uid="{00000000-0005-0000-0000-000081460000}"/>
    <cellStyle name="Normal 4 2 5 4 6" xfId="18051" xr:uid="{00000000-0005-0000-0000-000082460000}"/>
    <cellStyle name="Normal 4 2 5 5" xfId="18052" xr:uid="{00000000-0005-0000-0000-000083460000}"/>
    <cellStyle name="Normal 4 2 5 5 2" xfId="18053" xr:uid="{00000000-0005-0000-0000-000084460000}"/>
    <cellStyle name="Normal 4 2 5 5 2 2" xfId="18054" xr:uid="{00000000-0005-0000-0000-000085460000}"/>
    <cellStyle name="Normal 4 2 5 5 2 3" xfId="18055" xr:uid="{00000000-0005-0000-0000-000086460000}"/>
    <cellStyle name="Normal 4 2 5 5 2 4" xfId="18056" xr:uid="{00000000-0005-0000-0000-000087460000}"/>
    <cellStyle name="Normal 4 2 5 5 3" xfId="18057" xr:uid="{00000000-0005-0000-0000-000088460000}"/>
    <cellStyle name="Normal 4 2 5 5 4" xfId="18058" xr:uid="{00000000-0005-0000-0000-000089460000}"/>
    <cellStyle name="Normal 4 2 5 5 5" xfId="18059" xr:uid="{00000000-0005-0000-0000-00008A460000}"/>
    <cellStyle name="Normal 4 2 5 6" xfId="18060" xr:uid="{00000000-0005-0000-0000-00008B460000}"/>
    <cellStyle name="Normal 4 2 5 6 2" xfId="18061" xr:uid="{00000000-0005-0000-0000-00008C460000}"/>
    <cellStyle name="Normal 4 2 5 6 3" xfId="18062" xr:uid="{00000000-0005-0000-0000-00008D460000}"/>
    <cellStyle name="Normal 4 2 5 6 4" xfId="18063" xr:uid="{00000000-0005-0000-0000-00008E460000}"/>
    <cellStyle name="Normal 4 2 5 7" xfId="18064" xr:uid="{00000000-0005-0000-0000-00008F460000}"/>
    <cellStyle name="Normal 4 2 5 8" xfId="18065" xr:uid="{00000000-0005-0000-0000-000090460000}"/>
    <cellStyle name="Normal 4 2 5 9" xfId="18066" xr:uid="{00000000-0005-0000-0000-000091460000}"/>
    <cellStyle name="Normal 4 2 6" xfId="18067" xr:uid="{00000000-0005-0000-0000-000092460000}"/>
    <cellStyle name="Normal 4 2 6 2" xfId="18068" xr:uid="{00000000-0005-0000-0000-000093460000}"/>
    <cellStyle name="Normal 4 2 6 2 2" xfId="18069" xr:uid="{00000000-0005-0000-0000-000094460000}"/>
    <cellStyle name="Normal 4 2 6 2 2 2" xfId="18070" xr:uid="{00000000-0005-0000-0000-000095460000}"/>
    <cellStyle name="Normal 4 2 6 2 2 2 2" xfId="18071" xr:uid="{00000000-0005-0000-0000-000096460000}"/>
    <cellStyle name="Normal 4 2 6 2 2 2 3" xfId="18072" xr:uid="{00000000-0005-0000-0000-000097460000}"/>
    <cellStyle name="Normal 4 2 6 2 2 2 4" xfId="18073" xr:uid="{00000000-0005-0000-0000-000098460000}"/>
    <cellStyle name="Normal 4 2 6 2 2 3" xfId="18074" xr:uid="{00000000-0005-0000-0000-000099460000}"/>
    <cellStyle name="Normal 4 2 6 2 2 4" xfId="18075" xr:uid="{00000000-0005-0000-0000-00009A460000}"/>
    <cellStyle name="Normal 4 2 6 2 2 5" xfId="18076" xr:uid="{00000000-0005-0000-0000-00009B460000}"/>
    <cellStyle name="Normal 4 2 6 2 3" xfId="18077" xr:uid="{00000000-0005-0000-0000-00009C460000}"/>
    <cellStyle name="Normal 4 2 6 2 3 2" xfId="18078" xr:uid="{00000000-0005-0000-0000-00009D460000}"/>
    <cellStyle name="Normal 4 2 6 2 3 3" xfId="18079" xr:uid="{00000000-0005-0000-0000-00009E460000}"/>
    <cellStyle name="Normal 4 2 6 2 3 4" xfId="18080" xr:uid="{00000000-0005-0000-0000-00009F460000}"/>
    <cellStyle name="Normal 4 2 6 2 4" xfId="18081" xr:uid="{00000000-0005-0000-0000-0000A0460000}"/>
    <cellStyle name="Normal 4 2 6 2 5" xfId="18082" xr:uid="{00000000-0005-0000-0000-0000A1460000}"/>
    <cellStyle name="Normal 4 2 6 2 6" xfId="18083" xr:uid="{00000000-0005-0000-0000-0000A2460000}"/>
    <cellStyle name="Normal 4 2 6 3" xfId="18084" xr:uid="{00000000-0005-0000-0000-0000A3460000}"/>
    <cellStyle name="Normal 4 2 6 3 2" xfId="18085" xr:uid="{00000000-0005-0000-0000-0000A4460000}"/>
    <cellStyle name="Normal 4 2 6 3 2 2" xfId="18086" xr:uid="{00000000-0005-0000-0000-0000A5460000}"/>
    <cellStyle name="Normal 4 2 6 3 2 2 2" xfId="18087" xr:uid="{00000000-0005-0000-0000-0000A6460000}"/>
    <cellStyle name="Normal 4 2 6 3 2 2 3" xfId="18088" xr:uid="{00000000-0005-0000-0000-0000A7460000}"/>
    <cellStyle name="Normal 4 2 6 3 2 2 4" xfId="18089" xr:uid="{00000000-0005-0000-0000-0000A8460000}"/>
    <cellStyle name="Normal 4 2 6 3 2 3" xfId="18090" xr:uid="{00000000-0005-0000-0000-0000A9460000}"/>
    <cellStyle name="Normal 4 2 6 3 2 4" xfId="18091" xr:uid="{00000000-0005-0000-0000-0000AA460000}"/>
    <cellStyle name="Normal 4 2 6 3 2 5" xfId="18092" xr:uid="{00000000-0005-0000-0000-0000AB460000}"/>
    <cellStyle name="Normal 4 2 6 3 3" xfId="18093" xr:uid="{00000000-0005-0000-0000-0000AC460000}"/>
    <cellStyle name="Normal 4 2 6 3 3 2" xfId="18094" xr:uid="{00000000-0005-0000-0000-0000AD460000}"/>
    <cellStyle name="Normal 4 2 6 3 3 3" xfId="18095" xr:uid="{00000000-0005-0000-0000-0000AE460000}"/>
    <cellStyle name="Normal 4 2 6 3 3 4" xfId="18096" xr:uid="{00000000-0005-0000-0000-0000AF460000}"/>
    <cellStyle name="Normal 4 2 6 3 4" xfId="18097" xr:uid="{00000000-0005-0000-0000-0000B0460000}"/>
    <cellStyle name="Normal 4 2 6 3 5" xfId="18098" xr:uid="{00000000-0005-0000-0000-0000B1460000}"/>
    <cellStyle name="Normal 4 2 6 3 6" xfId="18099" xr:uid="{00000000-0005-0000-0000-0000B2460000}"/>
    <cellStyle name="Normal 4 2 6 4" xfId="18100" xr:uid="{00000000-0005-0000-0000-0000B3460000}"/>
    <cellStyle name="Normal 4 2 6 4 2" xfId="18101" xr:uid="{00000000-0005-0000-0000-0000B4460000}"/>
    <cellStyle name="Normal 4 2 6 4 2 2" xfId="18102" xr:uid="{00000000-0005-0000-0000-0000B5460000}"/>
    <cellStyle name="Normal 4 2 6 4 2 3" xfId="18103" xr:uid="{00000000-0005-0000-0000-0000B6460000}"/>
    <cellStyle name="Normal 4 2 6 4 2 4" xfId="18104" xr:uid="{00000000-0005-0000-0000-0000B7460000}"/>
    <cellStyle name="Normal 4 2 6 4 3" xfId="18105" xr:uid="{00000000-0005-0000-0000-0000B8460000}"/>
    <cellStyle name="Normal 4 2 6 4 4" xfId="18106" xr:uid="{00000000-0005-0000-0000-0000B9460000}"/>
    <cellStyle name="Normal 4 2 6 4 5" xfId="18107" xr:uid="{00000000-0005-0000-0000-0000BA460000}"/>
    <cellStyle name="Normal 4 2 6 5" xfId="18108" xr:uid="{00000000-0005-0000-0000-0000BB460000}"/>
    <cellStyle name="Normal 4 2 6 5 2" xfId="18109" xr:uid="{00000000-0005-0000-0000-0000BC460000}"/>
    <cellStyle name="Normal 4 2 6 5 3" xfId="18110" xr:uid="{00000000-0005-0000-0000-0000BD460000}"/>
    <cellStyle name="Normal 4 2 6 5 4" xfId="18111" xr:uid="{00000000-0005-0000-0000-0000BE460000}"/>
    <cellStyle name="Normal 4 2 6 6" xfId="18112" xr:uid="{00000000-0005-0000-0000-0000BF460000}"/>
    <cellStyle name="Normal 4 2 6 7" xfId="18113" xr:uid="{00000000-0005-0000-0000-0000C0460000}"/>
    <cellStyle name="Normal 4 2 6 8" xfId="18114" xr:uid="{00000000-0005-0000-0000-0000C1460000}"/>
    <cellStyle name="Normal 4 2 7" xfId="18115" xr:uid="{00000000-0005-0000-0000-0000C2460000}"/>
    <cellStyle name="Normal 4 2 7 2" xfId="18116" xr:uid="{00000000-0005-0000-0000-0000C3460000}"/>
    <cellStyle name="Normal 4 2 7 2 2" xfId="18117" xr:uid="{00000000-0005-0000-0000-0000C4460000}"/>
    <cellStyle name="Normal 4 2 7 2 2 2" xfId="18118" xr:uid="{00000000-0005-0000-0000-0000C5460000}"/>
    <cellStyle name="Normal 4 2 7 2 2 2 2" xfId="18119" xr:uid="{00000000-0005-0000-0000-0000C6460000}"/>
    <cellStyle name="Normal 4 2 7 2 2 2 3" xfId="18120" xr:uid="{00000000-0005-0000-0000-0000C7460000}"/>
    <cellStyle name="Normal 4 2 7 2 2 2 4" xfId="18121" xr:uid="{00000000-0005-0000-0000-0000C8460000}"/>
    <cellStyle name="Normal 4 2 7 2 2 3" xfId="18122" xr:uid="{00000000-0005-0000-0000-0000C9460000}"/>
    <cellStyle name="Normal 4 2 7 2 2 4" xfId="18123" xr:uid="{00000000-0005-0000-0000-0000CA460000}"/>
    <cellStyle name="Normal 4 2 7 2 2 5" xfId="18124" xr:uid="{00000000-0005-0000-0000-0000CB460000}"/>
    <cellStyle name="Normal 4 2 7 2 3" xfId="18125" xr:uid="{00000000-0005-0000-0000-0000CC460000}"/>
    <cellStyle name="Normal 4 2 7 2 3 2" xfId="18126" xr:uid="{00000000-0005-0000-0000-0000CD460000}"/>
    <cellStyle name="Normal 4 2 7 2 3 3" xfId="18127" xr:uid="{00000000-0005-0000-0000-0000CE460000}"/>
    <cellStyle name="Normal 4 2 7 2 3 4" xfId="18128" xr:uid="{00000000-0005-0000-0000-0000CF460000}"/>
    <cellStyle name="Normal 4 2 7 2 4" xfId="18129" xr:uid="{00000000-0005-0000-0000-0000D0460000}"/>
    <cellStyle name="Normal 4 2 7 2 5" xfId="18130" xr:uid="{00000000-0005-0000-0000-0000D1460000}"/>
    <cellStyle name="Normal 4 2 7 2 6" xfId="18131" xr:uid="{00000000-0005-0000-0000-0000D2460000}"/>
    <cellStyle name="Normal 4 2 7 3" xfId="18132" xr:uid="{00000000-0005-0000-0000-0000D3460000}"/>
    <cellStyle name="Normal 4 2 7 3 2" xfId="18133" xr:uid="{00000000-0005-0000-0000-0000D4460000}"/>
    <cellStyle name="Normal 4 2 7 3 2 2" xfId="18134" xr:uid="{00000000-0005-0000-0000-0000D5460000}"/>
    <cellStyle name="Normal 4 2 7 3 2 2 2" xfId="18135" xr:uid="{00000000-0005-0000-0000-0000D6460000}"/>
    <cellStyle name="Normal 4 2 7 3 2 2 3" xfId="18136" xr:uid="{00000000-0005-0000-0000-0000D7460000}"/>
    <cellStyle name="Normal 4 2 7 3 2 2 4" xfId="18137" xr:uid="{00000000-0005-0000-0000-0000D8460000}"/>
    <cellStyle name="Normal 4 2 7 3 2 3" xfId="18138" xr:uid="{00000000-0005-0000-0000-0000D9460000}"/>
    <cellStyle name="Normal 4 2 7 3 2 4" xfId="18139" xr:uid="{00000000-0005-0000-0000-0000DA460000}"/>
    <cellStyle name="Normal 4 2 7 3 2 5" xfId="18140" xr:uid="{00000000-0005-0000-0000-0000DB460000}"/>
    <cellStyle name="Normal 4 2 7 3 3" xfId="18141" xr:uid="{00000000-0005-0000-0000-0000DC460000}"/>
    <cellStyle name="Normal 4 2 7 3 3 2" xfId="18142" xr:uid="{00000000-0005-0000-0000-0000DD460000}"/>
    <cellStyle name="Normal 4 2 7 3 3 3" xfId="18143" xr:uid="{00000000-0005-0000-0000-0000DE460000}"/>
    <cellStyle name="Normal 4 2 7 3 3 4" xfId="18144" xr:uid="{00000000-0005-0000-0000-0000DF460000}"/>
    <cellStyle name="Normal 4 2 7 3 4" xfId="18145" xr:uid="{00000000-0005-0000-0000-0000E0460000}"/>
    <cellStyle name="Normal 4 2 7 3 5" xfId="18146" xr:uid="{00000000-0005-0000-0000-0000E1460000}"/>
    <cellStyle name="Normal 4 2 7 3 6" xfId="18147" xr:uid="{00000000-0005-0000-0000-0000E2460000}"/>
    <cellStyle name="Normal 4 2 7 4" xfId="18148" xr:uid="{00000000-0005-0000-0000-0000E3460000}"/>
    <cellStyle name="Normal 4 2 7 4 2" xfId="18149" xr:uid="{00000000-0005-0000-0000-0000E4460000}"/>
    <cellStyle name="Normal 4 2 7 4 2 2" xfId="18150" xr:uid="{00000000-0005-0000-0000-0000E5460000}"/>
    <cellStyle name="Normal 4 2 7 4 2 3" xfId="18151" xr:uid="{00000000-0005-0000-0000-0000E6460000}"/>
    <cellStyle name="Normal 4 2 7 4 2 4" xfId="18152" xr:uid="{00000000-0005-0000-0000-0000E7460000}"/>
    <cellStyle name="Normal 4 2 7 4 3" xfId="18153" xr:uid="{00000000-0005-0000-0000-0000E8460000}"/>
    <cellStyle name="Normal 4 2 7 4 4" xfId="18154" xr:uid="{00000000-0005-0000-0000-0000E9460000}"/>
    <cellStyle name="Normal 4 2 7 4 5" xfId="18155" xr:uid="{00000000-0005-0000-0000-0000EA460000}"/>
    <cellStyle name="Normal 4 2 7 5" xfId="18156" xr:uid="{00000000-0005-0000-0000-0000EB460000}"/>
    <cellStyle name="Normal 4 2 7 5 2" xfId="18157" xr:uid="{00000000-0005-0000-0000-0000EC460000}"/>
    <cellStyle name="Normal 4 2 7 5 3" xfId="18158" xr:uid="{00000000-0005-0000-0000-0000ED460000}"/>
    <cellStyle name="Normal 4 2 7 5 4" xfId="18159" xr:uid="{00000000-0005-0000-0000-0000EE460000}"/>
    <cellStyle name="Normal 4 2 7 6" xfId="18160" xr:uid="{00000000-0005-0000-0000-0000EF460000}"/>
    <cellStyle name="Normal 4 2 7 7" xfId="18161" xr:uid="{00000000-0005-0000-0000-0000F0460000}"/>
    <cellStyle name="Normal 4 2 7 8" xfId="18162" xr:uid="{00000000-0005-0000-0000-0000F1460000}"/>
    <cellStyle name="Normal 4 2 8" xfId="18163" xr:uid="{00000000-0005-0000-0000-0000F2460000}"/>
    <cellStyle name="Normal 4 2 8 2" xfId="18164" xr:uid="{00000000-0005-0000-0000-0000F3460000}"/>
    <cellStyle name="Normal 4 2 8 2 2" xfId="18165" xr:uid="{00000000-0005-0000-0000-0000F4460000}"/>
    <cellStyle name="Normal 4 2 8 2 2 2" xfId="18166" xr:uid="{00000000-0005-0000-0000-0000F5460000}"/>
    <cellStyle name="Normal 4 2 8 2 2 3" xfId="18167" xr:uid="{00000000-0005-0000-0000-0000F6460000}"/>
    <cellStyle name="Normal 4 2 8 2 2 4" xfId="18168" xr:uid="{00000000-0005-0000-0000-0000F7460000}"/>
    <cellStyle name="Normal 4 2 8 2 3" xfId="18169" xr:uid="{00000000-0005-0000-0000-0000F8460000}"/>
    <cellStyle name="Normal 4 2 8 2 4" xfId="18170" xr:uid="{00000000-0005-0000-0000-0000F9460000}"/>
    <cellStyle name="Normal 4 2 8 2 5" xfId="18171" xr:uid="{00000000-0005-0000-0000-0000FA460000}"/>
    <cellStyle name="Normal 4 2 8 3" xfId="18172" xr:uid="{00000000-0005-0000-0000-0000FB460000}"/>
    <cellStyle name="Normal 4 2 8 3 2" xfId="18173" xr:uid="{00000000-0005-0000-0000-0000FC460000}"/>
    <cellStyle name="Normal 4 2 8 3 3" xfId="18174" xr:uid="{00000000-0005-0000-0000-0000FD460000}"/>
    <cellStyle name="Normal 4 2 8 3 4" xfId="18175" xr:uid="{00000000-0005-0000-0000-0000FE460000}"/>
    <cellStyle name="Normal 4 2 8 4" xfId="18176" xr:uid="{00000000-0005-0000-0000-0000FF460000}"/>
    <cellStyle name="Normal 4 2 8 5" xfId="18177" xr:uid="{00000000-0005-0000-0000-000000470000}"/>
    <cellStyle name="Normal 4 2 8 6" xfId="18178" xr:uid="{00000000-0005-0000-0000-000001470000}"/>
    <cellStyle name="Normal 4 2 9" xfId="18179" xr:uid="{00000000-0005-0000-0000-000002470000}"/>
    <cellStyle name="Normal 4 2 9 2" xfId="18180" xr:uid="{00000000-0005-0000-0000-000003470000}"/>
    <cellStyle name="Normal 4 2 9 2 2" xfId="18181" xr:uid="{00000000-0005-0000-0000-000004470000}"/>
    <cellStyle name="Normal 4 2 9 2 2 2" xfId="18182" xr:uid="{00000000-0005-0000-0000-000005470000}"/>
    <cellStyle name="Normal 4 2 9 2 2 3" xfId="18183" xr:uid="{00000000-0005-0000-0000-000006470000}"/>
    <cellStyle name="Normal 4 2 9 2 2 4" xfId="18184" xr:uid="{00000000-0005-0000-0000-000007470000}"/>
    <cellStyle name="Normal 4 2 9 2 3" xfId="18185" xr:uid="{00000000-0005-0000-0000-000008470000}"/>
    <cellStyle name="Normal 4 2 9 2 4" xfId="18186" xr:uid="{00000000-0005-0000-0000-000009470000}"/>
    <cellStyle name="Normal 4 2 9 2 5" xfId="18187" xr:uid="{00000000-0005-0000-0000-00000A470000}"/>
    <cellStyle name="Normal 4 2 9 3" xfId="18188" xr:uid="{00000000-0005-0000-0000-00000B470000}"/>
    <cellStyle name="Normal 4 2 9 3 2" xfId="18189" xr:uid="{00000000-0005-0000-0000-00000C470000}"/>
    <cellStyle name="Normal 4 2 9 3 3" xfId="18190" xr:uid="{00000000-0005-0000-0000-00000D470000}"/>
    <cellStyle name="Normal 4 2 9 3 4" xfId="18191" xr:uid="{00000000-0005-0000-0000-00000E470000}"/>
    <cellStyle name="Normal 4 2 9 4" xfId="18192" xr:uid="{00000000-0005-0000-0000-00000F470000}"/>
    <cellStyle name="Normal 4 2 9 5" xfId="18193" xr:uid="{00000000-0005-0000-0000-000010470000}"/>
    <cellStyle name="Normal 4 2 9 6" xfId="18194" xr:uid="{00000000-0005-0000-0000-000011470000}"/>
    <cellStyle name="Normal 4 3" xfId="18195" xr:uid="{00000000-0005-0000-0000-000012470000}"/>
    <cellStyle name="Normal 4 3 10" xfId="18196" xr:uid="{00000000-0005-0000-0000-000013470000}"/>
    <cellStyle name="Normal 4 3 11" xfId="18197" xr:uid="{00000000-0005-0000-0000-000014470000}"/>
    <cellStyle name="Normal 4 3 2" xfId="18198" xr:uid="{00000000-0005-0000-0000-000015470000}"/>
    <cellStyle name="Normal 4 3 2 10" xfId="18199" xr:uid="{00000000-0005-0000-0000-000016470000}"/>
    <cellStyle name="Normal 4 3 2 2" xfId="18200" xr:uid="{00000000-0005-0000-0000-000017470000}"/>
    <cellStyle name="Normal 4 3 2 2 2" xfId="18201" xr:uid="{00000000-0005-0000-0000-000018470000}"/>
    <cellStyle name="Normal 4 3 2 2 2 2" xfId="18202" xr:uid="{00000000-0005-0000-0000-000019470000}"/>
    <cellStyle name="Normal 4 3 2 2 2 2 2" xfId="18203" xr:uid="{00000000-0005-0000-0000-00001A470000}"/>
    <cellStyle name="Normal 4 3 2 2 2 2 3" xfId="18204" xr:uid="{00000000-0005-0000-0000-00001B470000}"/>
    <cellStyle name="Normal 4 3 2 2 2 2 4" xfId="18205" xr:uid="{00000000-0005-0000-0000-00001C470000}"/>
    <cellStyle name="Normal 4 3 2 2 2 3" xfId="18206" xr:uid="{00000000-0005-0000-0000-00001D470000}"/>
    <cellStyle name="Normal 4 3 2 2 2 3 2" xfId="18207" xr:uid="{00000000-0005-0000-0000-00001E470000}"/>
    <cellStyle name="Normal 4 3 2 2 2 3 3" xfId="18208" xr:uid="{00000000-0005-0000-0000-00001F470000}"/>
    <cellStyle name="Normal 4 3 2 2 2 3 4" xfId="18209" xr:uid="{00000000-0005-0000-0000-000020470000}"/>
    <cellStyle name="Normal 4 3 2 2 2 4" xfId="18210" xr:uid="{00000000-0005-0000-0000-000021470000}"/>
    <cellStyle name="Normal 4 3 2 2 2 5" xfId="18211" xr:uid="{00000000-0005-0000-0000-000022470000}"/>
    <cellStyle name="Normal 4 3 2 2 2 6" xfId="18212" xr:uid="{00000000-0005-0000-0000-000023470000}"/>
    <cellStyle name="Normal 4 3 2 2 3" xfId="18213" xr:uid="{00000000-0005-0000-0000-000024470000}"/>
    <cellStyle name="Normal 4 3 2 2 3 2" xfId="18214" xr:uid="{00000000-0005-0000-0000-000025470000}"/>
    <cellStyle name="Normal 4 3 2 2 3 3" xfId="18215" xr:uid="{00000000-0005-0000-0000-000026470000}"/>
    <cellStyle name="Normal 4 3 2 2 3 4" xfId="18216" xr:uid="{00000000-0005-0000-0000-000027470000}"/>
    <cellStyle name="Normal 4 3 2 2 4" xfId="18217" xr:uid="{00000000-0005-0000-0000-000028470000}"/>
    <cellStyle name="Normal 4 3 2 2 4 2" xfId="18218" xr:uid="{00000000-0005-0000-0000-000029470000}"/>
    <cellStyle name="Normal 4 3 2 2 4 3" xfId="18219" xr:uid="{00000000-0005-0000-0000-00002A470000}"/>
    <cellStyle name="Normal 4 3 2 2 4 4" xfId="18220" xr:uid="{00000000-0005-0000-0000-00002B470000}"/>
    <cellStyle name="Normal 4 3 2 2 5" xfId="18221" xr:uid="{00000000-0005-0000-0000-00002C470000}"/>
    <cellStyle name="Normal 4 3 2 2 6" xfId="18222" xr:uid="{00000000-0005-0000-0000-00002D470000}"/>
    <cellStyle name="Normal 4 3 2 2 7" xfId="18223" xr:uid="{00000000-0005-0000-0000-00002E470000}"/>
    <cellStyle name="Normal 4 3 2 3" xfId="18224" xr:uid="{00000000-0005-0000-0000-00002F470000}"/>
    <cellStyle name="Normal 4 3 2 3 2" xfId="18225" xr:uid="{00000000-0005-0000-0000-000030470000}"/>
    <cellStyle name="Normal 4 3 2 3 2 2" xfId="18226" xr:uid="{00000000-0005-0000-0000-000031470000}"/>
    <cellStyle name="Normal 4 3 2 3 2 2 2" xfId="18227" xr:uid="{00000000-0005-0000-0000-000032470000}"/>
    <cellStyle name="Normal 4 3 2 3 2 2 3" xfId="18228" xr:uid="{00000000-0005-0000-0000-000033470000}"/>
    <cellStyle name="Normal 4 3 2 3 2 2 4" xfId="18229" xr:uid="{00000000-0005-0000-0000-000034470000}"/>
    <cellStyle name="Normal 4 3 2 3 2 3" xfId="18230" xr:uid="{00000000-0005-0000-0000-000035470000}"/>
    <cellStyle name="Normal 4 3 2 3 2 3 2" xfId="18231" xr:uid="{00000000-0005-0000-0000-000036470000}"/>
    <cellStyle name="Normal 4 3 2 3 2 3 3" xfId="18232" xr:uid="{00000000-0005-0000-0000-000037470000}"/>
    <cellStyle name="Normal 4 3 2 3 2 3 4" xfId="18233" xr:uid="{00000000-0005-0000-0000-000038470000}"/>
    <cellStyle name="Normal 4 3 2 3 2 4" xfId="18234" xr:uid="{00000000-0005-0000-0000-000039470000}"/>
    <cellStyle name="Normal 4 3 2 3 2 5" xfId="18235" xr:uid="{00000000-0005-0000-0000-00003A470000}"/>
    <cellStyle name="Normal 4 3 2 3 2 6" xfId="18236" xr:uid="{00000000-0005-0000-0000-00003B470000}"/>
    <cellStyle name="Normal 4 3 2 3 3" xfId="18237" xr:uid="{00000000-0005-0000-0000-00003C470000}"/>
    <cellStyle name="Normal 4 3 2 3 3 2" xfId="18238" xr:uid="{00000000-0005-0000-0000-00003D470000}"/>
    <cellStyle name="Normal 4 3 2 3 3 3" xfId="18239" xr:uid="{00000000-0005-0000-0000-00003E470000}"/>
    <cellStyle name="Normal 4 3 2 3 3 4" xfId="18240" xr:uid="{00000000-0005-0000-0000-00003F470000}"/>
    <cellStyle name="Normal 4 3 2 3 4" xfId="18241" xr:uid="{00000000-0005-0000-0000-000040470000}"/>
    <cellStyle name="Normal 4 3 2 3 4 2" xfId="18242" xr:uid="{00000000-0005-0000-0000-000041470000}"/>
    <cellStyle name="Normal 4 3 2 3 4 3" xfId="18243" xr:uid="{00000000-0005-0000-0000-000042470000}"/>
    <cellStyle name="Normal 4 3 2 3 4 4" xfId="18244" xr:uid="{00000000-0005-0000-0000-000043470000}"/>
    <cellStyle name="Normal 4 3 2 3 5" xfId="18245" xr:uid="{00000000-0005-0000-0000-000044470000}"/>
    <cellStyle name="Normal 4 3 2 3 6" xfId="18246" xr:uid="{00000000-0005-0000-0000-000045470000}"/>
    <cellStyle name="Normal 4 3 2 3 7" xfId="18247" xr:uid="{00000000-0005-0000-0000-000046470000}"/>
    <cellStyle name="Normal 4 3 2 4" xfId="18248" xr:uid="{00000000-0005-0000-0000-000047470000}"/>
    <cellStyle name="Normal 4 3 2 4 2" xfId="18249" xr:uid="{00000000-0005-0000-0000-000048470000}"/>
    <cellStyle name="Normal 4 3 2 4 2 2" xfId="18250" xr:uid="{00000000-0005-0000-0000-000049470000}"/>
    <cellStyle name="Normal 4 3 2 4 2 3" xfId="18251" xr:uid="{00000000-0005-0000-0000-00004A470000}"/>
    <cellStyle name="Normal 4 3 2 4 2 4" xfId="18252" xr:uid="{00000000-0005-0000-0000-00004B470000}"/>
    <cellStyle name="Normal 4 3 2 4 3" xfId="18253" xr:uid="{00000000-0005-0000-0000-00004C470000}"/>
    <cellStyle name="Normal 4 3 2 4 3 2" xfId="18254" xr:uid="{00000000-0005-0000-0000-00004D470000}"/>
    <cellStyle name="Normal 4 3 2 4 3 3" xfId="18255" xr:uid="{00000000-0005-0000-0000-00004E470000}"/>
    <cellStyle name="Normal 4 3 2 4 3 4" xfId="18256" xr:uid="{00000000-0005-0000-0000-00004F470000}"/>
    <cellStyle name="Normal 4 3 2 5" xfId="18257" xr:uid="{00000000-0005-0000-0000-000050470000}"/>
    <cellStyle name="Normal 4 3 2 5 2" xfId="18258" xr:uid="{00000000-0005-0000-0000-000051470000}"/>
    <cellStyle name="Normal 4 3 2 5 2 2" xfId="18259" xr:uid="{00000000-0005-0000-0000-000052470000}"/>
    <cellStyle name="Normal 4 3 2 5 2 3" xfId="18260" xr:uid="{00000000-0005-0000-0000-000053470000}"/>
    <cellStyle name="Normal 4 3 2 5 2 4" xfId="18261" xr:uid="{00000000-0005-0000-0000-000054470000}"/>
    <cellStyle name="Normal 4 3 2 5 3" xfId="18262" xr:uid="{00000000-0005-0000-0000-000055470000}"/>
    <cellStyle name="Normal 4 3 2 5 4" xfId="18263" xr:uid="{00000000-0005-0000-0000-000056470000}"/>
    <cellStyle name="Normal 4 3 2 5 5" xfId="18264" xr:uid="{00000000-0005-0000-0000-000057470000}"/>
    <cellStyle name="Normal 4 3 2 6" xfId="18265" xr:uid="{00000000-0005-0000-0000-000058470000}"/>
    <cellStyle name="Normal 4 3 2 6 2" xfId="18266" xr:uid="{00000000-0005-0000-0000-000059470000}"/>
    <cellStyle name="Normal 4 3 2 6 3" xfId="18267" xr:uid="{00000000-0005-0000-0000-00005A470000}"/>
    <cellStyle name="Normal 4 3 2 6 4" xfId="18268" xr:uid="{00000000-0005-0000-0000-00005B470000}"/>
    <cellStyle name="Normal 4 3 2 7" xfId="18269" xr:uid="{00000000-0005-0000-0000-00005C470000}"/>
    <cellStyle name="Normal 4 3 2 8" xfId="18270" xr:uid="{00000000-0005-0000-0000-00005D470000}"/>
    <cellStyle name="Normal 4 3 2 9" xfId="18271" xr:uid="{00000000-0005-0000-0000-00005E470000}"/>
    <cellStyle name="Normal 4 3 3" xfId="18272" xr:uid="{00000000-0005-0000-0000-00005F470000}"/>
    <cellStyle name="Normal 4 3 3 2" xfId="18273" xr:uid="{00000000-0005-0000-0000-000060470000}"/>
    <cellStyle name="Normal 4 3 3 2 2" xfId="18274" xr:uid="{00000000-0005-0000-0000-000061470000}"/>
    <cellStyle name="Normal 4 3 3 2 2 2" xfId="18275" xr:uid="{00000000-0005-0000-0000-000062470000}"/>
    <cellStyle name="Normal 4 3 3 2 2 2 2" xfId="18276" xr:uid="{00000000-0005-0000-0000-000063470000}"/>
    <cellStyle name="Normal 4 3 3 2 2 2 3" xfId="18277" xr:uid="{00000000-0005-0000-0000-000064470000}"/>
    <cellStyle name="Normal 4 3 3 2 2 2 4" xfId="18278" xr:uid="{00000000-0005-0000-0000-000065470000}"/>
    <cellStyle name="Normal 4 3 3 2 2 3" xfId="18279" xr:uid="{00000000-0005-0000-0000-000066470000}"/>
    <cellStyle name="Normal 4 3 3 2 2 3 2" xfId="18280" xr:uid="{00000000-0005-0000-0000-000067470000}"/>
    <cellStyle name="Normal 4 3 3 2 2 3 3" xfId="18281" xr:uid="{00000000-0005-0000-0000-000068470000}"/>
    <cellStyle name="Normal 4 3 3 2 2 3 4" xfId="18282" xr:uid="{00000000-0005-0000-0000-000069470000}"/>
    <cellStyle name="Normal 4 3 3 2 2 4" xfId="18283" xr:uid="{00000000-0005-0000-0000-00006A470000}"/>
    <cellStyle name="Normal 4 3 3 2 2 4 2" xfId="18284" xr:uid="{00000000-0005-0000-0000-00006B470000}"/>
    <cellStyle name="Normal 4 3 3 2 2 4 3" xfId="18285" xr:uid="{00000000-0005-0000-0000-00006C470000}"/>
    <cellStyle name="Normal 4 3 3 2 2 4 4" xfId="18286" xr:uid="{00000000-0005-0000-0000-00006D470000}"/>
    <cellStyle name="Normal 4 3 3 2 2 5" xfId="18287" xr:uid="{00000000-0005-0000-0000-00006E470000}"/>
    <cellStyle name="Normal 4 3 3 2 2 6" xfId="18288" xr:uid="{00000000-0005-0000-0000-00006F470000}"/>
    <cellStyle name="Normal 4 3 3 2 2 7" xfId="18289" xr:uid="{00000000-0005-0000-0000-000070470000}"/>
    <cellStyle name="Normal 4 3 3 2 3" xfId="18290" xr:uid="{00000000-0005-0000-0000-000071470000}"/>
    <cellStyle name="Normal 4 3 3 2 3 2" xfId="18291" xr:uid="{00000000-0005-0000-0000-000072470000}"/>
    <cellStyle name="Normal 4 3 3 2 3 3" xfId="18292" xr:uid="{00000000-0005-0000-0000-000073470000}"/>
    <cellStyle name="Normal 4 3 3 2 3 4" xfId="18293" xr:uid="{00000000-0005-0000-0000-000074470000}"/>
    <cellStyle name="Normal 4 3 3 2 4" xfId="18294" xr:uid="{00000000-0005-0000-0000-000075470000}"/>
    <cellStyle name="Normal 4 3 3 2 4 2" xfId="18295" xr:uid="{00000000-0005-0000-0000-000076470000}"/>
    <cellStyle name="Normal 4 3 3 2 4 3" xfId="18296" xr:uid="{00000000-0005-0000-0000-000077470000}"/>
    <cellStyle name="Normal 4 3 3 2 4 4" xfId="18297" xr:uid="{00000000-0005-0000-0000-000078470000}"/>
    <cellStyle name="Normal 4 3 3 2 5" xfId="18298" xr:uid="{00000000-0005-0000-0000-000079470000}"/>
    <cellStyle name="Normal 4 3 3 2 5 2" xfId="18299" xr:uid="{00000000-0005-0000-0000-00007A470000}"/>
    <cellStyle name="Normal 4 3 3 2 5 3" xfId="18300" xr:uid="{00000000-0005-0000-0000-00007B470000}"/>
    <cellStyle name="Normal 4 3 3 2 5 4" xfId="18301" xr:uid="{00000000-0005-0000-0000-00007C470000}"/>
    <cellStyle name="Normal 4 3 3 2 6" xfId="18302" xr:uid="{00000000-0005-0000-0000-00007D470000}"/>
    <cellStyle name="Normal 4 3 3 2 7" xfId="18303" xr:uid="{00000000-0005-0000-0000-00007E470000}"/>
    <cellStyle name="Normal 4 3 3 2 8" xfId="18304" xr:uid="{00000000-0005-0000-0000-00007F470000}"/>
    <cellStyle name="Normal 4 3 3 3" xfId="18305" xr:uid="{00000000-0005-0000-0000-000080470000}"/>
    <cellStyle name="Normal 4 3 3 3 2" xfId="18306" xr:uid="{00000000-0005-0000-0000-000081470000}"/>
    <cellStyle name="Normal 4 3 3 3 2 2" xfId="18307" xr:uid="{00000000-0005-0000-0000-000082470000}"/>
    <cellStyle name="Normal 4 3 3 3 2 2 2" xfId="18308" xr:uid="{00000000-0005-0000-0000-000083470000}"/>
    <cellStyle name="Normal 4 3 3 3 2 2 3" xfId="18309" xr:uid="{00000000-0005-0000-0000-000084470000}"/>
    <cellStyle name="Normal 4 3 3 3 2 2 4" xfId="18310" xr:uid="{00000000-0005-0000-0000-000085470000}"/>
    <cellStyle name="Normal 4 3 3 3 2 3" xfId="18311" xr:uid="{00000000-0005-0000-0000-000086470000}"/>
    <cellStyle name="Normal 4 3 3 3 2 4" xfId="18312" xr:uid="{00000000-0005-0000-0000-000087470000}"/>
    <cellStyle name="Normal 4 3 3 3 2 5" xfId="18313" xr:uid="{00000000-0005-0000-0000-000088470000}"/>
    <cellStyle name="Normal 4 3 3 3 3" xfId="18314" xr:uid="{00000000-0005-0000-0000-000089470000}"/>
    <cellStyle name="Normal 4 3 3 3 3 2" xfId="18315" xr:uid="{00000000-0005-0000-0000-00008A470000}"/>
    <cellStyle name="Normal 4 3 3 3 3 3" xfId="18316" xr:uid="{00000000-0005-0000-0000-00008B470000}"/>
    <cellStyle name="Normal 4 3 3 3 3 4" xfId="18317" xr:uid="{00000000-0005-0000-0000-00008C470000}"/>
    <cellStyle name="Normal 4 3 3 3 4" xfId="18318" xr:uid="{00000000-0005-0000-0000-00008D470000}"/>
    <cellStyle name="Normal 4 3 3 3 4 2" xfId="18319" xr:uid="{00000000-0005-0000-0000-00008E470000}"/>
    <cellStyle name="Normal 4 3 3 3 4 3" xfId="18320" xr:uid="{00000000-0005-0000-0000-00008F470000}"/>
    <cellStyle name="Normal 4 3 3 3 4 4" xfId="18321" xr:uid="{00000000-0005-0000-0000-000090470000}"/>
    <cellStyle name="Normal 4 3 3 3 5" xfId="18322" xr:uid="{00000000-0005-0000-0000-000091470000}"/>
    <cellStyle name="Normal 4 3 3 3 6" xfId="18323" xr:uid="{00000000-0005-0000-0000-000092470000}"/>
    <cellStyle name="Normal 4 3 3 3 7" xfId="18324" xr:uid="{00000000-0005-0000-0000-000093470000}"/>
    <cellStyle name="Normal 4 3 3 4" xfId="18325" xr:uid="{00000000-0005-0000-0000-000094470000}"/>
    <cellStyle name="Normal 4 3 3 4 2" xfId="18326" xr:uid="{00000000-0005-0000-0000-000095470000}"/>
    <cellStyle name="Normal 4 3 3 4 2 2" xfId="18327" xr:uid="{00000000-0005-0000-0000-000096470000}"/>
    <cellStyle name="Normal 4 3 3 4 2 3" xfId="18328" xr:uid="{00000000-0005-0000-0000-000097470000}"/>
    <cellStyle name="Normal 4 3 3 4 2 4" xfId="18329" xr:uid="{00000000-0005-0000-0000-000098470000}"/>
    <cellStyle name="Normal 4 3 3 4 3" xfId="18330" xr:uid="{00000000-0005-0000-0000-000099470000}"/>
    <cellStyle name="Normal 4 3 3 4 4" xfId="18331" xr:uid="{00000000-0005-0000-0000-00009A470000}"/>
    <cellStyle name="Normal 4 3 3 4 5" xfId="18332" xr:uid="{00000000-0005-0000-0000-00009B470000}"/>
    <cellStyle name="Normal 4 3 3 5" xfId="18333" xr:uid="{00000000-0005-0000-0000-00009C470000}"/>
    <cellStyle name="Normal 4 3 3 5 2" xfId="18334" xr:uid="{00000000-0005-0000-0000-00009D470000}"/>
    <cellStyle name="Normal 4 3 3 5 3" xfId="18335" xr:uid="{00000000-0005-0000-0000-00009E470000}"/>
    <cellStyle name="Normal 4 3 3 5 4" xfId="18336" xr:uid="{00000000-0005-0000-0000-00009F470000}"/>
    <cellStyle name="Normal 4 3 3 6" xfId="18337" xr:uid="{00000000-0005-0000-0000-0000A0470000}"/>
    <cellStyle name="Normal 4 3 3 6 2" xfId="18338" xr:uid="{00000000-0005-0000-0000-0000A1470000}"/>
    <cellStyle name="Normal 4 3 3 6 3" xfId="18339" xr:uid="{00000000-0005-0000-0000-0000A2470000}"/>
    <cellStyle name="Normal 4 3 3 6 4" xfId="18340" xr:uid="{00000000-0005-0000-0000-0000A3470000}"/>
    <cellStyle name="Normal 4 3 3 7" xfId="18341" xr:uid="{00000000-0005-0000-0000-0000A4470000}"/>
    <cellStyle name="Normal 4 3 3 8" xfId="18342" xr:uid="{00000000-0005-0000-0000-0000A5470000}"/>
    <cellStyle name="Normal 4 3 3 9" xfId="18343" xr:uid="{00000000-0005-0000-0000-0000A6470000}"/>
    <cellStyle name="Normal 4 3 4" xfId="18344" xr:uid="{00000000-0005-0000-0000-0000A7470000}"/>
    <cellStyle name="Normal 4 3 4 2" xfId="18345" xr:uid="{00000000-0005-0000-0000-0000A8470000}"/>
    <cellStyle name="Normal 4 3 4 2 2" xfId="18346" xr:uid="{00000000-0005-0000-0000-0000A9470000}"/>
    <cellStyle name="Normal 4 3 4 2 2 2" xfId="18347" xr:uid="{00000000-0005-0000-0000-0000AA470000}"/>
    <cellStyle name="Normal 4 3 4 2 2 3" xfId="18348" xr:uid="{00000000-0005-0000-0000-0000AB470000}"/>
    <cellStyle name="Normal 4 3 4 2 2 4" xfId="18349" xr:uid="{00000000-0005-0000-0000-0000AC470000}"/>
    <cellStyle name="Normal 4 3 4 2 3" xfId="18350" xr:uid="{00000000-0005-0000-0000-0000AD470000}"/>
    <cellStyle name="Normal 4 3 4 2 3 2" xfId="18351" xr:uid="{00000000-0005-0000-0000-0000AE470000}"/>
    <cellStyle name="Normal 4 3 4 2 3 3" xfId="18352" xr:uid="{00000000-0005-0000-0000-0000AF470000}"/>
    <cellStyle name="Normal 4 3 4 2 3 4" xfId="18353" xr:uid="{00000000-0005-0000-0000-0000B0470000}"/>
    <cellStyle name="Normal 4 3 4 2 4" xfId="18354" xr:uid="{00000000-0005-0000-0000-0000B1470000}"/>
    <cellStyle name="Normal 4 3 4 2 5" xfId="18355" xr:uid="{00000000-0005-0000-0000-0000B2470000}"/>
    <cellStyle name="Normal 4 3 4 2 6" xfId="18356" xr:uid="{00000000-0005-0000-0000-0000B3470000}"/>
    <cellStyle name="Normal 4 3 4 3" xfId="18357" xr:uid="{00000000-0005-0000-0000-0000B4470000}"/>
    <cellStyle name="Normal 4 3 4 3 2" xfId="18358" xr:uid="{00000000-0005-0000-0000-0000B5470000}"/>
    <cellStyle name="Normal 4 3 4 3 3" xfId="18359" xr:uid="{00000000-0005-0000-0000-0000B6470000}"/>
    <cellStyle name="Normal 4 3 4 3 4" xfId="18360" xr:uid="{00000000-0005-0000-0000-0000B7470000}"/>
    <cellStyle name="Normal 4 3 4 4" xfId="18361" xr:uid="{00000000-0005-0000-0000-0000B8470000}"/>
    <cellStyle name="Normal 4 3 4 4 2" xfId="18362" xr:uid="{00000000-0005-0000-0000-0000B9470000}"/>
    <cellStyle name="Normal 4 3 4 4 3" xfId="18363" xr:uid="{00000000-0005-0000-0000-0000BA470000}"/>
    <cellStyle name="Normal 4 3 4 4 4" xfId="18364" xr:uid="{00000000-0005-0000-0000-0000BB470000}"/>
    <cellStyle name="Normal 4 3 4 5" xfId="18365" xr:uid="{00000000-0005-0000-0000-0000BC470000}"/>
    <cellStyle name="Normal 4 3 4 6" xfId="18366" xr:uid="{00000000-0005-0000-0000-0000BD470000}"/>
    <cellStyle name="Normal 4 3 4 7" xfId="18367" xr:uid="{00000000-0005-0000-0000-0000BE470000}"/>
    <cellStyle name="Normal 4 3 5" xfId="18368" xr:uid="{00000000-0005-0000-0000-0000BF470000}"/>
    <cellStyle name="Normal 4 3 5 2" xfId="18369" xr:uid="{00000000-0005-0000-0000-0000C0470000}"/>
    <cellStyle name="Normal 4 3 5 2 2" xfId="18370" xr:uid="{00000000-0005-0000-0000-0000C1470000}"/>
    <cellStyle name="Normal 4 3 5 2 2 2" xfId="18371" xr:uid="{00000000-0005-0000-0000-0000C2470000}"/>
    <cellStyle name="Normal 4 3 5 2 2 3" xfId="18372" xr:uid="{00000000-0005-0000-0000-0000C3470000}"/>
    <cellStyle name="Normal 4 3 5 2 2 4" xfId="18373" xr:uid="{00000000-0005-0000-0000-0000C4470000}"/>
    <cellStyle name="Normal 4 3 5 2 3" xfId="18374" xr:uid="{00000000-0005-0000-0000-0000C5470000}"/>
    <cellStyle name="Normal 4 3 5 2 3 2" xfId="18375" xr:uid="{00000000-0005-0000-0000-0000C6470000}"/>
    <cellStyle name="Normal 4 3 5 2 3 3" xfId="18376" xr:uid="{00000000-0005-0000-0000-0000C7470000}"/>
    <cellStyle name="Normal 4 3 5 2 3 4" xfId="18377" xr:uid="{00000000-0005-0000-0000-0000C8470000}"/>
    <cellStyle name="Normal 4 3 5 2 4" xfId="18378" xr:uid="{00000000-0005-0000-0000-0000C9470000}"/>
    <cellStyle name="Normal 4 3 5 2 4 2" xfId="18379" xr:uid="{00000000-0005-0000-0000-0000CA470000}"/>
    <cellStyle name="Normal 4 3 5 2 4 3" xfId="18380" xr:uid="{00000000-0005-0000-0000-0000CB470000}"/>
    <cellStyle name="Normal 4 3 5 2 4 4" xfId="18381" xr:uid="{00000000-0005-0000-0000-0000CC470000}"/>
    <cellStyle name="Normal 4 3 5 2 5" xfId="18382" xr:uid="{00000000-0005-0000-0000-0000CD470000}"/>
    <cellStyle name="Normal 4 3 5 2 6" xfId="18383" xr:uid="{00000000-0005-0000-0000-0000CE470000}"/>
    <cellStyle name="Normal 4 3 5 2 7" xfId="18384" xr:uid="{00000000-0005-0000-0000-0000CF470000}"/>
    <cellStyle name="Normal 4 3 5 3" xfId="18385" xr:uid="{00000000-0005-0000-0000-0000D0470000}"/>
    <cellStyle name="Normal 4 3 5 3 2" xfId="18386" xr:uid="{00000000-0005-0000-0000-0000D1470000}"/>
    <cellStyle name="Normal 4 3 5 3 3" xfId="18387" xr:uid="{00000000-0005-0000-0000-0000D2470000}"/>
    <cellStyle name="Normal 4 3 5 3 4" xfId="18388" xr:uid="{00000000-0005-0000-0000-0000D3470000}"/>
    <cellStyle name="Normal 4 3 5 4" xfId="18389" xr:uid="{00000000-0005-0000-0000-0000D4470000}"/>
    <cellStyle name="Normal 4 3 5 4 2" xfId="18390" xr:uid="{00000000-0005-0000-0000-0000D5470000}"/>
    <cellStyle name="Normal 4 3 5 4 3" xfId="18391" xr:uid="{00000000-0005-0000-0000-0000D6470000}"/>
    <cellStyle name="Normal 4 3 5 4 4" xfId="18392" xr:uid="{00000000-0005-0000-0000-0000D7470000}"/>
    <cellStyle name="Normal 4 3 5 5" xfId="18393" xr:uid="{00000000-0005-0000-0000-0000D8470000}"/>
    <cellStyle name="Normal 4 3 5 5 2" xfId="18394" xr:uid="{00000000-0005-0000-0000-0000D9470000}"/>
    <cellStyle name="Normal 4 3 5 5 3" xfId="18395" xr:uid="{00000000-0005-0000-0000-0000DA470000}"/>
    <cellStyle name="Normal 4 3 5 5 4" xfId="18396" xr:uid="{00000000-0005-0000-0000-0000DB470000}"/>
    <cellStyle name="Normal 4 3 5 6" xfId="18397" xr:uid="{00000000-0005-0000-0000-0000DC470000}"/>
    <cellStyle name="Normal 4 3 5 7" xfId="18398" xr:uid="{00000000-0005-0000-0000-0000DD470000}"/>
    <cellStyle name="Normal 4 3 5 8" xfId="18399" xr:uid="{00000000-0005-0000-0000-0000DE470000}"/>
    <cellStyle name="Normal 4 3 6" xfId="18400" xr:uid="{00000000-0005-0000-0000-0000DF470000}"/>
    <cellStyle name="Normal 4 3 6 2" xfId="18401" xr:uid="{00000000-0005-0000-0000-0000E0470000}"/>
    <cellStyle name="Normal 4 3 6 2 2" xfId="18402" xr:uid="{00000000-0005-0000-0000-0000E1470000}"/>
    <cellStyle name="Normal 4 3 6 2 3" xfId="18403" xr:uid="{00000000-0005-0000-0000-0000E2470000}"/>
    <cellStyle name="Normal 4 3 6 2 4" xfId="18404" xr:uid="{00000000-0005-0000-0000-0000E3470000}"/>
    <cellStyle name="Normal 4 3 6 3" xfId="18405" xr:uid="{00000000-0005-0000-0000-0000E4470000}"/>
    <cellStyle name="Normal 4 3 6 3 2" xfId="18406" xr:uid="{00000000-0005-0000-0000-0000E5470000}"/>
    <cellStyle name="Normal 4 3 6 3 3" xfId="18407" xr:uid="{00000000-0005-0000-0000-0000E6470000}"/>
    <cellStyle name="Normal 4 3 6 3 4" xfId="18408" xr:uid="{00000000-0005-0000-0000-0000E7470000}"/>
    <cellStyle name="Normal 4 3 6 4" xfId="18409" xr:uid="{00000000-0005-0000-0000-0000E8470000}"/>
    <cellStyle name="Normal 4 3 6 5" xfId="18410" xr:uid="{00000000-0005-0000-0000-0000E9470000}"/>
    <cellStyle name="Normal 4 3 6 6" xfId="18411" xr:uid="{00000000-0005-0000-0000-0000EA470000}"/>
    <cellStyle name="Normal 4 3 7" xfId="18412" xr:uid="{00000000-0005-0000-0000-0000EB470000}"/>
    <cellStyle name="Normal 4 3 7 2" xfId="18413" xr:uid="{00000000-0005-0000-0000-0000EC470000}"/>
    <cellStyle name="Normal 4 3 7 3" xfId="18414" xr:uid="{00000000-0005-0000-0000-0000ED470000}"/>
    <cellStyle name="Normal 4 3 7 4" xfId="18415" xr:uid="{00000000-0005-0000-0000-0000EE470000}"/>
    <cellStyle name="Normal 4 3 8" xfId="18416" xr:uid="{00000000-0005-0000-0000-0000EF470000}"/>
    <cellStyle name="Normal 4 3 8 2" xfId="18417" xr:uid="{00000000-0005-0000-0000-0000F0470000}"/>
    <cellStyle name="Normal 4 3 8 3" xfId="18418" xr:uid="{00000000-0005-0000-0000-0000F1470000}"/>
    <cellStyle name="Normal 4 3 8 4" xfId="18419" xr:uid="{00000000-0005-0000-0000-0000F2470000}"/>
    <cellStyle name="Normal 4 3 9" xfId="18420" xr:uid="{00000000-0005-0000-0000-0000F3470000}"/>
    <cellStyle name="Normal 4 4" xfId="18421" xr:uid="{00000000-0005-0000-0000-0000F4470000}"/>
    <cellStyle name="Normal 4 4 2" xfId="18422" xr:uid="{00000000-0005-0000-0000-0000F5470000}"/>
    <cellStyle name="Normal 4 4 2 2" xfId="18423" xr:uid="{00000000-0005-0000-0000-0000F6470000}"/>
    <cellStyle name="Normal 4 4 2 2 2" xfId="18424" xr:uid="{00000000-0005-0000-0000-0000F7470000}"/>
    <cellStyle name="Normal 4 4 2 2 2 2" xfId="18425" xr:uid="{00000000-0005-0000-0000-0000F8470000}"/>
    <cellStyle name="Normal 4 4 2 2 2 3" xfId="18426" xr:uid="{00000000-0005-0000-0000-0000F9470000}"/>
    <cellStyle name="Normal 4 4 2 2 2 4" xfId="18427" xr:uid="{00000000-0005-0000-0000-0000FA470000}"/>
    <cellStyle name="Normal 4 4 2 2 3" xfId="18428" xr:uid="{00000000-0005-0000-0000-0000FB470000}"/>
    <cellStyle name="Normal 4 4 2 2 3 2" xfId="18429" xr:uid="{00000000-0005-0000-0000-0000FC470000}"/>
    <cellStyle name="Normal 4 4 2 2 3 3" xfId="18430" xr:uid="{00000000-0005-0000-0000-0000FD470000}"/>
    <cellStyle name="Normal 4 4 2 2 3 4" xfId="18431" xr:uid="{00000000-0005-0000-0000-0000FE470000}"/>
    <cellStyle name="Normal 4 4 2 2 4" xfId="18432" xr:uid="{00000000-0005-0000-0000-0000FF470000}"/>
    <cellStyle name="Normal 4 4 2 2 5" xfId="18433" xr:uid="{00000000-0005-0000-0000-000000480000}"/>
    <cellStyle name="Normal 4 4 2 2 6" xfId="18434" xr:uid="{00000000-0005-0000-0000-000001480000}"/>
    <cellStyle name="Normal 4 4 2 3" xfId="18435" xr:uid="{00000000-0005-0000-0000-000002480000}"/>
    <cellStyle name="Normal 4 4 2 3 2" xfId="18436" xr:uid="{00000000-0005-0000-0000-000003480000}"/>
    <cellStyle name="Normal 4 4 2 3 3" xfId="18437" xr:uid="{00000000-0005-0000-0000-000004480000}"/>
    <cellStyle name="Normal 4 4 2 3 4" xfId="18438" xr:uid="{00000000-0005-0000-0000-000005480000}"/>
    <cellStyle name="Normal 4 4 2 4" xfId="18439" xr:uid="{00000000-0005-0000-0000-000006480000}"/>
    <cellStyle name="Normal 4 4 2 4 2" xfId="18440" xr:uid="{00000000-0005-0000-0000-000007480000}"/>
    <cellStyle name="Normal 4 4 2 4 3" xfId="18441" xr:uid="{00000000-0005-0000-0000-000008480000}"/>
    <cellStyle name="Normal 4 4 2 4 4" xfId="18442" xr:uid="{00000000-0005-0000-0000-000009480000}"/>
    <cellStyle name="Normal 4 4 2 5" xfId="18443" xr:uid="{00000000-0005-0000-0000-00000A480000}"/>
    <cellStyle name="Normal 4 4 2 6" xfId="18444" xr:uid="{00000000-0005-0000-0000-00000B480000}"/>
    <cellStyle name="Normal 4 4 2 7" xfId="18445" xr:uid="{00000000-0005-0000-0000-00000C480000}"/>
    <cellStyle name="Normal 4 4 2 8" xfId="18446" xr:uid="{00000000-0005-0000-0000-00000D480000}"/>
    <cellStyle name="Normal 4 4 3" xfId="18447" xr:uid="{00000000-0005-0000-0000-00000E480000}"/>
    <cellStyle name="Normal 4 4 3 2" xfId="18448" xr:uid="{00000000-0005-0000-0000-00000F480000}"/>
    <cellStyle name="Normal 4 4 3 2 2" xfId="18449" xr:uid="{00000000-0005-0000-0000-000010480000}"/>
    <cellStyle name="Normal 4 4 3 2 2 2" xfId="18450" xr:uid="{00000000-0005-0000-0000-000011480000}"/>
    <cellStyle name="Normal 4 4 3 2 2 3" xfId="18451" xr:uid="{00000000-0005-0000-0000-000012480000}"/>
    <cellStyle name="Normal 4 4 3 2 2 4" xfId="18452" xr:uid="{00000000-0005-0000-0000-000013480000}"/>
    <cellStyle name="Normal 4 4 3 2 3" xfId="18453" xr:uid="{00000000-0005-0000-0000-000014480000}"/>
    <cellStyle name="Normal 4 4 3 2 4" xfId="18454" xr:uid="{00000000-0005-0000-0000-000015480000}"/>
    <cellStyle name="Normal 4 4 3 2 5" xfId="18455" xr:uid="{00000000-0005-0000-0000-000016480000}"/>
    <cellStyle name="Normal 4 4 3 3" xfId="18456" xr:uid="{00000000-0005-0000-0000-000017480000}"/>
    <cellStyle name="Normal 4 4 3 3 2" xfId="18457" xr:uid="{00000000-0005-0000-0000-000018480000}"/>
    <cellStyle name="Normal 4 4 3 3 3" xfId="18458" xr:uid="{00000000-0005-0000-0000-000019480000}"/>
    <cellStyle name="Normal 4 4 3 3 4" xfId="18459" xr:uid="{00000000-0005-0000-0000-00001A480000}"/>
    <cellStyle name="Normal 4 4 3 4" xfId="18460" xr:uid="{00000000-0005-0000-0000-00001B480000}"/>
    <cellStyle name="Normal 4 4 3 5" xfId="18461" xr:uid="{00000000-0005-0000-0000-00001C480000}"/>
    <cellStyle name="Normal 4 4 3 6" xfId="18462" xr:uid="{00000000-0005-0000-0000-00001D480000}"/>
    <cellStyle name="Normal 4 4 4" xfId="18463" xr:uid="{00000000-0005-0000-0000-00001E480000}"/>
    <cellStyle name="Normal 4 4 4 2" xfId="18464" xr:uid="{00000000-0005-0000-0000-00001F480000}"/>
    <cellStyle name="Normal 4 4 4 2 2" xfId="18465" xr:uid="{00000000-0005-0000-0000-000020480000}"/>
    <cellStyle name="Normal 4 4 4 2 3" xfId="18466" xr:uid="{00000000-0005-0000-0000-000021480000}"/>
    <cellStyle name="Normal 4 4 4 2 4" xfId="18467" xr:uid="{00000000-0005-0000-0000-000022480000}"/>
    <cellStyle name="Normal 4 4 4 3" xfId="18468" xr:uid="{00000000-0005-0000-0000-000023480000}"/>
    <cellStyle name="Normal 4 4 4 4" xfId="18469" xr:uid="{00000000-0005-0000-0000-000024480000}"/>
    <cellStyle name="Normal 4 4 4 5" xfId="18470" xr:uid="{00000000-0005-0000-0000-000025480000}"/>
    <cellStyle name="Normal 4 4 5" xfId="18471" xr:uid="{00000000-0005-0000-0000-000026480000}"/>
    <cellStyle name="Normal 4 4 5 2" xfId="18472" xr:uid="{00000000-0005-0000-0000-000027480000}"/>
    <cellStyle name="Normal 4 4 5 3" xfId="18473" xr:uid="{00000000-0005-0000-0000-000028480000}"/>
    <cellStyle name="Normal 4 4 5 4" xfId="18474" xr:uid="{00000000-0005-0000-0000-000029480000}"/>
    <cellStyle name="Normal 4 4 6" xfId="18475" xr:uid="{00000000-0005-0000-0000-00002A480000}"/>
    <cellStyle name="Normal 4 4 6 2" xfId="18476" xr:uid="{00000000-0005-0000-0000-00002B480000}"/>
    <cellStyle name="Normal 4 4 6 3" xfId="18477" xr:uid="{00000000-0005-0000-0000-00002C480000}"/>
    <cellStyle name="Normal 4 4 6 4" xfId="18478" xr:uid="{00000000-0005-0000-0000-00002D480000}"/>
    <cellStyle name="Normal 4 5" xfId="18479" xr:uid="{00000000-0005-0000-0000-00002E480000}"/>
    <cellStyle name="Normal 4 5 10" xfId="18480" xr:uid="{00000000-0005-0000-0000-00002F480000}"/>
    <cellStyle name="Normal 4 5 11" xfId="18481" xr:uid="{00000000-0005-0000-0000-000030480000}"/>
    <cellStyle name="Normal 4 5 12" xfId="18482" xr:uid="{00000000-0005-0000-0000-000031480000}"/>
    <cellStyle name="Normal 4 5 13" xfId="18483" xr:uid="{00000000-0005-0000-0000-000032480000}"/>
    <cellStyle name="Normal 4 5 14" xfId="18484" xr:uid="{00000000-0005-0000-0000-000033480000}"/>
    <cellStyle name="Normal 4 5 15" xfId="18485" xr:uid="{00000000-0005-0000-0000-000034480000}"/>
    <cellStyle name="Normal 4 5 16" xfId="18486" xr:uid="{00000000-0005-0000-0000-000035480000}"/>
    <cellStyle name="Normal 4 5 17" xfId="18487" xr:uid="{00000000-0005-0000-0000-000036480000}"/>
    <cellStyle name="Normal 4 5 18" xfId="18488" xr:uid="{00000000-0005-0000-0000-000037480000}"/>
    <cellStyle name="Normal 4 5 19" xfId="18489" xr:uid="{00000000-0005-0000-0000-000038480000}"/>
    <cellStyle name="Normal 4 5 2" xfId="18490" xr:uid="{00000000-0005-0000-0000-000039480000}"/>
    <cellStyle name="Normal 4 5 2 2" xfId="18491" xr:uid="{00000000-0005-0000-0000-00003A480000}"/>
    <cellStyle name="Normal 4 5 2 2 2" xfId="18492" xr:uid="{00000000-0005-0000-0000-00003B480000}"/>
    <cellStyle name="Normal 4 5 2 2 2 2" xfId="18493" xr:uid="{00000000-0005-0000-0000-00003C480000}"/>
    <cellStyle name="Normal 4 5 2 2 2 3" xfId="18494" xr:uid="{00000000-0005-0000-0000-00003D480000}"/>
    <cellStyle name="Normal 4 5 2 2 2 4" xfId="18495" xr:uid="{00000000-0005-0000-0000-00003E480000}"/>
    <cellStyle name="Normal 4 5 2 2 3" xfId="18496" xr:uid="{00000000-0005-0000-0000-00003F480000}"/>
    <cellStyle name="Normal 4 5 2 2 4" xfId="18497" xr:uid="{00000000-0005-0000-0000-000040480000}"/>
    <cellStyle name="Normal 4 5 2 2 5" xfId="18498" xr:uid="{00000000-0005-0000-0000-000041480000}"/>
    <cellStyle name="Normal 4 5 2 3" xfId="18499" xr:uid="{00000000-0005-0000-0000-000042480000}"/>
    <cellStyle name="Normal 4 5 2 3 2" xfId="18500" xr:uid="{00000000-0005-0000-0000-000043480000}"/>
    <cellStyle name="Normal 4 5 2 3 3" xfId="18501" xr:uid="{00000000-0005-0000-0000-000044480000}"/>
    <cellStyle name="Normal 4 5 2 3 4" xfId="18502" xr:uid="{00000000-0005-0000-0000-000045480000}"/>
    <cellStyle name="Normal 4 5 2 4" xfId="18503" xr:uid="{00000000-0005-0000-0000-000046480000}"/>
    <cellStyle name="Normal 4 5 2 4 2" xfId="18504" xr:uid="{00000000-0005-0000-0000-000047480000}"/>
    <cellStyle name="Normal 4 5 2 4 3" xfId="18505" xr:uid="{00000000-0005-0000-0000-000048480000}"/>
    <cellStyle name="Normal 4 5 2 4 4" xfId="18506" xr:uid="{00000000-0005-0000-0000-000049480000}"/>
    <cellStyle name="Normal 4 5 20" xfId="18507" xr:uid="{00000000-0005-0000-0000-00004A480000}"/>
    <cellStyle name="Normal 4 5 21" xfId="18508" xr:uid="{00000000-0005-0000-0000-00004B480000}"/>
    <cellStyle name="Normal 4 5 22" xfId="18509" xr:uid="{00000000-0005-0000-0000-00004C480000}"/>
    <cellStyle name="Normal 4 5 23" xfId="18510" xr:uid="{00000000-0005-0000-0000-00004D480000}"/>
    <cellStyle name="Normal 4 5 24" xfId="18511" xr:uid="{00000000-0005-0000-0000-00004E480000}"/>
    <cellStyle name="Normal 4 5 25" xfId="18512" xr:uid="{00000000-0005-0000-0000-00004F480000}"/>
    <cellStyle name="Normal 4 5 26" xfId="18513" xr:uid="{00000000-0005-0000-0000-000050480000}"/>
    <cellStyle name="Normal 4 5 27" xfId="18514" xr:uid="{00000000-0005-0000-0000-000051480000}"/>
    <cellStyle name="Normal 4 5 28" xfId="18515" xr:uid="{00000000-0005-0000-0000-000052480000}"/>
    <cellStyle name="Normal 4 5 29" xfId="18516" xr:uid="{00000000-0005-0000-0000-000053480000}"/>
    <cellStyle name="Normal 4 5 3" xfId="18517" xr:uid="{00000000-0005-0000-0000-000054480000}"/>
    <cellStyle name="Normal 4 5 3 2" xfId="18518" xr:uid="{00000000-0005-0000-0000-000055480000}"/>
    <cellStyle name="Normal 4 5 3 2 2" xfId="18519" xr:uid="{00000000-0005-0000-0000-000056480000}"/>
    <cellStyle name="Normal 4 5 3 2 2 2" xfId="18520" xr:uid="{00000000-0005-0000-0000-000057480000}"/>
    <cellStyle name="Normal 4 5 3 2 2 3" xfId="18521" xr:uid="{00000000-0005-0000-0000-000058480000}"/>
    <cellStyle name="Normal 4 5 3 2 2 4" xfId="18522" xr:uid="{00000000-0005-0000-0000-000059480000}"/>
    <cellStyle name="Normal 4 5 3 2 3" xfId="18523" xr:uid="{00000000-0005-0000-0000-00005A480000}"/>
    <cellStyle name="Normal 4 5 3 2 4" xfId="18524" xr:uid="{00000000-0005-0000-0000-00005B480000}"/>
    <cellStyle name="Normal 4 5 3 2 5" xfId="18525" xr:uid="{00000000-0005-0000-0000-00005C480000}"/>
    <cellStyle name="Normal 4 5 3 3" xfId="18526" xr:uid="{00000000-0005-0000-0000-00005D480000}"/>
    <cellStyle name="Normal 4 5 3 3 2" xfId="18527" xr:uid="{00000000-0005-0000-0000-00005E480000}"/>
    <cellStyle name="Normal 4 5 3 3 3" xfId="18528" xr:uid="{00000000-0005-0000-0000-00005F480000}"/>
    <cellStyle name="Normal 4 5 3 3 4" xfId="18529" xr:uid="{00000000-0005-0000-0000-000060480000}"/>
    <cellStyle name="Normal 4 5 3 4" xfId="18530" xr:uid="{00000000-0005-0000-0000-000061480000}"/>
    <cellStyle name="Normal 4 5 3 4 2" xfId="18531" xr:uid="{00000000-0005-0000-0000-000062480000}"/>
    <cellStyle name="Normal 4 5 3 4 3" xfId="18532" xr:uid="{00000000-0005-0000-0000-000063480000}"/>
    <cellStyle name="Normal 4 5 3 4 4" xfId="18533" xr:uid="{00000000-0005-0000-0000-000064480000}"/>
    <cellStyle name="Normal 4 5 30" xfId="18534" xr:uid="{00000000-0005-0000-0000-000065480000}"/>
    <cellStyle name="Normal 4 5 31" xfId="18535" xr:uid="{00000000-0005-0000-0000-000066480000}"/>
    <cellStyle name="Normal 4 5 32" xfId="18536" xr:uid="{00000000-0005-0000-0000-000067480000}"/>
    <cellStyle name="Normal 4 5 33" xfId="18537" xr:uid="{00000000-0005-0000-0000-000068480000}"/>
    <cellStyle name="Normal 4 5 34" xfId="18538" xr:uid="{00000000-0005-0000-0000-000069480000}"/>
    <cellStyle name="Normal 4 5 35" xfId="18539" xr:uid="{00000000-0005-0000-0000-00006A480000}"/>
    <cellStyle name="Normal 4 5 36" xfId="18540" xr:uid="{00000000-0005-0000-0000-00006B480000}"/>
    <cellStyle name="Normal 4 5 37" xfId="18541" xr:uid="{00000000-0005-0000-0000-00006C480000}"/>
    <cellStyle name="Normal 4 5 38" xfId="18542" xr:uid="{00000000-0005-0000-0000-00006D480000}"/>
    <cellStyle name="Normal 4 5 39" xfId="18543" xr:uid="{00000000-0005-0000-0000-00006E480000}"/>
    <cellStyle name="Normal 4 5 4" xfId="18544" xr:uid="{00000000-0005-0000-0000-00006F480000}"/>
    <cellStyle name="Normal 4 5 4 2" xfId="18545" xr:uid="{00000000-0005-0000-0000-000070480000}"/>
    <cellStyle name="Normal 4 5 4 2 2" xfId="18546" xr:uid="{00000000-0005-0000-0000-000071480000}"/>
    <cellStyle name="Normal 4 5 4 2 3" xfId="18547" xr:uid="{00000000-0005-0000-0000-000072480000}"/>
    <cellStyle name="Normal 4 5 4 2 4" xfId="18548" xr:uid="{00000000-0005-0000-0000-000073480000}"/>
    <cellStyle name="Normal 4 5 4 3" xfId="18549" xr:uid="{00000000-0005-0000-0000-000074480000}"/>
    <cellStyle name="Normal 4 5 4 3 2" xfId="18550" xr:uid="{00000000-0005-0000-0000-000075480000}"/>
    <cellStyle name="Normal 4 5 4 3 3" xfId="18551" xr:uid="{00000000-0005-0000-0000-000076480000}"/>
    <cellStyle name="Normal 4 5 4 3 4" xfId="18552" xr:uid="{00000000-0005-0000-0000-000077480000}"/>
    <cellStyle name="Normal 4 5 40" xfId="18553" xr:uid="{00000000-0005-0000-0000-000078480000}"/>
    <cellStyle name="Normal 4 5 41" xfId="18554" xr:uid="{00000000-0005-0000-0000-000079480000}"/>
    <cellStyle name="Normal 4 5 42" xfId="18555" xr:uid="{00000000-0005-0000-0000-00007A480000}"/>
    <cellStyle name="Normal 4 5 43" xfId="18556" xr:uid="{00000000-0005-0000-0000-00007B480000}"/>
    <cellStyle name="Normal 4 5 44" xfId="18557" xr:uid="{00000000-0005-0000-0000-00007C480000}"/>
    <cellStyle name="Normal 4 5 45" xfId="18558" xr:uid="{00000000-0005-0000-0000-00007D480000}"/>
    <cellStyle name="Normal 4 5 46" xfId="18559" xr:uid="{00000000-0005-0000-0000-00007E480000}"/>
    <cellStyle name="Normal 4 5 47" xfId="18560" xr:uid="{00000000-0005-0000-0000-00007F480000}"/>
    <cellStyle name="Normal 4 5 48" xfId="18561" xr:uid="{00000000-0005-0000-0000-000080480000}"/>
    <cellStyle name="Normal 4 5 49" xfId="18562" xr:uid="{00000000-0005-0000-0000-000081480000}"/>
    <cellStyle name="Normal 4 5 5" xfId="18563" xr:uid="{00000000-0005-0000-0000-000082480000}"/>
    <cellStyle name="Normal 4 5 5 2" xfId="18564" xr:uid="{00000000-0005-0000-0000-000083480000}"/>
    <cellStyle name="Normal 4 5 5 2 2" xfId="18565" xr:uid="{00000000-0005-0000-0000-000084480000}"/>
    <cellStyle name="Normal 4 5 5 2 3" xfId="18566" xr:uid="{00000000-0005-0000-0000-000085480000}"/>
    <cellStyle name="Normal 4 5 5 2 4" xfId="18567" xr:uid="{00000000-0005-0000-0000-000086480000}"/>
    <cellStyle name="Normal 4 5 50" xfId="18568" xr:uid="{00000000-0005-0000-0000-000087480000}"/>
    <cellStyle name="Normal 4 5 51" xfId="18569" xr:uid="{00000000-0005-0000-0000-000088480000}"/>
    <cellStyle name="Normal 4 5 52" xfId="18570" xr:uid="{00000000-0005-0000-0000-000089480000}"/>
    <cellStyle name="Normal 4 5 53" xfId="18571" xr:uid="{00000000-0005-0000-0000-00008A480000}"/>
    <cellStyle name="Normal 4 5 54" xfId="18572" xr:uid="{00000000-0005-0000-0000-00008B480000}"/>
    <cellStyle name="Normal 4 5 55" xfId="18573" xr:uid="{00000000-0005-0000-0000-00008C480000}"/>
    <cellStyle name="Normal 4 5 56" xfId="18574" xr:uid="{00000000-0005-0000-0000-00008D480000}"/>
    <cellStyle name="Normal 4 5 57" xfId="18575" xr:uid="{00000000-0005-0000-0000-00008E480000}"/>
    <cellStyle name="Normal 4 5 58" xfId="18576" xr:uid="{00000000-0005-0000-0000-00008F480000}"/>
    <cellStyle name="Normal 4 5 59" xfId="18577" xr:uid="{00000000-0005-0000-0000-000090480000}"/>
    <cellStyle name="Normal 4 5 6" xfId="18578" xr:uid="{00000000-0005-0000-0000-000091480000}"/>
    <cellStyle name="Normal 4 5 60" xfId="18579" xr:uid="{00000000-0005-0000-0000-000092480000}"/>
    <cellStyle name="Normal 4 5 61" xfId="18580" xr:uid="{00000000-0005-0000-0000-000093480000}"/>
    <cellStyle name="Normal 4 5 62" xfId="18581" xr:uid="{00000000-0005-0000-0000-000094480000}"/>
    <cellStyle name="Normal 4 5 63" xfId="18582" xr:uid="{00000000-0005-0000-0000-000095480000}"/>
    <cellStyle name="Normal 4 5 64" xfId="18583" xr:uid="{00000000-0005-0000-0000-000096480000}"/>
    <cellStyle name="Normal 4 5 65" xfId="18584" xr:uid="{00000000-0005-0000-0000-000097480000}"/>
    <cellStyle name="Normal 4 5 66" xfId="18585" xr:uid="{00000000-0005-0000-0000-000098480000}"/>
    <cellStyle name="Normal 4 5 67" xfId="18586" xr:uid="{00000000-0005-0000-0000-000099480000}"/>
    <cellStyle name="Normal 4 5 68" xfId="18587" xr:uid="{00000000-0005-0000-0000-00009A480000}"/>
    <cellStyle name="Normal 4 5 69" xfId="18588" xr:uid="{00000000-0005-0000-0000-00009B480000}"/>
    <cellStyle name="Normal 4 5 7" xfId="18589" xr:uid="{00000000-0005-0000-0000-00009C480000}"/>
    <cellStyle name="Normal 4 5 70" xfId="18590" xr:uid="{00000000-0005-0000-0000-00009D480000}"/>
    <cellStyle name="Normal 4 5 71" xfId="18591" xr:uid="{00000000-0005-0000-0000-00009E480000}"/>
    <cellStyle name="Normal 4 5 72" xfId="18592" xr:uid="{00000000-0005-0000-0000-00009F480000}"/>
    <cellStyle name="Normal 4 5 73" xfId="18593" xr:uid="{00000000-0005-0000-0000-0000A0480000}"/>
    <cellStyle name="Normal 4 5 74" xfId="18594" xr:uid="{00000000-0005-0000-0000-0000A1480000}"/>
    <cellStyle name="Normal 4 5 75" xfId="18595" xr:uid="{00000000-0005-0000-0000-0000A2480000}"/>
    <cellStyle name="Normal 4 5 76" xfId="18596" xr:uid="{00000000-0005-0000-0000-0000A3480000}"/>
    <cellStyle name="Normal 4 5 77" xfId="18597" xr:uid="{00000000-0005-0000-0000-0000A4480000}"/>
    <cellStyle name="Normal 4 5 78" xfId="18598" xr:uid="{00000000-0005-0000-0000-0000A5480000}"/>
    <cellStyle name="Normal 4 5 79" xfId="18599" xr:uid="{00000000-0005-0000-0000-0000A6480000}"/>
    <cellStyle name="Normal 4 5 8" xfId="18600" xr:uid="{00000000-0005-0000-0000-0000A7480000}"/>
    <cellStyle name="Normal 4 5 80" xfId="18601" xr:uid="{00000000-0005-0000-0000-0000A8480000}"/>
    <cellStyle name="Normal 4 5 81" xfId="18602" xr:uid="{00000000-0005-0000-0000-0000A9480000}"/>
    <cellStyle name="Normal 4 5 82" xfId="18603" xr:uid="{00000000-0005-0000-0000-0000AA480000}"/>
    <cellStyle name="Normal 4 5 83" xfId="18604" xr:uid="{00000000-0005-0000-0000-0000AB480000}"/>
    <cellStyle name="Normal 4 5 84" xfId="18605" xr:uid="{00000000-0005-0000-0000-0000AC480000}"/>
    <cellStyle name="Normal 4 5 85" xfId="18606" xr:uid="{00000000-0005-0000-0000-0000AD480000}"/>
    <cellStyle name="Normal 4 5 86" xfId="18607" xr:uid="{00000000-0005-0000-0000-0000AE480000}"/>
    <cellStyle name="Normal 4 5 87" xfId="18608" xr:uid="{00000000-0005-0000-0000-0000AF480000}"/>
    <cellStyle name="Normal 4 5 88" xfId="18609" xr:uid="{00000000-0005-0000-0000-0000B0480000}"/>
    <cellStyle name="Normal 4 5 89" xfId="18610" xr:uid="{00000000-0005-0000-0000-0000B1480000}"/>
    <cellStyle name="Normal 4 5 9" xfId="18611" xr:uid="{00000000-0005-0000-0000-0000B2480000}"/>
    <cellStyle name="Normal 4 5 90" xfId="18612" xr:uid="{00000000-0005-0000-0000-0000B3480000}"/>
    <cellStyle name="Normal 4 5 91" xfId="18613" xr:uid="{00000000-0005-0000-0000-0000B4480000}"/>
    <cellStyle name="Normal 4 5 92" xfId="18614" xr:uid="{00000000-0005-0000-0000-0000B5480000}"/>
    <cellStyle name="Normal 4 5 93" xfId="18615" xr:uid="{00000000-0005-0000-0000-0000B6480000}"/>
    <cellStyle name="Normal 4 5 94" xfId="18616" xr:uid="{00000000-0005-0000-0000-0000B7480000}"/>
    <cellStyle name="Normal 4 5 94 2" xfId="18617" xr:uid="{00000000-0005-0000-0000-0000B8480000}"/>
    <cellStyle name="Normal 4 5 94 3" xfId="18618" xr:uid="{00000000-0005-0000-0000-0000B9480000}"/>
    <cellStyle name="Normal 4 5 94 4" xfId="18619" xr:uid="{00000000-0005-0000-0000-0000BA480000}"/>
    <cellStyle name="Normal 4 6" xfId="18620" xr:uid="{00000000-0005-0000-0000-0000BB480000}"/>
    <cellStyle name="Normal 4 6 2" xfId="18621" xr:uid="{00000000-0005-0000-0000-0000BC480000}"/>
    <cellStyle name="Normal 4 6 2 2" xfId="18622" xr:uid="{00000000-0005-0000-0000-0000BD480000}"/>
    <cellStyle name="Normal 4 6 2 2 2" xfId="18623" xr:uid="{00000000-0005-0000-0000-0000BE480000}"/>
    <cellStyle name="Normal 4 6 2 2 3" xfId="18624" xr:uid="{00000000-0005-0000-0000-0000BF480000}"/>
    <cellStyle name="Normal 4 6 2 2 4" xfId="18625" xr:uid="{00000000-0005-0000-0000-0000C0480000}"/>
    <cellStyle name="Normal 4 6 2 3" xfId="18626" xr:uid="{00000000-0005-0000-0000-0000C1480000}"/>
    <cellStyle name="Normal 4 6 2 3 2" xfId="18627" xr:uid="{00000000-0005-0000-0000-0000C2480000}"/>
    <cellStyle name="Normal 4 6 2 3 3" xfId="18628" xr:uid="{00000000-0005-0000-0000-0000C3480000}"/>
    <cellStyle name="Normal 4 6 2 3 4" xfId="18629" xr:uid="{00000000-0005-0000-0000-0000C4480000}"/>
    <cellStyle name="Normal 4 6 3" xfId="18630" xr:uid="{00000000-0005-0000-0000-0000C5480000}"/>
    <cellStyle name="Normal 4 6 3 2" xfId="18631" xr:uid="{00000000-0005-0000-0000-0000C6480000}"/>
    <cellStyle name="Normal 4 6 3 3" xfId="18632" xr:uid="{00000000-0005-0000-0000-0000C7480000}"/>
    <cellStyle name="Normal 4 6 3 4" xfId="18633" xr:uid="{00000000-0005-0000-0000-0000C8480000}"/>
    <cellStyle name="Normal 4 6 4" xfId="18634" xr:uid="{00000000-0005-0000-0000-0000C9480000}"/>
    <cellStyle name="Normal 4 6 4 2" xfId="18635" xr:uid="{00000000-0005-0000-0000-0000CA480000}"/>
    <cellStyle name="Normal 4 6 4 3" xfId="18636" xr:uid="{00000000-0005-0000-0000-0000CB480000}"/>
    <cellStyle name="Normal 4 6 4 4" xfId="18637" xr:uid="{00000000-0005-0000-0000-0000CC480000}"/>
    <cellStyle name="Normal 4 7" xfId="18638" xr:uid="{00000000-0005-0000-0000-0000CD480000}"/>
    <cellStyle name="Normal 4 7 2" xfId="18639" xr:uid="{00000000-0005-0000-0000-0000CE480000}"/>
    <cellStyle name="Normal 4 7 2 2" xfId="18640" xr:uid="{00000000-0005-0000-0000-0000CF480000}"/>
    <cellStyle name="Normal 4 7 2 2 2" xfId="18641" xr:uid="{00000000-0005-0000-0000-0000D0480000}"/>
    <cellStyle name="Normal 4 7 2 2 3" xfId="18642" xr:uid="{00000000-0005-0000-0000-0000D1480000}"/>
    <cellStyle name="Normal 4 7 2 2 4" xfId="18643" xr:uid="{00000000-0005-0000-0000-0000D2480000}"/>
    <cellStyle name="Normal 4 7 2 3" xfId="18644" xr:uid="{00000000-0005-0000-0000-0000D3480000}"/>
    <cellStyle name="Normal 4 7 2 3 2" xfId="18645" xr:uid="{00000000-0005-0000-0000-0000D4480000}"/>
    <cellStyle name="Normal 4 7 2 3 3" xfId="18646" xr:uid="{00000000-0005-0000-0000-0000D5480000}"/>
    <cellStyle name="Normal 4 7 2 3 4" xfId="18647" xr:uid="{00000000-0005-0000-0000-0000D6480000}"/>
    <cellStyle name="Normal 4 7 3" xfId="18648" xr:uid="{00000000-0005-0000-0000-0000D7480000}"/>
    <cellStyle name="Normal 4 7 3 2" xfId="18649" xr:uid="{00000000-0005-0000-0000-0000D8480000}"/>
    <cellStyle name="Normal 4 7 3 3" xfId="18650" xr:uid="{00000000-0005-0000-0000-0000D9480000}"/>
    <cellStyle name="Normal 4 7 3 4" xfId="18651" xr:uid="{00000000-0005-0000-0000-0000DA480000}"/>
    <cellStyle name="Normal 4 7 4" xfId="18652" xr:uid="{00000000-0005-0000-0000-0000DB480000}"/>
    <cellStyle name="Normal 4 7 4 2" xfId="18653" xr:uid="{00000000-0005-0000-0000-0000DC480000}"/>
    <cellStyle name="Normal 4 7 4 3" xfId="18654" xr:uid="{00000000-0005-0000-0000-0000DD480000}"/>
    <cellStyle name="Normal 4 7 4 4" xfId="18655" xr:uid="{00000000-0005-0000-0000-0000DE480000}"/>
    <cellStyle name="Normal 4 8" xfId="18656" xr:uid="{00000000-0005-0000-0000-0000DF480000}"/>
    <cellStyle name="Normal 4 8 2" xfId="18657" xr:uid="{00000000-0005-0000-0000-0000E0480000}"/>
    <cellStyle name="Normal 4 8 2 2" xfId="18658" xr:uid="{00000000-0005-0000-0000-0000E1480000}"/>
    <cellStyle name="Normal 4 8 2 2 2" xfId="18659" xr:uid="{00000000-0005-0000-0000-0000E2480000}"/>
    <cellStyle name="Normal 4 8 2 2 3" xfId="18660" xr:uid="{00000000-0005-0000-0000-0000E3480000}"/>
    <cellStyle name="Normal 4 8 2 2 4" xfId="18661" xr:uid="{00000000-0005-0000-0000-0000E4480000}"/>
    <cellStyle name="Normal 4 8 3" xfId="18662" xr:uid="{00000000-0005-0000-0000-0000E5480000}"/>
    <cellStyle name="Normal 4 8 3 2" xfId="18663" xr:uid="{00000000-0005-0000-0000-0000E6480000}"/>
    <cellStyle name="Normal 4 8 3 3" xfId="18664" xr:uid="{00000000-0005-0000-0000-0000E7480000}"/>
    <cellStyle name="Normal 4 8 3 4" xfId="18665" xr:uid="{00000000-0005-0000-0000-0000E8480000}"/>
    <cellStyle name="Normal 4 9" xfId="18666" xr:uid="{00000000-0005-0000-0000-0000E9480000}"/>
    <cellStyle name="Normal 4 9 2" xfId="18667" xr:uid="{00000000-0005-0000-0000-0000EA480000}"/>
    <cellStyle name="Normal 4 9 2 2" xfId="18668" xr:uid="{00000000-0005-0000-0000-0000EB480000}"/>
    <cellStyle name="Normal 4 9 2 3" xfId="18669" xr:uid="{00000000-0005-0000-0000-0000EC480000}"/>
    <cellStyle name="Normal 4 9 2 4" xfId="18670" xr:uid="{00000000-0005-0000-0000-0000ED480000}"/>
    <cellStyle name="Normal 4 9 3" xfId="18671" xr:uid="{00000000-0005-0000-0000-0000EE480000}"/>
    <cellStyle name="Normal 40" xfId="18672" xr:uid="{00000000-0005-0000-0000-0000EF480000}"/>
    <cellStyle name="Normal 40 2" xfId="18673" xr:uid="{00000000-0005-0000-0000-0000F0480000}"/>
    <cellStyle name="Normal 40 3" xfId="18674" xr:uid="{00000000-0005-0000-0000-0000F1480000}"/>
    <cellStyle name="Normal 40 3 2" xfId="18675" xr:uid="{00000000-0005-0000-0000-0000F2480000}"/>
    <cellStyle name="Normal 40 3 2 2" xfId="18676" xr:uid="{00000000-0005-0000-0000-0000F3480000}"/>
    <cellStyle name="Normal 40 3 2 2 2" xfId="18677" xr:uid="{00000000-0005-0000-0000-0000F4480000}"/>
    <cellStyle name="Normal 40 3 2 2 3" xfId="18678" xr:uid="{00000000-0005-0000-0000-0000F5480000}"/>
    <cellStyle name="Normal 40 3 2 2 4" xfId="18679" xr:uid="{00000000-0005-0000-0000-0000F6480000}"/>
    <cellStyle name="Normal 40 3 2 3" xfId="18680" xr:uid="{00000000-0005-0000-0000-0000F7480000}"/>
    <cellStyle name="Normal 40 3 2 4" xfId="18681" xr:uid="{00000000-0005-0000-0000-0000F8480000}"/>
    <cellStyle name="Normal 40 3 2 5" xfId="18682" xr:uid="{00000000-0005-0000-0000-0000F9480000}"/>
    <cellStyle name="Normal 40 3 3" xfId="18683" xr:uid="{00000000-0005-0000-0000-0000FA480000}"/>
    <cellStyle name="Normal 40 3 3 2" xfId="18684" xr:uid="{00000000-0005-0000-0000-0000FB480000}"/>
    <cellStyle name="Normal 40 3 3 3" xfId="18685" xr:uid="{00000000-0005-0000-0000-0000FC480000}"/>
    <cellStyle name="Normal 40 3 3 4" xfId="18686" xr:uid="{00000000-0005-0000-0000-0000FD480000}"/>
    <cellStyle name="Normal 40 3 4" xfId="18687" xr:uid="{00000000-0005-0000-0000-0000FE480000}"/>
    <cellStyle name="Normal 40 3 5" xfId="18688" xr:uid="{00000000-0005-0000-0000-0000FF480000}"/>
    <cellStyle name="Normal 40 3 6" xfId="18689" xr:uid="{00000000-0005-0000-0000-000000490000}"/>
    <cellStyle name="Normal 41" xfId="18690" xr:uid="{00000000-0005-0000-0000-000001490000}"/>
    <cellStyle name="Normal 41 2" xfId="18691" xr:uid="{00000000-0005-0000-0000-000002490000}"/>
    <cellStyle name="Normal 41 3" xfId="18692" xr:uid="{00000000-0005-0000-0000-000003490000}"/>
    <cellStyle name="Normal 41 3 2" xfId="18693" xr:uid="{00000000-0005-0000-0000-000004490000}"/>
    <cellStyle name="Normal 41 3 2 2" xfId="18694" xr:uid="{00000000-0005-0000-0000-000005490000}"/>
    <cellStyle name="Normal 41 3 2 2 2" xfId="18695" xr:uid="{00000000-0005-0000-0000-000006490000}"/>
    <cellStyle name="Normal 41 3 2 2 3" xfId="18696" xr:uid="{00000000-0005-0000-0000-000007490000}"/>
    <cellStyle name="Normal 41 3 2 2 4" xfId="18697" xr:uid="{00000000-0005-0000-0000-000008490000}"/>
    <cellStyle name="Normal 41 3 2 3" xfId="18698" xr:uid="{00000000-0005-0000-0000-000009490000}"/>
    <cellStyle name="Normal 41 3 2 4" xfId="18699" xr:uid="{00000000-0005-0000-0000-00000A490000}"/>
    <cellStyle name="Normal 41 3 2 5" xfId="18700" xr:uid="{00000000-0005-0000-0000-00000B490000}"/>
    <cellStyle name="Normal 41 3 3" xfId="18701" xr:uid="{00000000-0005-0000-0000-00000C490000}"/>
    <cellStyle name="Normal 41 3 3 2" xfId="18702" xr:uid="{00000000-0005-0000-0000-00000D490000}"/>
    <cellStyle name="Normal 41 3 3 3" xfId="18703" xr:uid="{00000000-0005-0000-0000-00000E490000}"/>
    <cellStyle name="Normal 41 3 3 4" xfId="18704" xr:uid="{00000000-0005-0000-0000-00000F490000}"/>
    <cellStyle name="Normal 41 3 4" xfId="18705" xr:uid="{00000000-0005-0000-0000-000010490000}"/>
    <cellStyle name="Normal 41 3 5" xfId="18706" xr:uid="{00000000-0005-0000-0000-000011490000}"/>
    <cellStyle name="Normal 41 3 6" xfId="18707" xr:uid="{00000000-0005-0000-0000-000012490000}"/>
    <cellStyle name="Normal 42" xfId="18708" xr:uid="{00000000-0005-0000-0000-000013490000}"/>
    <cellStyle name="Normal 42 2" xfId="18709" xr:uid="{00000000-0005-0000-0000-000014490000}"/>
    <cellStyle name="Normal 42 3" xfId="18710" xr:uid="{00000000-0005-0000-0000-000015490000}"/>
    <cellStyle name="Normal 42 3 2" xfId="18711" xr:uid="{00000000-0005-0000-0000-000016490000}"/>
    <cellStyle name="Normal 42 3 2 2" xfId="18712" xr:uid="{00000000-0005-0000-0000-000017490000}"/>
    <cellStyle name="Normal 42 3 2 2 2" xfId="18713" xr:uid="{00000000-0005-0000-0000-000018490000}"/>
    <cellStyle name="Normal 42 3 2 2 3" xfId="18714" xr:uid="{00000000-0005-0000-0000-000019490000}"/>
    <cellStyle name="Normal 42 3 2 2 4" xfId="18715" xr:uid="{00000000-0005-0000-0000-00001A490000}"/>
    <cellStyle name="Normal 42 3 2 3" xfId="18716" xr:uid="{00000000-0005-0000-0000-00001B490000}"/>
    <cellStyle name="Normal 42 3 2 4" xfId="18717" xr:uid="{00000000-0005-0000-0000-00001C490000}"/>
    <cellStyle name="Normal 42 3 2 5" xfId="18718" xr:uid="{00000000-0005-0000-0000-00001D490000}"/>
    <cellStyle name="Normal 42 3 3" xfId="18719" xr:uid="{00000000-0005-0000-0000-00001E490000}"/>
    <cellStyle name="Normal 42 3 3 2" xfId="18720" xr:uid="{00000000-0005-0000-0000-00001F490000}"/>
    <cellStyle name="Normal 42 3 3 3" xfId="18721" xr:uid="{00000000-0005-0000-0000-000020490000}"/>
    <cellStyle name="Normal 42 3 3 4" xfId="18722" xr:uid="{00000000-0005-0000-0000-000021490000}"/>
    <cellStyle name="Normal 42 3 4" xfId="18723" xr:uid="{00000000-0005-0000-0000-000022490000}"/>
    <cellStyle name="Normal 42 3 5" xfId="18724" xr:uid="{00000000-0005-0000-0000-000023490000}"/>
    <cellStyle name="Normal 42 3 6" xfId="18725" xr:uid="{00000000-0005-0000-0000-000024490000}"/>
    <cellStyle name="Normal 43" xfId="18726" xr:uid="{00000000-0005-0000-0000-000025490000}"/>
    <cellStyle name="Normal 43 2" xfId="18727" xr:uid="{00000000-0005-0000-0000-000026490000}"/>
    <cellStyle name="Normal 43 3" xfId="18728" xr:uid="{00000000-0005-0000-0000-000027490000}"/>
    <cellStyle name="Normal 43 3 2" xfId="18729" xr:uid="{00000000-0005-0000-0000-000028490000}"/>
    <cellStyle name="Normal 43 3 2 2" xfId="18730" xr:uid="{00000000-0005-0000-0000-000029490000}"/>
    <cellStyle name="Normal 43 3 2 2 2" xfId="18731" xr:uid="{00000000-0005-0000-0000-00002A490000}"/>
    <cellStyle name="Normal 43 3 2 2 3" xfId="18732" xr:uid="{00000000-0005-0000-0000-00002B490000}"/>
    <cellStyle name="Normal 43 3 2 2 4" xfId="18733" xr:uid="{00000000-0005-0000-0000-00002C490000}"/>
    <cellStyle name="Normal 43 3 2 3" xfId="18734" xr:uid="{00000000-0005-0000-0000-00002D490000}"/>
    <cellStyle name="Normal 43 3 2 4" xfId="18735" xr:uid="{00000000-0005-0000-0000-00002E490000}"/>
    <cellStyle name="Normal 43 3 2 5" xfId="18736" xr:uid="{00000000-0005-0000-0000-00002F490000}"/>
    <cellStyle name="Normal 43 3 3" xfId="18737" xr:uid="{00000000-0005-0000-0000-000030490000}"/>
    <cellStyle name="Normal 43 3 3 2" xfId="18738" xr:uid="{00000000-0005-0000-0000-000031490000}"/>
    <cellStyle name="Normal 43 3 3 3" xfId="18739" xr:uid="{00000000-0005-0000-0000-000032490000}"/>
    <cellStyle name="Normal 43 3 3 4" xfId="18740" xr:uid="{00000000-0005-0000-0000-000033490000}"/>
    <cellStyle name="Normal 43 3 4" xfId="18741" xr:uid="{00000000-0005-0000-0000-000034490000}"/>
    <cellStyle name="Normal 43 3 5" xfId="18742" xr:uid="{00000000-0005-0000-0000-000035490000}"/>
    <cellStyle name="Normal 43 3 6" xfId="18743" xr:uid="{00000000-0005-0000-0000-000036490000}"/>
    <cellStyle name="Normal 44" xfId="18744" xr:uid="{00000000-0005-0000-0000-000037490000}"/>
    <cellStyle name="Normal 44 2" xfId="18745" xr:uid="{00000000-0005-0000-0000-000038490000}"/>
    <cellStyle name="Normal 44 2 2" xfId="18746" xr:uid="{00000000-0005-0000-0000-000039490000}"/>
    <cellStyle name="Normal 44 2 2 2" xfId="18747" xr:uid="{00000000-0005-0000-0000-00003A490000}"/>
    <cellStyle name="Normal 44 2 2 2 2" xfId="18748" xr:uid="{00000000-0005-0000-0000-00003B490000}"/>
    <cellStyle name="Normal 44 2 2 2 2 2" xfId="18749" xr:uid="{00000000-0005-0000-0000-00003C490000}"/>
    <cellStyle name="Normal 44 2 2 2 2 3" xfId="18750" xr:uid="{00000000-0005-0000-0000-00003D490000}"/>
    <cellStyle name="Normal 44 2 2 2 2 4" xfId="18751" xr:uid="{00000000-0005-0000-0000-00003E490000}"/>
    <cellStyle name="Normal 44 2 2 2 3" xfId="18752" xr:uid="{00000000-0005-0000-0000-00003F490000}"/>
    <cellStyle name="Normal 44 2 2 2 4" xfId="18753" xr:uid="{00000000-0005-0000-0000-000040490000}"/>
    <cellStyle name="Normal 44 2 2 2 5" xfId="18754" xr:uid="{00000000-0005-0000-0000-000041490000}"/>
    <cellStyle name="Normal 44 2 2 3" xfId="18755" xr:uid="{00000000-0005-0000-0000-000042490000}"/>
    <cellStyle name="Normal 44 2 2 3 2" xfId="18756" xr:uid="{00000000-0005-0000-0000-000043490000}"/>
    <cellStyle name="Normal 44 2 2 3 3" xfId="18757" xr:uid="{00000000-0005-0000-0000-000044490000}"/>
    <cellStyle name="Normal 44 2 2 3 4" xfId="18758" xr:uid="{00000000-0005-0000-0000-000045490000}"/>
    <cellStyle name="Normal 44 2 2 4" xfId="18759" xr:uid="{00000000-0005-0000-0000-000046490000}"/>
    <cellStyle name="Normal 44 2 2 5" xfId="18760" xr:uid="{00000000-0005-0000-0000-000047490000}"/>
    <cellStyle name="Normal 44 2 2 6" xfId="18761" xr:uid="{00000000-0005-0000-0000-000048490000}"/>
    <cellStyle name="Normal 44 3" xfId="18762" xr:uid="{00000000-0005-0000-0000-000049490000}"/>
    <cellStyle name="Normal 44 3 2" xfId="18763" xr:uid="{00000000-0005-0000-0000-00004A490000}"/>
    <cellStyle name="Normal 44 3 2 2" xfId="18764" xr:uid="{00000000-0005-0000-0000-00004B490000}"/>
    <cellStyle name="Normal 44 3 2 2 2" xfId="18765" xr:uid="{00000000-0005-0000-0000-00004C490000}"/>
    <cellStyle name="Normal 44 3 2 2 3" xfId="18766" xr:uid="{00000000-0005-0000-0000-00004D490000}"/>
    <cellStyle name="Normal 44 3 2 2 4" xfId="18767" xr:uid="{00000000-0005-0000-0000-00004E490000}"/>
    <cellStyle name="Normal 44 3 2 3" xfId="18768" xr:uid="{00000000-0005-0000-0000-00004F490000}"/>
    <cellStyle name="Normal 44 3 2 4" xfId="18769" xr:uid="{00000000-0005-0000-0000-000050490000}"/>
    <cellStyle name="Normal 44 3 2 5" xfId="18770" xr:uid="{00000000-0005-0000-0000-000051490000}"/>
    <cellStyle name="Normal 44 3 3" xfId="18771" xr:uid="{00000000-0005-0000-0000-000052490000}"/>
    <cellStyle name="Normal 44 3 3 2" xfId="18772" xr:uid="{00000000-0005-0000-0000-000053490000}"/>
    <cellStyle name="Normal 44 3 3 3" xfId="18773" xr:uid="{00000000-0005-0000-0000-000054490000}"/>
    <cellStyle name="Normal 44 3 3 4" xfId="18774" xr:uid="{00000000-0005-0000-0000-000055490000}"/>
    <cellStyle name="Normal 44 3 4" xfId="18775" xr:uid="{00000000-0005-0000-0000-000056490000}"/>
    <cellStyle name="Normal 44 3 5" xfId="18776" xr:uid="{00000000-0005-0000-0000-000057490000}"/>
    <cellStyle name="Normal 44 3 6" xfId="18777" xr:uid="{00000000-0005-0000-0000-000058490000}"/>
    <cellStyle name="Normal 44 4" xfId="18778" xr:uid="{00000000-0005-0000-0000-000059490000}"/>
    <cellStyle name="Normal 44 4 2" xfId="18779" xr:uid="{00000000-0005-0000-0000-00005A490000}"/>
    <cellStyle name="Normal 44 4 2 2" xfId="18780" xr:uid="{00000000-0005-0000-0000-00005B490000}"/>
    <cellStyle name="Normal 44 4 2 2 2" xfId="18781" xr:uid="{00000000-0005-0000-0000-00005C490000}"/>
    <cellStyle name="Normal 44 4 2 2 3" xfId="18782" xr:uid="{00000000-0005-0000-0000-00005D490000}"/>
    <cellStyle name="Normal 44 4 2 2 4" xfId="18783" xr:uid="{00000000-0005-0000-0000-00005E490000}"/>
    <cellStyle name="Normal 44 4 2 3" xfId="18784" xr:uid="{00000000-0005-0000-0000-00005F490000}"/>
    <cellStyle name="Normal 44 4 2 4" xfId="18785" xr:uid="{00000000-0005-0000-0000-000060490000}"/>
    <cellStyle name="Normal 44 4 2 5" xfId="18786" xr:uid="{00000000-0005-0000-0000-000061490000}"/>
    <cellStyle name="Normal 44 4 3" xfId="18787" xr:uid="{00000000-0005-0000-0000-000062490000}"/>
    <cellStyle name="Normal 44 4 3 2" xfId="18788" xr:uid="{00000000-0005-0000-0000-000063490000}"/>
    <cellStyle name="Normal 44 4 3 3" xfId="18789" xr:uid="{00000000-0005-0000-0000-000064490000}"/>
    <cellStyle name="Normal 44 4 3 4" xfId="18790" xr:uid="{00000000-0005-0000-0000-000065490000}"/>
    <cellStyle name="Normal 44 4 4" xfId="18791" xr:uid="{00000000-0005-0000-0000-000066490000}"/>
    <cellStyle name="Normal 44 4 5" xfId="18792" xr:uid="{00000000-0005-0000-0000-000067490000}"/>
    <cellStyle name="Normal 44 4 6" xfId="18793" xr:uid="{00000000-0005-0000-0000-000068490000}"/>
    <cellStyle name="Normal 44 5" xfId="18794" xr:uid="{00000000-0005-0000-0000-000069490000}"/>
    <cellStyle name="Normal 44 5 2" xfId="18795" xr:uid="{00000000-0005-0000-0000-00006A490000}"/>
    <cellStyle name="Normal 44 5 2 2" xfId="18796" xr:uid="{00000000-0005-0000-0000-00006B490000}"/>
    <cellStyle name="Normal 44 5 2 2 2" xfId="18797" xr:uid="{00000000-0005-0000-0000-00006C490000}"/>
    <cellStyle name="Normal 44 5 2 2 3" xfId="18798" xr:uid="{00000000-0005-0000-0000-00006D490000}"/>
    <cellStyle name="Normal 44 5 2 2 4" xfId="18799" xr:uid="{00000000-0005-0000-0000-00006E490000}"/>
    <cellStyle name="Normal 44 5 2 3" xfId="18800" xr:uid="{00000000-0005-0000-0000-00006F490000}"/>
    <cellStyle name="Normal 44 5 2 4" xfId="18801" xr:uid="{00000000-0005-0000-0000-000070490000}"/>
    <cellStyle name="Normal 44 5 2 5" xfId="18802" xr:uid="{00000000-0005-0000-0000-000071490000}"/>
    <cellStyle name="Normal 44 5 3" xfId="18803" xr:uid="{00000000-0005-0000-0000-000072490000}"/>
    <cellStyle name="Normal 44 5 3 2" xfId="18804" xr:uid="{00000000-0005-0000-0000-000073490000}"/>
    <cellStyle name="Normal 44 5 3 3" xfId="18805" xr:uid="{00000000-0005-0000-0000-000074490000}"/>
    <cellStyle name="Normal 44 5 3 4" xfId="18806" xr:uid="{00000000-0005-0000-0000-000075490000}"/>
    <cellStyle name="Normal 44 5 4" xfId="18807" xr:uid="{00000000-0005-0000-0000-000076490000}"/>
    <cellStyle name="Normal 44 5 5" xfId="18808" xr:uid="{00000000-0005-0000-0000-000077490000}"/>
    <cellStyle name="Normal 44 5 6" xfId="18809" xr:uid="{00000000-0005-0000-0000-000078490000}"/>
    <cellStyle name="Normal 45" xfId="18810" xr:uid="{00000000-0005-0000-0000-000079490000}"/>
    <cellStyle name="Normal 45 2" xfId="18811" xr:uid="{00000000-0005-0000-0000-00007A490000}"/>
    <cellStyle name="Normal 45 2 2" xfId="18812" xr:uid="{00000000-0005-0000-0000-00007B490000}"/>
    <cellStyle name="Normal 45 2 2 2" xfId="18813" xr:uid="{00000000-0005-0000-0000-00007C490000}"/>
    <cellStyle name="Normal 45 2 2 3" xfId="18814" xr:uid="{00000000-0005-0000-0000-00007D490000}"/>
    <cellStyle name="Normal 45 2 2 4" xfId="18815" xr:uid="{00000000-0005-0000-0000-00007E490000}"/>
    <cellStyle name="Normal 45 2 3" xfId="18816" xr:uid="{00000000-0005-0000-0000-00007F490000}"/>
    <cellStyle name="Normal 45 2 4" xfId="18817" xr:uid="{00000000-0005-0000-0000-000080490000}"/>
    <cellStyle name="Normal 45 2 5" xfId="18818" xr:uid="{00000000-0005-0000-0000-000081490000}"/>
    <cellStyle name="Normal 45 3" xfId="18819" xr:uid="{00000000-0005-0000-0000-000082490000}"/>
    <cellStyle name="Normal 45 4" xfId="18820" xr:uid="{00000000-0005-0000-0000-000083490000}"/>
    <cellStyle name="Normal 45 4 2" xfId="18821" xr:uid="{00000000-0005-0000-0000-000084490000}"/>
    <cellStyle name="Normal 45 4 3" xfId="18822" xr:uid="{00000000-0005-0000-0000-000085490000}"/>
    <cellStyle name="Normal 45 4 4" xfId="18823" xr:uid="{00000000-0005-0000-0000-000086490000}"/>
    <cellStyle name="Normal 45 5" xfId="18824" xr:uid="{00000000-0005-0000-0000-000087490000}"/>
    <cellStyle name="Normal 45 6" xfId="18825" xr:uid="{00000000-0005-0000-0000-000088490000}"/>
    <cellStyle name="Normal 45 7" xfId="18826" xr:uid="{00000000-0005-0000-0000-000089490000}"/>
    <cellStyle name="Normal 46" xfId="18827" xr:uid="{00000000-0005-0000-0000-00008A490000}"/>
    <cellStyle name="Normal 46 2" xfId="18828" xr:uid="{00000000-0005-0000-0000-00008B490000}"/>
    <cellStyle name="Normal 46 2 2" xfId="18829" xr:uid="{00000000-0005-0000-0000-00008C490000}"/>
    <cellStyle name="Normal 46 2 2 2" xfId="18830" xr:uid="{00000000-0005-0000-0000-00008D490000}"/>
    <cellStyle name="Normal 46 2 2 3" xfId="18831" xr:uid="{00000000-0005-0000-0000-00008E490000}"/>
    <cellStyle name="Normal 46 2 2 4" xfId="18832" xr:uid="{00000000-0005-0000-0000-00008F490000}"/>
    <cellStyle name="Normal 46 2 3" xfId="18833" xr:uid="{00000000-0005-0000-0000-000090490000}"/>
    <cellStyle name="Normal 46 2 4" xfId="18834" xr:uid="{00000000-0005-0000-0000-000091490000}"/>
    <cellStyle name="Normal 46 2 5" xfId="18835" xr:uid="{00000000-0005-0000-0000-000092490000}"/>
    <cellStyle name="Normal 46 3" xfId="18836" xr:uid="{00000000-0005-0000-0000-000093490000}"/>
    <cellStyle name="Normal 46 4" xfId="18837" xr:uid="{00000000-0005-0000-0000-000094490000}"/>
    <cellStyle name="Normal 46 4 2" xfId="18838" xr:uid="{00000000-0005-0000-0000-000095490000}"/>
    <cellStyle name="Normal 46 4 3" xfId="18839" xr:uid="{00000000-0005-0000-0000-000096490000}"/>
    <cellStyle name="Normal 46 4 4" xfId="18840" xr:uid="{00000000-0005-0000-0000-000097490000}"/>
    <cellStyle name="Normal 46 5" xfId="18841" xr:uid="{00000000-0005-0000-0000-000098490000}"/>
    <cellStyle name="Normal 46 6" xfId="18842" xr:uid="{00000000-0005-0000-0000-000099490000}"/>
    <cellStyle name="Normal 46 7" xfId="18843" xr:uid="{00000000-0005-0000-0000-00009A490000}"/>
    <cellStyle name="Normal 47" xfId="18844" xr:uid="{00000000-0005-0000-0000-00009B490000}"/>
    <cellStyle name="Normal 47 2" xfId="18845" xr:uid="{00000000-0005-0000-0000-00009C490000}"/>
    <cellStyle name="Normal 47 2 2" xfId="18846" xr:uid="{00000000-0005-0000-0000-00009D490000}"/>
    <cellStyle name="Normal 47 2 2 2" xfId="18847" xr:uid="{00000000-0005-0000-0000-00009E490000}"/>
    <cellStyle name="Normal 47 2 2 3" xfId="18848" xr:uid="{00000000-0005-0000-0000-00009F490000}"/>
    <cellStyle name="Normal 47 2 2 4" xfId="18849" xr:uid="{00000000-0005-0000-0000-0000A0490000}"/>
    <cellStyle name="Normal 47 2 3" xfId="18850" xr:uid="{00000000-0005-0000-0000-0000A1490000}"/>
    <cellStyle name="Normal 47 2 4" xfId="18851" xr:uid="{00000000-0005-0000-0000-0000A2490000}"/>
    <cellStyle name="Normal 47 2 5" xfId="18852" xr:uid="{00000000-0005-0000-0000-0000A3490000}"/>
    <cellStyle name="Normal 47 3" xfId="18853" xr:uid="{00000000-0005-0000-0000-0000A4490000}"/>
    <cellStyle name="Normal 47 4" xfId="18854" xr:uid="{00000000-0005-0000-0000-0000A5490000}"/>
    <cellStyle name="Normal 47 4 2" xfId="18855" xr:uid="{00000000-0005-0000-0000-0000A6490000}"/>
    <cellStyle name="Normal 47 4 3" xfId="18856" xr:uid="{00000000-0005-0000-0000-0000A7490000}"/>
    <cellStyle name="Normal 47 4 4" xfId="18857" xr:uid="{00000000-0005-0000-0000-0000A8490000}"/>
    <cellStyle name="Normal 47 5" xfId="18858" xr:uid="{00000000-0005-0000-0000-0000A9490000}"/>
    <cellStyle name="Normal 47 6" xfId="18859" xr:uid="{00000000-0005-0000-0000-0000AA490000}"/>
    <cellStyle name="Normal 47 7" xfId="18860" xr:uid="{00000000-0005-0000-0000-0000AB490000}"/>
    <cellStyle name="Normal 48" xfId="18861" xr:uid="{00000000-0005-0000-0000-0000AC490000}"/>
    <cellStyle name="Normal 48 2" xfId="18862" xr:uid="{00000000-0005-0000-0000-0000AD490000}"/>
    <cellStyle name="Normal 48 2 2" xfId="18863" xr:uid="{00000000-0005-0000-0000-0000AE490000}"/>
    <cellStyle name="Normal 48 2 2 2" xfId="18864" xr:uid="{00000000-0005-0000-0000-0000AF490000}"/>
    <cellStyle name="Normal 48 2 2 3" xfId="18865" xr:uid="{00000000-0005-0000-0000-0000B0490000}"/>
    <cellStyle name="Normal 48 2 2 4" xfId="18866" xr:uid="{00000000-0005-0000-0000-0000B1490000}"/>
    <cellStyle name="Normal 48 2 3" xfId="18867" xr:uid="{00000000-0005-0000-0000-0000B2490000}"/>
    <cellStyle name="Normal 48 2 4" xfId="18868" xr:uid="{00000000-0005-0000-0000-0000B3490000}"/>
    <cellStyle name="Normal 48 2 5" xfId="18869" xr:uid="{00000000-0005-0000-0000-0000B4490000}"/>
    <cellStyle name="Normal 48 3" xfId="18870" xr:uid="{00000000-0005-0000-0000-0000B5490000}"/>
    <cellStyle name="Normal 48 4" xfId="18871" xr:uid="{00000000-0005-0000-0000-0000B6490000}"/>
    <cellStyle name="Normal 48 4 2" xfId="18872" xr:uid="{00000000-0005-0000-0000-0000B7490000}"/>
    <cellStyle name="Normal 48 4 3" xfId="18873" xr:uid="{00000000-0005-0000-0000-0000B8490000}"/>
    <cellStyle name="Normal 48 4 4" xfId="18874" xr:uid="{00000000-0005-0000-0000-0000B9490000}"/>
    <cellStyle name="Normal 48 5" xfId="18875" xr:uid="{00000000-0005-0000-0000-0000BA490000}"/>
    <cellStyle name="Normal 48 6" xfId="18876" xr:uid="{00000000-0005-0000-0000-0000BB490000}"/>
    <cellStyle name="Normal 48 7" xfId="18877" xr:uid="{00000000-0005-0000-0000-0000BC490000}"/>
    <cellStyle name="Normal 49" xfId="18878" xr:uid="{00000000-0005-0000-0000-0000BD490000}"/>
    <cellStyle name="Normal 49 2" xfId="18879" xr:uid="{00000000-0005-0000-0000-0000BE490000}"/>
    <cellStyle name="Normal 49 2 2" xfId="18880" xr:uid="{00000000-0005-0000-0000-0000BF490000}"/>
    <cellStyle name="Normal 49 2 2 2" xfId="18881" xr:uid="{00000000-0005-0000-0000-0000C0490000}"/>
    <cellStyle name="Normal 49 2 2 3" xfId="18882" xr:uid="{00000000-0005-0000-0000-0000C1490000}"/>
    <cellStyle name="Normal 49 2 2 4" xfId="18883" xr:uid="{00000000-0005-0000-0000-0000C2490000}"/>
    <cellStyle name="Normal 49 2 3" xfId="18884" xr:uid="{00000000-0005-0000-0000-0000C3490000}"/>
    <cellStyle name="Normal 49 2 4" xfId="18885" xr:uid="{00000000-0005-0000-0000-0000C4490000}"/>
    <cellStyle name="Normal 49 2 5" xfId="18886" xr:uid="{00000000-0005-0000-0000-0000C5490000}"/>
    <cellStyle name="Normal 49 3" xfId="18887" xr:uid="{00000000-0005-0000-0000-0000C6490000}"/>
    <cellStyle name="Normal 49 4" xfId="18888" xr:uid="{00000000-0005-0000-0000-0000C7490000}"/>
    <cellStyle name="Normal 49 4 2" xfId="18889" xr:uid="{00000000-0005-0000-0000-0000C8490000}"/>
    <cellStyle name="Normal 49 4 3" xfId="18890" xr:uid="{00000000-0005-0000-0000-0000C9490000}"/>
    <cellStyle name="Normal 49 4 4" xfId="18891" xr:uid="{00000000-0005-0000-0000-0000CA490000}"/>
    <cellStyle name="Normal 49 5" xfId="18892" xr:uid="{00000000-0005-0000-0000-0000CB490000}"/>
    <cellStyle name="Normal 49 6" xfId="18893" xr:uid="{00000000-0005-0000-0000-0000CC490000}"/>
    <cellStyle name="Normal 49 7" xfId="18894" xr:uid="{00000000-0005-0000-0000-0000CD490000}"/>
    <cellStyle name="Normal 5" xfId="18895" xr:uid="{00000000-0005-0000-0000-0000CE490000}"/>
    <cellStyle name="Normal 5 10" xfId="18896" xr:uid="{00000000-0005-0000-0000-0000CF490000}"/>
    <cellStyle name="Normal 5 10 2" xfId="18897" xr:uid="{00000000-0005-0000-0000-0000D0490000}"/>
    <cellStyle name="Normal 5 100" xfId="18898" xr:uid="{00000000-0005-0000-0000-0000D1490000}"/>
    <cellStyle name="Normal 5 101" xfId="18899" xr:uid="{00000000-0005-0000-0000-0000D2490000}"/>
    <cellStyle name="Normal 5 102" xfId="18900" xr:uid="{00000000-0005-0000-0000-0000D3490000}"/>
    <cellStyle name="Normal 5 103" xfId="18901" xr:uid="{00000000-0005-0000-0000-0000D4490000}"/>
    <cellStyle name="Normal 5 104" xfId="18902" xr:uid="{00000000-0005-0000-0000-0000D5490000}"/>
    <cellStyle name="Normal 5 105" xfId="18903" xr:uid="{00000000-0005-0000-0000-0000D6490000}"/>
    <cellStyle name="Normal 5 106" xfId="18904" xr:uid="{00000000-0005-0000-0000-0000D7490000}"/>
    <cellStyle name="Normal 5 107" xfId="18905" xr:uid="{00000000-0005-0000-0000-0000D8490000}"/>
    <cellStyle name="Normal 5 108" xfId="18906" xr:uid="{00000000-0005-0000-0000-0000D9490000}"/>
    <cellStyle name="Normal 5 109" xfId="18907" xr:uid="{00000000-0005-0000-0000-0000DA490000}"/>
    <cellStyle name="Normal 5 11" xfId="18908" xr:uid="{00000000-0005-0000-0000-0000DB490000}"/>
    <cellStyle name="Normal 5 11 2" xfId="18909" xr:uid="{00000000-0005-0000-0000-0000DC490000}"/>
    <cellStyle name="Normal 5 11 3" xfId="18910" xr:uid="{00000000-0005-0000-0000-0000DD490000}"/>
    <cellStyle name="Normal 5 11 3 2" xfId="18911" xr:uid="{00000000-0005-0000-0000-0000DE490000}"/>
    <cellStyle name="Normal 5 11 3 3" xfId="18912" xr:uid="{00000000-0005-0000-0000-0000DF490000}"/>
    <cellStyle name="Normal 5 11 3 4" xfId="18913" xr:uid="{00000000-0005-0000-0000-0000E0490000}"/>
    <cellStyle name="Normal 5 110" xfId="18914" xr:uid="{00000000-0005-0000-0000-0000E1490000}"/>
    <cellStyle name="Normal 5 111" xfId="18915" xr:uid="{00000000-0005-0000-0000-0000E2490000}"/>
    <cellStyle name="Normal 5 112" xfId="18916" xr:uid="{00000000-0005-0000-0000-0000E3490000}"/>
    <cellStyle name="Normal 5 113" xfId="18917" xr:uid="{00000000-0005-0000-0000-0000E4490000}"/>
    <cellStyle name="Normal 5 12" xfId="18918" xr:uid="{00000000-0005-0000-0000-0000E5490000}"/>
    <cellStyle name="Normal 5 12 2" xfId="18919" xr:uid="{00000000-0005-0000-0000-0000E6490000}"/>
    <cellStyle name="Normal 5 12 3" xfId="18920" xr:uid="{00000000-0005-0000-0000-0000E7490000}"/>
    <cellStyle name="Normal 5 12 3 2" xfId="18921" xr:uid="{00000000-0005-0000-0000-0000E8490000}"/>
    <cellStyle name="Normal 5 12 3 3" xfId="18922" xr:uid="{00000000-0005-0000-0000-0000E9490000}"/>
    <cellStyle name="Normal 5 12 3 4" xfId="18923" xr:uid="{00000000-0005-0000-0000-0000EA490000}"/>
    <cellStyle name="Normal 5 13" xfId="18924" xr:uid="{00000000-0005-0000-0000-0000EB490000}"/>
    <cellStyle name="Normal 5 13 2" xfId="18925" xr:uid="{00000000-0005-0000-0000-0000EC490000}"/>
    <cellStyle name="Normal 5 13 3" xfId="18926" xr:uid="{00000000-0005-0000-0000-0000ED490000}"/>
    <cellStyle name="Normal 5 13 4" xfId="18927" xr:uid="{00000000-0005-0000-0000-0000EE490000}"/>
    <cellStyle name="Normal 5 13 5" xfId="18928" xr:uid="{00000000-0005-0000-0000-0000EF490000}"/>
    <cellStyle name="Normal 5 14" xfId="18929" xr:uid="{00000000-0005-0000-0000-0000F0490000}"/>
    <cellStyle name="Normal 5 14 2" xfId="18930" xr:uid="{00000000-0005-0000-0000-0000F1490000}"/>
    <cellStyle name="Normal 5 15" xfId="18931" xr:uid="{00000000-0005-0000-0000-0000F2490000}"/>
    <cellStyle name="Normal 5 15 2" xfId="18932" xr:uid="{00000000-0005-0000-0000-0000F3490000}"/>
    <cellStyle name="Normal 5 16" xfId="18933" xr:uid="{00000000-0005-0000-0000-0000F4490000}"/>
    <cellStyle name="Normal 5 16 2" xfId="18934" xr:uid="{00000000-0005-0000-0000-0000F5490000}"/>
    <cellStyle name="Normal 5 17" xfId="18935" xr:uid="{00000000-0005-0000-0000-0000F6490000}"/>
    <cellStyle name="Normal 5 17 2" xfId="18936" xr:uid="{00000000-0005-0000-0000-0000F7490000}"/>
    <cellStyle name="Normal 5 18" xfId="18937" xr:uid="{00000000-0005-0000-0000-0000F8490000}"/>
    <cellStyle name="Normal 5 18 2" xfId="18938" xr:uid="{00000000-0005-0000-0000-0000F9490000}"/>
    <cellStyle name="Normal 5 19" xfId="18939" xr:uid="{00000000-0005-0000-0000-0000FA490000}"/>
    <cellStyle name="Normal 5 19 2" xfId="18940" xr:uid="{00000000-0005-0000-0000-0000FB490000}"/>
    <cellStyle name="Normal 5 2" xfId="18941" xr:uid="{00000000-0005-0000-0000-0000FC490000}"/>
    <cellStyle name="Normal 5 2 2" xfId="18942" xr:uid="{00000000-0005-0000-0000-0000FD490000}"/>
    <cellStyle name="Normal 5 2 2 2" xfId="18943" xr:uid="{00000000-0005-0000-0000-0000FE490000}"/>
    <cellStyle name="Normal 5 2 2 3" xfId="18944" xr:uid="{00000000-0005-0000-0000-0000FF490000}"/>
    <cellStyle name="Normal 5 2 3" xfId="18945" xr:uid="{00000000-0005-0000-0000-0000004A0000}"/>
    <cellStyle name="Normal 5 2 3 2" xfId="18946" xr:uid="{00000000-0005-0000-0000-0000014A0000}"/>
    <cellStyle name="Normal 5 2 4" xfId="18947" xr:uid="{00000000-0005-0000-0000-0000024A0000}"/>
    <cellStyle name="Normal 5 20" xfId="18948" xr:uid="{00000000-0005-0000-0000-0000034A0000}"/>
    <cellStyle name="Normal 5 20 2" xfId="18949" xr:uid="{00000000-0005-0000-0000-0000044A0000}"/>
    <cellStyle name="Normal 5 21" xfId="18950" xr:uid="{00000000-0005-0000-0000-0000054A0000}"/>
    <cellStyle name="Normal 5 21 2" xfId="18951" xr:uid="{00000000-0005-0000-0000-0000064A0000}"/>
    <cellStyle name="Normal 5 22" xfId="18952" xr:uid="{00000000-0005-0000-0000-0000074A0000}"/>
    <cellStyle name="Normal 5 22 2" xfId="18953" xr:uid="{00000000-0005-0000-0000-0000084A0000}"/>
    <cellStyle name="Normal 5 23" xfId="18954" xr:uid="{00000000-0005-0000-0000-0000094A0000}"/>
    <cellStyle name="Normal 5 23 2" xfId="18955" xr:uid="{00000000-0005-0000-0000-00000A4A0000}"/>
    <cellStyle name="Normal 5 24" xfId="18956" xr:uid="{00000000-0005-0000-0000-00000B4A0000}"/>
    <cellStyle name="Normal 5 24 2" xfId="18957" xr:uid="{00000000-0005-0000-0000-00000C4A0000}"/>
    <cellStyle name="Normal 5 25" xfId="18958" xr:uid="{00000000-0005-0000-0000-00000D4A0000}"/>
    <cellStyle name="Normal 5 25 2" xfId="18959" xr:uid="{00000000-0005-0000-0000-00000E4A0000}"/>
    <cellStyle name="Normal 5 26" xfId="18960" xr:uid="{00000000-0005-0000-0000-00000F4A0000}"/>
    <cellStyle name="Normal 5 26 2" xfId="18961" xr:uid="{00000000-0005-0000-0000-0000104A0000}"/>
    <cellStyle name="Normal 5 27" xfId="18962" xr:uid="{00000000-0005-0000-0000-0000114A0000}"/>
    <cellStyle name="Normal 5 27 2" xfId="18963" xr:uid="{00000000-0005-0000-0000-0000124A0000}"/>
    <cellStyle name="Normal 5 28" xfId="18964" xr:uid="{00000000-0005-0000-0000-0000134A0000}"/>
    <cellStyle name="Normal 5 28 2" xfId="18965" xr:uid="{00000000-0005-0000-0000-0000144A0000}"/>
    <cellStyle name="Normal 5 29" xfId="18966" xr:uid="{00000000-0005-0000-0000-0000154A0000}"/>
    <cellStyle name="Normal 5 29 2" xfId="18967" xr:uid="{00000000-0005-0000-0000-0000164A0000}"/>
    <cellStyle name="Normal 5 3" xfId="18968" xr:uid="{00000000-0005-0000-0000-0000174A0000}"/>
    <cellStyle name="Normal 5 3 2" xfId="18969" xr:uid="{00000000-0005-0000-0000-0000184A0000}"/>
    <cellStyle name="Normal 5 3 2 2" xfId="18970" xr:uid="{00000000-0005-0000-0000-0000194A0000}"/>
    <cellStyle name="Normal 5 3 2 2 2" xfId="18971" xr:uid="{00000000-0005-0000-0000-00001A4A0000}"/>
    <cellStyle name="Normal 5 3 2 2 3" xfId="18972" xr:uid="{00000000-0005-0000-0000-00001B4A0000}"/>
    <cellStyle name="Normal 5 3 2 2 3 2" xfId="18973" xr:uid="{00000000-0005-0000-0000-00001C4A0000}"/>
    <cellStyle name="Normal 5 3 2 2 3 3" xfId="18974" xr:uid="{00000000-0005-0000-0000-00001D4A0000}"/>
    <cellStyle name="Normal 5 3 2 2 3 4" xfId="18975" xr:uid="{00000000-0005-0000-0000-00001E4A0000}"/>
    <cellStyle name="Normal 5 3 2 2 4" xfId="18976" xr:uid="{00000000-0005-0000-0000-00001F4A0000}"/>
    <cellStyle name="Normal 5 3 2 2 5" xfId="18977" xr:uid="{00000000-0005-0000-0000-0000204A0000}"/>
    <cellStyle name="Normal 5 3 2 2 6" xfId="18978" xr:uid="{00000000-0005-0000-0000-0000214A0000}"/>
    <cellStyle name="Normal 5 3 2 3" xfId="18979" xr:uid="{00000000-0005-0000-0000-0000224A0000}"/>
    <cellStyle name="Normal 5 3 2 4" xfId="18980" xr:uid="{00000000-0005-0000-0000-0000234A0000}"/>
    <cellStyle name="Normal 5 3 2 4 2" xfId="18981" xr:uid="{00000000-0005-0000-0000-0000244A0000}"/>
    <cellStyle name="Normal 5 3 2 4 3" xfId="18982" xr:uid="{00000000-0005-0000-0000-0000254A0000}"/>
    <cellStyle name="Normal 5 3 2 4 4" xfId="18983" xr:uid="{00000000-0005-0000-0000-0000264A0000}"/>
    <cellStyle name="Normal 5 3 2 5" xfId="18984" xr:uid="{00000000-0005-0000-0000-0000274A0000}"/>
    <cellStyle name="Normal 5 3 2 6" xfId="18985" xr:uid="{00000000-0005-0000-0000-0000284A0000}"/>
    <cellStyle name="Normal 5 3 2 7" xfId="18986" xr:uid="{00000000-0005-0000-0000-0000294A0000}"/>
    <cellStyle name="Normal 5 3 3" xfId="18987" xr:uid="{00000000-0005-0000-0000-00002A4A0000}"/>
    <cellStyle name="Normal 5 3 3 2" xfId="18988" xr:uid="{00000000-0005-0000-0000-00002B4A0000}"/>
    <cellStyle name="Normal 5 3 3 2 2" xfId="18989" xr:uid="{00000000-0005-0000-0000-00002C4A0000}"/>
    <cellStyle name="Normal 5 3 3 2 2 2" xfId="18990" xr:uid="{00000000-0005-0000-0000-00002D4A0000}"/>
    <cellStyle name="Normal 5 3 3 2 2 3" xfId="18991" xr:uid="{00000000-0005-0000-0000-00002E4A0000}"/>
    <cellStyle name="Normal 5 3 3 2 2 4" xfId="18992" xr:uid="{00000000-0005-0000-0000-00002F4A0000}"/>
    <cellStyle name="Normal 5 3 3 2 3" xfId="18993" xr:uid="{00000000-0005-0000-0000-0000304A0000}"/>
    <cellStyle name="Normal 5 3 3 2 4" xfId="18994" xr:uid="{00000000-0005-0000-0000-0000314A0000}"/>
    <cellStyle name="Normal 5 3 3 2 5" xfId="18995" xr:uid="{00000000-0005-0000-0000-0000324A0000}"/>
    <cellStyle name="Normal 5 3 3 3" xfId="18996" xr:uid="{00000000-0005-0000-0000-0000334A0000}"/>
    <cellStyle name="Normal 5 3 3 4" xfId="18997" xr:uid="{00000000-0005-0000-0000-0000344A0000}"/>
    <cellStyle name="Normal 5 3 3 4 2" xfId="18998" xr:uid="{00000000-0005-0000-0000-0000354A0000}"/>
    <cellStyle name="Normal 5 3 3 4 3" xfId="18999" xr:uid="{00000000-0005-0000-0000-0000364A0000}"/>
    <cellStyle name="Normal 5 3 3 4 4" xfId="19000" xr:uid="{00000000-0005-0000-0000-0000374A0000}"/>
    <cellStyle name="Normal 5 3 3 5" xfId="19001" xr:uid="{00000000-0005-0000-0000-0000384A0000}"/>
    <cellStyle name="Normal 5 3 3 6" xfId="19002" xr:uid="{00000000-0005-0000-0000-0000394A0000}"/>
    <cellStyle name="Normal 5 3 3 7" xfId="19003" xr:uid="{00000000-0005-0000-0000-00003A4A0000}"/>
    <cellStyle name="Normal 5 3 4" xfId="19004" xr:uid="{00000000-0005-0000-0000-00003B4A0000}"/>
    <cellStyle name="Normal 5 30" xfId="19005" xr:uid="{00000000-0005-0000-0000-00003C4A0000}"/>
    <cellStyle name="Normal 5 30 2" xfId="19006" xr:uid="{00000000-0005-0000-0000-00003D4A0000}"/>
    <cellStyle name="Normal 5 31" xfId="19007" xr:uid="{00000000-0005-0000-0000-00003E4A0000}"/>
    <cellStyle name="Normal 5 31 2" xfId="19008" xr:uid="{00000000-0005-0000-0000-00003F4A0000}"/>
    <cellStyle name="Normal 5 32" xfId="19009" xr:uid="{00000000-0005-0000-0000-0000404A0000}"/>
    <cellStyle name="Normal 5 32 2" xfId="19010" xr:uid="{00000000-0005-0000-0000-0000414A0000}"/>
    <cellStyle name="Normal 5 33" xfId="19011" xr:uid="{00000000-0005-0000-0000-0000424A0000}"/>
    <cellStyle name="Normal 5 33 2" xfId="19012" xr:uid="{00000000-0005-0000-0000-0000434A0000}"/>
    <cellStyle name="Normal 5 34" xfId="19013" xr:uid="{00000000-0005-0000-0000-0000444A0000}"/>
    <cellStyle name="Normal 5 34 2" xfId="19014" xr:uid="{00000000-0005-0000-0000-0000454A0000}"/>
    <cellStyle name="Normal 5 35" xfId="19015" xr:uid="{00000000-0005-0000-0000-0000464A0000}"/>
    <cellStyle name="Normal 5 35 2" xfId="19016" xr:uid="{00000000-0005-0000-0000-0000474A0000}"/>
    <cellStyle name="Normal 5 36" xfId="19017" xr:uid="{00000000-0005-0000-0000-0000484A0000}"/>
    <cellStyle name="Normal 5 36 2" xfId="19018" xr:uid="{00000000-0005-0000-0000-0000494A0000}"/>
    <cellStyle name="Normal 5 37" xfId="19019" xr:uid="{00000000-0005-0000-0000-00004A4A0000}"/>
    <cellStyle name="Normal 5 37 2" xfId="19020" xr:uid="{00000000-0005-0000-0000-00004B4A0000}"/>
    <cellStyle name="Normal 5 38" xfId="19021" xr:uid="{00000000-0005-0000-0000-00004C4A0000}"/>
    <cellStyle name="Normal 5 38 2" xfId="19022" xr:uid="{00000000-0005-0000-0000-00004D4A0000}"/>
    <cellStyle name="Normal 5 39" xfId="19023" xr:uid="{00000000-0005-0000-0000-00004E4A0000}"/>
    <cellStyle name="Normal 5 39 2" xfId="19024" xr:uid="{00000000-0005-0000-0000-00004F4A0000}"/>
    <cellStyle name="Normal 5 4" xfId="19025" xr:uid="{00000000-0005-0000-0000-0000504A0000}"/>
    <cellStyle name="Normal 5 4 2" xfId="19026" xr:uid="{00000000-0005-0000-0000-0000514A0000}"/>
    <cellStyle name="Normal 5 4 2 2" xfId="19027" xr:uid="{00000000-0005-0000-0000-0000524A0000}"/>
    <cellStyle name="Normal 5 4 2 2 2" xfId="19028" xr:uid="{00000000-0005-0000-0000-0000534A0000}"/>
    <cellStyle name="Normal 5 4 2 2 2 2" xfId="19029" xr:uid="{00000000-0005-0000-0000-0000544A0000}"/>
    <cellStyle name="Normal 5 4 2 2 2 3" xfId="19030" xr:uid="{00000000-0005-0000-0000-0000554A0000}"/>
    <cellStyle name="Normal 5 4 2 2 2 4" xfId="19031" xr:uid="{00000000-0005-0000-0000-0000564A0000}"/>
    <cellStyle name="Normal 5 4 2 2 3" xfId="19032" xr:uid="{00000000-0005-0000-0000-0000574A0000}"/>
    <cellStyle name="Normal 5 4 2 2 4" xfId="19033" xr:uid="{00000000-0005-0000-0000-0000584A0000}"/>
    <cellStyle name="Normal 5 4 2 2 5" xfId="19034" xr:uid="{00000000-0005-0000-0000-0000594A0000}"/>
    <cellStyle name="Normal 5 4 2 3" xfId="19035" xr:uid="{00000000-0005-0000-0000-00005A4A0000}"/>
    <cellStyle name="Normal 5 4 2 4" xfId="19036" xr:uid="{00000000-0005-0000-0000-00005B4A0000}"/>
    <cellStyle name="Normal 5 4 2 4 2" xfId="19037" xr:uid="{00000000-0005-0000-0000-00005C4A0000}"/>
    <cellStyle name="Normal 5 4 2 4 3" xfId="19038" xr:uid="{00000000-0005-0000-0000-00005D4A0000}"/>
    <cellStyle name="Normal 5 4 2 4 4" xfId="19039" xr:uid="{00000000-0005-0000-0000-00005E4A0000}"/>
    <cellStyle name="Normal 5 4 2 5" xfId="19040" xr:uid="{00000000-0005-0000-0000-00005F4A0000}"/>
    <cellStyle name="Normal 5 4 2 6" xfId="19041" xr:uid="{00000000-0005-0000-0000-0000604A0000}"/>
    <cellStyle name="Normal 5 4 2 7" xfId="19042" xr:uid="{00000000-0005-0000-0000-0000614A0000}"/>
    <cellStyle name="Normal 5 4 3" xfId="19043" xr:uid="{00000000-0005-0000-0000-0000624A0000}"/>
    <cellStyle name="Normal 5 4 3 2" xfId="19044" xr:uid="{00000000-0005-0000-0000-0000634A0000}"/>
    <cellStyle name="Normal 5 4 3 3" xfId="19045" xr:uid="{00000000-0005-0000-0000-0000644A0000}"/>
    <cellStyle name="Normal 5 4 3 3 2" xfId="19046" xr:uid="{00000000-0005-0000-0000-0000654A0000}"/>
    <cellStyle name="Normal 5 4 3 3 3" xfId="19047" xr:uid="{00000000-0005-0000-0000-0000664A0000}"/>
    <cellStyle name="Normal 5 4 3 3 4" xfId="19048" xr:uid="{00000000-0005-0000-0000-0000674A0000}"/>
    <cellStyle name="Normal 5 4 3 4" xfId="19049" xr:uid="{00000000-0005-0000-0000-0000684A0000}"/>
    <cellStyle name="Normal 5 4 3 5" xfId="19050" xr:uid="{00000000-0005-0000-0000-0000694A0000}"/>
    <cellStyle name="Normal 5 4 3 6" xfId="19051" xr:uid="{00000000-0005-0000-0000-00006A4A0000}"/>
    <cellStyle name="Normal 5 4 4" xfId="19052" xr:uid="{00000000-0005-0000-0000-00006B4A0000}"/>
    <cellStyle name="Normal 5 4 5" xfId="19053" xr:uid="{00000000-0005-0000-0000-00006C4A0000}"/>
    <cellStyle name="Normal 5 4 5 2" xfId="19054" xr:uid="{00000000-0005-0000-0000-00006D4A0000}"/>
    <cellStyle name="Normal 5 4 5 3" xfId="19055" xr:uid="{00000000-0005-0000-0000-00006E4A0000}"/>
    <cellStyle name="Normal 5 4 5 4" xfId="19056" xr:uid="{00000000-0005-0000-0000-00006F4A0000}"/>
    <cellStyle name="Normal 5 4 6" xfId="19057" xr:uid="{00000000-0005-0000-0000-0000704A0000}"/>
    <cellStyle name="Normal 5 4 7" xfId="19058" xr:uid="{00000000-0005-0000-0000-0000714A0000}"/>
    <cellStyle name="Normal 5 4 8" xfId="19059" xr:uid="{00000000-0005-0000-0000-0000724A0000}"/>
    <cellStyle name="Normal 5 40" xfId="19060" xr:uid="{00000000-0005-0000-0000-0000734A0000}"/>
    <cellStyle name="Normal 5 40 2" xfId="19061" xr:uid="{00000000-0005-0000-0000-0000744A0000}"/>
    <cellStyle name="Normal 5 41" xfId="19062" xr:uid="{00000000-0005-0000-0000-0000754A0000}"/>
    <cellStyle name="Normal 5 41 2" xfId="19063" xr:uid="{00000000-0005-0000-0000-0000764A0000}"/>
    <cellStyle name="Normal 5 42" xfId="19064" xr:uid="{00000000-0005-0000-0000-0000774A0000}"/>
    <cellStyle name="Normal 5 42 2" xfId="19065" xr:uid="{00000000-0005-0000-0000-0000784A0000}"/>
    <cellStyle name="Normal 5 43" xfId="19066" xr:uid="{00000000-0005-0000-0000-0000794A0000}"/>
    <cellStyle name="Normal 5 43 2" xfId="19067" xr:uid="{00000000-0005-0000-0000-00007A4A0000}"/>
    <cellStyle name="Normal 5 44" xfId="19068" xr:uid="{00000000-0005-0000-0000-00007B4A0000}"/>
    <cellStyle name="Normal 5 44 2" xfId="19069" xr:uid="{00000000-0005-0000-0000-00007C4A0000}"/>
    <cellStyle name="Normal 5 45" xfId="19070" xr:uid="{00000000-0005-0000-0000-00007D4A0000}"/>
    <cellStyle name="Normal 5 45 2" xfId="19071" xr:uid="{00000000-0005-0000-0000-00007E4A0000}"/>
    <cellStyle name="Normal 5 46" xfId="19072" xr:uid="{00000000-0005-0000-0000-00007F4A0000}"/>
    <cellStyle name="Normal 5 46 2" xfId="19073" xr:uid="{00000000-0005-0000-0000-0000804A0000}"/>
    <cellStyle name="Normal 5 47" xfId="19074" xr:uid="{00000000-0005-0000-0000-0000814A0000}"/>
    <cellStyle name="Normal 5 48" xfId="19075" xr:uid="{00000000-0005-0000-0000-0000824A0000}"/>
    <cellStyle name="Normal 5 49" xfId="19076" xr:uid="{00000000-0005-0000-0000-0000834A0000}"/>
    <cellStyle name="Normal 5 5" xfId="19077" xr:uid="{00000000-0005-0000-0000-0000844A0000}"/>
    <cellStyle name="Normal 5 5 10" xfId="19078" xr:uid="{00000000-0005-0000-0000-0000854A0000}"/>
    <cellStyle name="Normal 5 5 11" xfId="19079" xr:uid="{00000000-0005-0000-0000-0000864A0000}"/>
    <cellStyle name="Normal 5 5 12" xfId="19080" xr:uid="{00000000-0005-0000-0000-0000874A0000}"/>
    <cellStyle name="Normal 5 5 13" xfId="19081" xr:uid="{00000000-0005-0000-0000-0000884A0000}"/>
    <cellStyle name="Normal 5 5 14" xfId="19082" xr:uid="{00000000-0005-0000-0000-0000894A0000}"/>
    <cellStyle name="Normal 5 5 15" xfId="19083" xr:uid="{00000000-0005-0000-0000-00008A4A0000}"/>
    <cellStyle name="Normal 5 5 16" xfId="19084" xr:uid="{00000000-0005-0000-0000-00008B4A0000}"/>
    <cellStyle name="Normal 5 5 17" xfId="19085" xr:uid="{00000000-0005-0000-0000-00008C4A0000}"/>
    <cellStyle name="Normal 5 5 18" xfId="19086" xr:uid="{00000000-0005-0000-0000-00008D4A0000}"/>
    <cellStyle name="Normal 5 5 19" xfId="19087" xr:uid="{00000000-0005-0000-0000-00008E4A0000}"/>
    <cellStyle name="Normal 5 5 2" xfId="19088" xr:uid="{00000000-0005-0000-0000-00008F4A0000}"/>
    <cellStyle name="Normal 5 5 20" xfId="19089" xr:uid="{00000000-0005-0000-0000-0000904A0000}"/>
    <cellStyle name="Normal 5 5 21" xfId="19090" xr:uid="{00000000-0005-0000-0000-0000914A0000}"/>
    <cellStyle name="Normal 5 5 22" xfId="19091" xr:uid="{00000000-0005-0000-0000-0000924A0000}"/>
    <cellStyle name="Normal 5 5 23" xfId="19092" xr:uid="{00000000-0005-0000-0000-0000934A0000}"/>
    <cellStyle name="Normal 5 5 24" xfId="19093" xr:uid="{00000000-0005-0000-0000-0000944A0000}"/>
    <cellStyle name="Normal 5 5 25" xfId="19094" xr:uid="{00000000-0005-0000-0000-0000954A0000}"/>
    <cellStyle name="Normal 5 5 26" xfId="19095" xr:uid="{00000000-0005-0000-0000-0000964A0000}"/>
    <cellStyle name="Normal 5 5 27" xfId="19096" xr:uid="{00000000-0005-0000-0000-0000974A0000}"/>
    <cellStyle name="Normal 5 5 28" xfId="19097" xr:uid="{00000000-0005-0000-0000-0000984A0000}"/>
    <cellStyle name="Normal 5 5 29" xfId="19098" xr:uid="{00000000-0005-0000-0000-0000994A0000}"/>
    <cellStyle name="Normal 5 5 3" xfId="19099" xr:uid="{00000000-0005-0000-0000-00009A4A0000}"/>
    <cellStyle name="Normal 5 5 30" xfId="19100" xr:uid="{00000000-0005-0000-0000-00009B4A0000}"/>
    <cellStyle name="Normal 5 5 31" xfId="19101" xr:uid="{00000000-0005-0000-0000-00009C4A0000}"/>
    <cellStyle name="Normal 5 5 32" xfId="19102" xr:uid="{00000000-0005-0000-0000-00009D4A0000}"/>
    <cellStyle name="Normal 5 5 33" xfId="19103" xr:uid="{00000000-0005-0000-0000-00009E4A0000}"/>
    <cellStyle name="Normal 5 5 34" xfId="19104" xr:uid="{00000000-0005-0000-0000-00009F4A0000}"/>
    <cellStyle name="Normal 5 5 35" xfId="19105" xr:uid="{00000000-0005-0000-0000-0000A04A0000}"/>
    <cellStyle name="Normal 5 5 36" xfId="19106" xr:uid="{00000000-0005-0000-0000-0000A14A0000}"/>
    <cellStyle name="Normal 5 5 37" xfId="19107" xr:uid="{00000000-0005-0000-0000-0000A24A0000}"/>
    <cellStyle name="Normal 5 5 38" xfId="19108" xr:uid="{00000000-0005-0000-0000-0000A34A0000}"/>
    <cellStyle name="Normal 5 5 39" xfId="19109" xr:uid="{00000000-0005-0000-0000-0000A44A0000}"/>
    <cellStyle name="Normal 5 5 4" xfId="19110" xr:uid="{00000000-0005-0000-0000-0000A54A0000}"/>
    <cellStyle name="Normal 5 5 40" xfId="19111" xr:uid="{00000000-0005-0000-0000-0000A64A0000}"/>
    <cellStyle name="Normal 5 5 41" xfId="19112" xr:uid="{00000000-0005-0000-0000-0000A74A0000}"/>
    <cellStyle name="Normal 5 5 42" xfId="19113" xr:uid="{00000000-0005-0000-0000-0000A84A0000}"/>
    <cellStyle name="Normal 5 5 43" xfId="19114" xr:uid="{00000000-0005-0000-0000-0000A94A0000}"/>
    <cellStyle name="Normal 5 5 44" xfId="19115" xr:uid="{00000000-0005-0000-0000-0000AA4A0000}"/>
    <cellStyle name="Normal 5 5 45" xfId="19116" xr:uid="{00000000-0005-0000-0000-0000AB4A0000}"/>
    <cellStyle name="Normal 5 5 46" xfId="19117" xr:uid="{00000000-0005-0000-0000-0000AC4A0000}"/>
    <cellStyle name="Normal 5 5 47" xfId="19118" xr:uid="{00000000-0005-0000-0000-0000AD4A0000}"/>
    <cellStyle name="Normal 5 5 48" xfId="19119" xr:uid="{00000000-0005-0000-0000-0000AE4A0000}"/>
    <cellStyle name="Normal 5 5 49" xfId="19120" xr:uid="{00000000-0005-0000-0000-0000AF4A0000}"/>
    <cellStyle name="Normal 5 5 5" xfId="19121" xr:uid="{00000000-0005-0000-0000-0000B04A0000}"/>
    <cellStyle name="Normal 5 5 50" xfId="19122" xr:uid="{00000000-0005-0000-0000-0000B14A0000}"/>
    <cellStyle name="Normal 5 5 51" xfId="19123" xr:uid="{00000000-0005-0000-0000-0000B24A0000}"/>
    <cellStyle name="Normal 5 5 52" xfId="19124" xr:uid="{00000000-0005-0000-0000-0000B34A0000}"/>
    <cellStyle name="Normal 5 5 53" xfId="19125" xr:uid="{00000000-0005-0000-0000-0000B44A0000}"/>
    <cellStyle name="Normal 5 5 54" xfId="19126" xr:uid="{00000000-0005-0000-0000-0000B54A0000}"/>
    <cellStyle name="Normal 5 5 55" xfId="19127" xr:uid="{00000000-0005-0000-0000-0000B64A0000}"/>
    <cellStyle name="Normal 5 5 56" xfId="19128" xr:uid="{00000000-0005-0000-0000-0000B74A0000}"/>
    <cellStyle name="Normal 5 5 57" xfId="19129" xr:uid="{00000000-0005-0000-0000-0000B84A0000}"/>
    <cellStyle name="Normal 5 5 58" xfId="19130" xr:uid="{00000000-0005-0000-0000-0000B94A0000}"/>
    <cellStyle name="Normal 5 5 59" xfId="19131" xr:uid="{00000000-0005-0000-0000-0000BA4A0000}"/>
    <cellStyle name="Normal 5 5 6" xfId="19132" xr:uid="{00000000-0005-0000-0000-0000BB4A0000}"/>
    <cellStyle name="Normal 5 5 60" xfId="19133" xr:uid="{00000000-0005-0000-0000-0000BC4A0000}"/>
    <cellStyle name="Normal 5 5 61" xfId="19134" xr:uid="{00000000-0005-0000-0000-0000BD4A0000}"/>
    <cellStyle name="Normal 5 5 62" xfId="19135" xr:uid="{00000000-0005-0000-0000-0000BE4A0000}"/>
    <cellStyle name="Normal 5 5 63" xfId="19136" xr:uid="{00000000-0005-0000-0000-0000BF4A0000}"/>
    <cellStyle name="Normal 5 5 64" xfId="19137" xr:uid="{00000000-0005-0000-0000-0000C04A0000}"/>
    <cellStyle name="Normal 5 5 65" xfId="19138" xr:uid="{00000000-0005-0000-0000-0000C14A0000}"/>
    <cellStyle name="Normal 5 5 66" xfId="19139" xr:uid="{00000000-0005-0000-0000-0000C24A0000}"/>
    <cellStyle name="Normal 5 5 67" xfId="19140" xr:uid="{00000000-0005-0000-0000-0000C34A0000}"/>
    <cellStyle name="Normal 5 5 68" xfId="19141" xr:uid="{00000000-0005-0000-0000-0000C44A0000}"/>
    <cellStyle name="Normal 5 5 69" xfId="19142" xr:uid="{00000000-0005-0000-0000-0000C54A0000}"/>
    <cellStyle name="Normal 5 5 7" xfId="19143" xr:uid="{00000000-0005-0000-0000-0000C64A0000}"/>
    <cellStyle name="Normal 5 5 70" xfId="19144" xr:uid="{00000000-0005-0000-0000-0000C74A0000}"/>
    <cellStyle name="Normal 5 5 71" xfId="19145" xr:uid="{00000000-0005-0000-0000-0000C84A0000}"/>
    <cellStyle name="Normal 5 5 72" xfId="19146" xr:uid="{00000000-0005-0000-0000-0000C94A0000}"/>
    <cellStyle name="Normal 5 5 73" xfId="19147" xr:uid="{00000000-0005-0000-0000-0000CA4A0000}"/>
    <cellStyle name="Normal 5 5 74" xfId="19148" xr:uid="{00000000-0005-0000-0000-0000CB4A0000}"/>
    <cellStyle name="Normal 5 5 75" xfId="19149" xr:uid="{00000000-0005-0000-0000-0000CC4A0000}"/>
    <cellStyle name="Normal 5 5 76" xfId="19150" xr:uid="{00000000-0005-0000-0000-0000CD4A0000}"/>
    <cellStyle name="Normal 5 5 77" xfId="19151" xr:uid="{00000000-0005-0000-0000-0000CE4A0000}"/>
    <cellStyle name="Normal 5 5 78" xfId="19152" xr:uid="{00000000-0005-0000-0000-0000CF4A0000}"/>
    <cellStyle name="Normal 5 5 79" xfId="19153" xr:uid="{00000000-0005-0000-0000-0000D04A0000}"/>
    <cellStyle name="Normal 5 5 8" xfId="19154" xr:uid="{00000000-0005-0000-0000-0000D14A0000}"/>
    <cellStyle name="Normal 5 5 80" xfId="19155" xr:uid="{00000000-0005-0000-0000-0000D24A0000}"/>
    <cellStyle name="Normal 5 5 81" xfId="19156" xr:uid="{00000000-0005-0000-0000-0000D34A0000}"/>
    <cellStyle name="Normal 5 5 82" xfId="19157" xr:uid="{00000000-0005-0000-0000-0000D44A0000}"/>
    <cellStyle name="Normal 5 5 83" xfId="19158" xr:uid="{00000000-0005-0000-0000-0000D54A0000}"/>
    <cellStyle name="Normal 5 5 84" xfId="19159" xr:uid="{00000000-0005-0000-0000-0000D64A0000}"/>
    <cellStyle name="Normal 5 5 85" xfId="19160" xr:uid="{00000000-0005-0000-0000-0000D74A0000}"/>
    <cellStyle name="Normal 5 5 86" xfId="19161" xr:uid="{00000000-0005-0000-0000-0000D84A0000}"/>
    <cellStyle name="Normal 5 5 87" xfId="19162" xr:uid="{00000000-0005-0000-0000-0000D94A0000}"/>
    <cellStyle name="Normal 5 5 88" xfId="19163" xr:uid="{00000000-0005-0000-0000-0000DA4A0000}"/>
    <cellStyle name="Normal 5 5 89" xfId="19164" xr:uid="{00000000-0005-0000-0000-0000DB4A0000}"/>
    <cellStyle name="Normal 5 5 9" xfId="19165" xr:uid="{00000000-0005-0000-0000-0000DC4A0000}"/>
    <cellStyle name="Normal 5 5 90" xfId="19166" xr:uid="{00000000-0005-0000-0000-0000DD4A0000}"/>
    <cellStyle name="Normal 5 5 91" xfId="19167" xr:uid="{00000000-0005-0000-0000-0000DE4A0000}"/>
    <cellStyle name="Normal 5 5 92" xfId="19168" xr:uid="{00000000-0005-0000-0000-0000DF4A0000}"/>
    <cellStyle name="Normal 5 5 93" xfId="19169" xr:uid="{00000000-0005-0000-0000-0000E04A0000}"/>
    <cellStyle name="Normal 5 50" xfId="19170" xr:uid="{00000000-0005-0000-0000-0000E14A0000}"/>
    <cellStyle name="Normal 5 51" xfId="19171" xr:uid="{00000000-0005-0000-0000-0000E24A0000}"/>
    <cellStyle name="Normal 5 52" xfId="19172" xr:uid="{00000000-0005-0000-0000-0000E34A0000}"/>
    <cellStyle name="Normal 5 53" xfId="19173" xr:uid="{00000000-0005-0000-0000-0000E44A0000}"/>
    <cellStyle name="Normal 5 54" xfId="19174" xr:uid="{00000000-0005-0000-0000-0000E54A0000}"/>
    <cellStyle name="Normal 5 55" xfId="19175" xr:uid="{00000000-0005-0000-0000-0000E64A0000}"/>
    <cellStyle name="Normal 5 56" xfId="19176" xr:uid="{00000000-0005-0000-0000-0000E74A0000}"/>
    <cellStyle name="Normal 5 57" xfId="19177" xr:uid="{00000000-0005-0000-0000-0000E84A0000}"/>
    <cellStyle name="Normal 5 58" xfId="19178" xr:uid="{00000000-0005-0000-0000-0000E94A0000}"/>
    <cellStyle name="Normal 5 59" xfId="19179" xr:uid="{00000000-0005-0000-0000-0000EA4A0000}"/>
    <cellStyle name="Normal 5 6" xfId="19180" xr:uid="{00000000-0005-0000-0000-0000EB4A0000}"/>
    <cellStyle name="Normal 5 6 2" xfId="19181" xr:uid="{00000000-0005-0000-0000-0000EC4A0000}"/>
    <cellStyle name="Normal 5 60" xfId="19182" xr:uid="{00000000-0005-0000-0000-0000ED4A0000}"/>
    <cellStyle name="Normal 5 61" xfId="19183" xr:uid="{00000000-0005-0000-0000-0000EE4A0000}"/>
    <cellStyle name="Normal 5 62" xfId="19184" xr:uid="{00000000-0005-0000-0000-0000EF4A0000}"/>
    <cellStyle name="Normal 5 63" xfId="19185" xr:uid="{00000000-0005-0000-0000-0000F04A0000}"/>
    <cellStyle name="Normal 5 64" xfId="19186" xr:uid="{00000000-0005-0000-0000-0000F14A0000}"/>
    <cellStyle name="Normal 5 65" xfId="19187" xr:uid="{00000000-0005-0000-0000-0000F24A0000}"/>
    <cellStyle name="Normal 5 66" xfId="19188" xr:uid="{00000000-0005-0000-0000-0000F34A0000}"/>
    <cellStyle name="Normal 5 67" xfId="19189" xr:uid="{00000000-0005-0000-0000-0000F44A0000}"/>
    <cellStyle name="Normal 5 68" xfId="19190" xr:uid="{00000000-0005-0000-0000-0000F54A0000}"/>
    <cellStyle name="Normal 5 69" xfId="19191" xr:uid="{00000000-0005-0000-0000-0000F64A0000}"/>
    <cellStyle name="Normal 5 7" xfId="19192" xr:uid="{00000000-0005-0000-0000-0000F74A0000}"/>
    <cellStyle name="Normal 5 7 2" xfId="19193" xr:uid="{00000000-0005-0000-0000-0000F84A0000}"/>
    <cellStyle name="Normal 5 70" xfId="19194" xr:uid="{00000000-0005-0000-0000-0000F94A0000}"/>
    <cellStyle name="Normal 5 71" xfId="19195" xr:uid="{00000000-0005-0000-0000-0000FA4A0000}"/>
    <cellStyle name="Normal 5 72" xfId="19196" xr:uid="{00000000-0005-0000-0000-0000FB4A0000}"/>
    <cellStyle name="Normal 5 73" xfId="19197" xr:uid="{00000000-0005-0000-0000-0000FC4A0000}"/>
    <cellStyle name="Normal 5 74" xfId="19198" xr:uid="{00000000-0005-0000-0000-0000FD4A0000}"/>
    <cellStyle name="Normal 5 75" xfId="19199" xr:uid="{00000000-0005-0000-0000-0000FE4A0000}"/>
    <cellStyle name="Normal 5 76" xfId="19200" xr:uid="{00000000-0005-0000-0000-0000FF4A0000}"/>
    <cellStyle name="Normal 5 77" xfId="19201" xr:uid="{00000000-0005-0000-0000-0000004B0000}"/>
    <cellStyle name="Normal 5 78" xfId="19202" xr:uid="{00000000-0005-0000-0000-0000014B0000}"/>
    <cellStyle name="Normal 5 79" xfId="19203" xr:uid="{00000000-0005-0000-0000-0000024B0000}"/>
    <cellStyle name="Normal 5 8" xfId="19204" xr:uid="{00000000-0005-0000-0000-0000034B0000}"/>
    <cellStyle name="Normal 5 8 2" xfId="19205" xr:uid="{00000000-0005-0000-0000-0000044B0000}"/>
    <cellStyle name="Normal 5 80" xfId="19206" xr:uid="{00000000-0005-0000-0000-0000054B0000}"/>
    <cellStyle name="Normal 5 81" xfId="19207" xr:uid="{00000000-0005-0000-0000-0000064B0000}"/>
    <cellStyle name="Normal 5 82" xfId="19208" xr:uid="{00000000-0005-0000-0000-0000074B0000}"/>
    <cellStyle name="Normal 5 83" xfId="19209" xr:uid="{00000000-0005-0000-0000-0000084B0000}"/>
    <cellStyle name="Normal 5 84" xfId="19210" xr:uid="{00000000-0005-0000-0000-0000094B0000}"/>
    <cellStyle name="Normal 5 85" xfId="19211" xr:uid="{00000000-0005-0000-0000-00000A4B0000}"/>
    <cellStyle name="Normal 5 86" xfId="19212" xr:uid="{00000000-0005-0000-0000-00000B4B0000}"/>
    <cellStyle name="Normal 5 87" xfId="19213" xr:uid="{00000000-0005-0000-0000-00000C4B0000}"/>
    <cellStyle name="Normal 5 88" xfId="19214" xr:uid="{00000000-0005-0000-0000-00000D4B0000}"/>
    <cellStyle name="Normal 5 89" xfId="19215" xr:uid="{00000000-0005-0000-0000-00000E4B0000}"/>
    <cellStyle name="Normal 5 9" xfId="19216" xr:uid="{00000000-0005-0000-0000-00000F4B0000}"/>
    <cellStyle name="Normal 5 9 2" xfId="19217" xr:uid="{00000000-0005-0000-0000-0000104B0000}"/>
    <cellStyle name="Normal 5 90" xfId="19218" xr:uid="{00000000-0005-0000-0000-0000114B0000}"/>
    <cellStyle name="Normal 5 91" xfId="19219" xr:uid="{00000000-0005-0000-0000-0000124B0000}"/>
    <cellStyle name="Normal 5 92" xfId="19220" xr:uid="{00000000-0005-0000-0000-0000134B0000}"/>
    <cellStyle name="Normal 5 93" xfId="19221" xr:uid="{00000000-0005-0000-0000-0000144B0000}"/>
    <cellStyle name="Normal 5 94" xfId="19222" xr:uid="{00000000-0005-0000-0000-0000154B0000}"/>
    <cellStyle name="Normal 5 95" xfId="19223" xr:uid="{00000000-0005-0000-0000-0000164B0000}"/>
    <cellStyle name="Normal 5 96" xfId="19224" xr:uid="{00000000-0005-0000-0000-0000174B0000}"/>
    <cellStyle name="Normal 5 97" xfId="19225" xr:uid="{00000000-0005-0000-0000-0000184B0000}"/>
    <cellStyle name="Normal 5 98" xfId="19226" xr:uid="{00000000-0005-0000-0000-0000194B0000}"/>
    <cellStyle name="Normal 5 99" xfId="19227" xr:uid="{00000000-0005-0000-0000-00001A4B0000}"/>
    <cellStyle name="Normal 50" xfId="19228" xr:uid="{00000000-0005-0000-0000-00001B4B0000}"/>
    <cellStyle name="Normal 50 2" xfId="19229" xr:uid="{00000000-0005-0000-0000-00001C4B0000}"/>
    <cellStyle name="Normal 50 2 2" xfId="19230" xr:uid="{00000000-0005-0000-0000-00001D4B0000}"/>
    <cellStyle name="Normal 50 2 2 2" xfId="19231" xr:uid="{00000000-0005-0000-0000-00001E4B0000}"/>
    <cellStyle name="Normal 50 2 2 3" xfId="19232" xr:uid="{00000000-0005-0000-0000-00001F4B0000}"/>
    <cellStyle name="Normal 50 2 2 4" xfId="19233" xr:uid="{00000000-0005-0000-0000-0000204B0000}"/>
    <cellStyle name="Normal 50 2 3" xfId="19234" xr:uid="{00000000-0005-0000-0000-0000214B0000}"/>
    <cellStyle name="Normal 50 2 4" xfId="19235" xr:uid="{00000000-0005-0000-0000-0000224B0000}"/>
    <cellStyle name="Normal 50 2 5" xfId="19236" xr:uid="{00000000-0005-0000-0000-0000234B0000}"/>
    <cellStyle name="Normal 50 3" xfId="19237" xr:uid="{00000000-0005-0000-0000-0000244B0000}"/>
    <cellStyle name="Normal 50 4" xfId="19238" xr:uid="{00000000-0005-0000-0000-0000254B0000}"/>
    <cellStyle name="Normal 50 4 2" xfId="19239" xr:uid="{00000000-0005-0000-0000-0000264B0000}"/>
    <cellStyle name="Normal 50 4 3" xfId="19240" xr:uid="{00000000-0005-0000-0000-0000274B0000}"/>
    <cellStyle name="Normal 50 4 4" xfId="19241" xr:uid="{00000000-0005-0000-0000-0000284B0000}"/>
    <cellStyle name="Normal 50 5" xfId="19242" xr:uid="{00000000-0005-0000-0000-0000294B0000}"/>
    <cellStyle name="Normal 50 6" xfId="19243" xr:uid="{00000000-0005-0000-0000-00002A4B0000}"/>
    <cellStyle name="Normal 50 7" xfId="19244" xr:uid="{00000000-0005-0000-0000-00002B4B0000}"/>
    <cellStyle name="Normal 51" xfId="19245" xr:uid="{00000000-0005-0000-0000-00002C4B0000}"/>
    <cellStyle name="Normal 51 2" xfId="19246" xr:uid="{00000000-0005-0000-0000-00002D4B0000}"/>
    <cellStyle name="Normal 51 2 2" xfId="19247" xr:uid="{00000000-0005-0000-0000-00002E4B0000}"/>
    <cellStyle name="Normal 51 2 2 2" xfId="19248" xr:uid="{00000000-0005-0000-0000-00002F4B0000}"/>
    <cellStyle name="Normal 51 2 2 3" xfId="19249" xr:uid="{00000000-0005-0000-0000-0000304B0000}"/>
    <cellStyle name="Normal 51 2 2 4" xfId="19250" xr:uid="{00000000-0005-0000-0000-0000314B0000}"/>
    <cellStyle name="Normal 51 2 3" xfId="19251" xr:uid="{00000000-0005-0000-0000-0000324B0000}"/>
    <cellStyle name="Normal 51 2 4" xfId="19252" xr:uid="{00000000-0005-0000-0000-0000334B0000}"/>
    <cellStyle name="Normal 51 2 5" xfId="19253" xr:uid="{00000000-0005-0000-0000-0000344B0000}"/>
    <cellStyle name="Normal 51 3" xfId="19254" xr:uid="{00000000-0005-0000-0000-0000354B0000}"/>
    <cellStyle name="Normal 51 4" xfId="19255" xr:uid="{00000000-0005-0000-0000-0000364B0000}"/>
    <cellStyle name="Normal 51 4 2" xfId="19256" xr:uid="{00000000-0005-0000-0000-0000374B0000}"/>
    <cellStyle name="Normal 51 4 3" xfId="19257" xr:uid="{00000000-0005-0000-0000-0000384B0000}"/>
    <cellStyle name="Normal 51 4 4" xfId="19258" xr:uid="{00000000-0005-0000-0000-0000394B0000}"/>
    <cellStyle name="Normal 51 5" xfId="19259" xr:uid="{00000000-0005-0000-0000-00003A4B0000}"/>
    <cellStyle name="Normal 51 6" xfId="19260" xr:uid="{00000000-0005-0000-0000-00003B4B0000}"/>
    <cellStyle name="Normal 51 7" xfId="19261" xr:uid="{00000000-0005-0000-0000-00003C4B0000}"/>
    <cellStyle name="Normal 52" xfId="19262" xr:uid="{00000000-0005-0000-0000-00003D4B0000}"/>
    <cellStyle name="Normal 53" xfId="19263" xr:uid="{00000000-0005-0000-0000-00003E4B0000}"/>
    <cellStyle name="Normal 54" xfId="19264" xr:uid="{00000000-0005-0000-0000-00003F4B0000}"/>
    <cellStyle name="Normal 55" xfId="19265" xr:uid="{00000000-0005-0000-0000-0000404B0000}"/>
    <cellStyle name="Normal 55 2" xfId="19266" xr:uid="{00000000-0005-0000-0000-0000414B0000}"/>
    <cellStyle name="Normal 55 2 2" xfId="19267" xr:uid="{00000000-0005-0000-0000-0000424B0000}"/>
    <cellStyle name="Normal 55 2 2 2" xfId="19268" xr:uid="{00000000-0005-0000-0000-0000434B0000}"/>
    <cellStyle name="Normal 55 2 2 3" xfId="19269" xr:uid="{00000000-0005-0000-0000-0000444B0000}"/>
    <cellStyle name="Normal 55 2 2 4" xfId="19270" xr:uid="{00000000-0005-0000-0000-0000454B0000}"/>
    <cellStyle name="Normal 55 2 3" xfId="19271" xr:uid="{00000000-0005-0000-0000-0000464B0000}"/>
    <cellStyle name="Normal 55 2 4" xfId="19272" xr:uid="{00000000-0005-0000-0000-0000474B0000}"/>
    <cellStyle name="Normal 55 2 5" xfId="19273" xr:uid="{00000000-0005-0000-0000-0000484B0000}"/>
    <cellStyle name="Normal 55 3" xfId="19274" xr:uid="{00000000-0005-0000-0000-0000494B0000}"/>
    <cellStyle name="Normal 55 4" xfId="19275" xr:uid="{00000000-0005-0000-0000-00004A4B0000}"/>
    <cellStyle name="Normal 55 4 2" xfId="19276" xr:uid="{00000000-0005-0000-0000-00004B4B0000}"/>
    <cellStyle name="Normal 55 4 3" xfId="19277" xr:uid="{00000000-0005-0000-0000-00004C4B0000}"/>
    <cellStyle name="Normal 55 4 4" xfId="19278" xr:uid="{00000000-0005-0000-0000-00004D4B0000}"/>
    <cellStyle name="Normal 55 5" xfId="19279" xr:uid="{00000000-0005-0000-0000-00004E4B0000}"/>
    <cellStyle name="Normal 55 6" xfId="19280" xr:uid="{00000000-0005-0000-0000-00004F4B0000}"/>
    <cellStyle name="Normal 55 7" xfId="19281" xr:uid="{00000000-0005-0000-0000-0000504B0000}"/>
    <cellStyle name="Normal 56" xfId="19282" xr:uid="{00000000-0005-0000-0000-0000514B0000}"/>
    <cellStyle name="Normal 56 2" xfId="19283" xr:uid="{00000000-0005-0000-0000-0000524B0000}"/>
    <cellStyle name="Normal 56 2 2" xfId="19284" xr:uid="{00000000-0005-0000-0000-0000534B0000}"/>
    <cellStyle name="Normal 56 2 2 2" xfId="19285" xr:uid="{00000000-0005-0000-0000-0000544B0000}"/>
    <cellStyle name="Normal 56 2 2 3" xfId="19286" xr:uid="{00000000-0005-0000-0000-0000554B0000}"/>
    <cellStyle name="Normal 56 2 2 4" xfId="19287" xr:uid="{00000000-0005-0000-0000-0000564B0000}"/>
    <cellStyle name="Normal 56 2 3" xfId="19288" xr:uid="{00000000-0005-0000-0000-0000574B0000}"/>
    <cellStyle name="Normal 56 2 4" xfId="19289" xr:uid="{00000000-0005-0000-0000-0000584B0000}"/>
    <cellStyle name="Normal 56 2 5" xfId="19290" xr:uid="{00000000-0005-0000-0000-0000594B0000}"/>
    <cellStyle name="Normal 56 3" xfId="19291" xr:uid="{00000000-0005-0000-0000-00005A4B0000}"/>
    <cellStyle name="Normal 56 4" xfId="19292" xr:uid="{00000000-0005-0000-0000-00005B4B0000}"/>
    <cellStyle name="Normal 56 4 2" xfId="19293" xr:uid="{00000000-0005-0000-0000-00005C4B0000}"/>
    <cellStyle name="Normal 56 4 3" xfId="19294" xr:uid="{00000000-0005-0000-0000-00005D4B0000}"/>
    <cellStyle name="Normal 56 4 4" xfId="19295" xr:uid="{00000000-0005-0000-0000-00005E4B0000}"/>
    <cellStyle name="Normal 56 5" xfId="19296" xr:uid="{00000000-0005-0000-0000-00005F4B0000}"/>
    <cellStyle name="Normal 56 6" xfId="19297" xr:uid="{00000000-0005-0000-0000-0000604B0000}"/>
    <cellStyle name="Normal 56 7" xfId="19298" xr:uid="{00000000-0005-0000-0000-0000614B0000}"/>
    <cellStyle name="Normal 57" xfId="19299" xr:uid="{00000000-0005-0000-0000-0000624B0000}"/>
    <cellStyle name="Normal 57 2" xfId="19300" xr:uid="{00000000-0005-0000-0000-0000634B0000}"/>
    <cellStyle name="Normal 58" xfId="19301" xr:uid="{00000000-0005-0000-0000-0000644B0000}"/>
    <cellStyle name="Normal 58 2" xfId="19302" xr:uid="{00000000-0005-0000-0000-0000654B0000}"/>
    <cellStyle name="Normal 58 3" xfId="19303" xr:uid="{00000000-0005-0000-0000-0000664B0000}"/>
    <cellStyle name="Normal 58 4" xfId="19304" xr:uid="{00000000-0005-0000-0000-0000674B0000}"/>
    <cellStyle name="Normal 59" xfId="19305" xr:uid="{00000000-0005-0000-0000-0000684B0000}"/>
    <cellStyle name="Normal 59 2" xfId="19306" xr:uid="{00000000-0005-0000-0000-0000694B0000}"/>
    <cellStyle name="Normal 59 3" xfId="19307" xr:uid="{00000000-0005-0000-0000-00006A4B0000}"/>
    <cellStyle name="Normal 59 4" xfId="19308" xr:uid="{00000000-0005-0000-0000-00006B4B0000}"/>
    <cellStyle name="Normal 6" xfId="19309" xr:uid="{00000000-0005-0000-0000-00006C4B0000}"/>
    <cellStyle name="Normal 6 2" xfId="19310" xr:uid="{00000000-0005-0000-0000-00006D4B0000}"/>
    <cellStyle name="Normal 6 2 10" xfId="19311" xr:uid="{00000000-0005-0000-0000-00006E4B0000}"/>
    <cellStyle name="Normal 6 2 11" xfId="19312" xr:uid="{00000000-0005-0000-0000-00006F4B0000}"/>
    <cellStyle name="Normal 6 2 12" xfId="19313" xr:uid="{00000000-0005-0000-0000-0000704B0000}"/>
    <cellStyle name="Normal 6 2 13" xfId="19314" xr:uid="{00000000-0005-0000-0000-0000714B0000}"/>
    <cellStyle name="Normal 6 2 14" xfId="19315" xr:uid="{00000000-0005-0000-0000-0000724B0000}"/>
    <cellStyle name="Normal 6 2 15" xfId="19316" xr:uid="{00000000-0005-0000-0000-0000734B0000}"/>
    <cellStyle name="Normal 6 2 16" xfId="19317" xr:uid="{00000000-0005-0000-0000-0000744B0000}"/>
    <cellStyle name="Normal 6 2 17" xfId="19318" xr:uid="{00000000-0005-0000-0000-0000754B0000}"/>
    <cellStyle name="Normal 6 2 18" xfId="19319" xr:uid="{00000000-0005-0000-0000-0000764B0000}"/>
    <cellStyle name="Normal 6 2 19" xfId="19320" xr:uid="{00000000-0005-0000-0000-0000774B0000}"/>
    <cellStyle name="Normal 6 2 2" xfId="19321" xr:uid="{00000000-0005-0000-0000-0000784B0000}"/>
    <cellStyle name="Normal 6 2 2 2" xfId="19322" xr:uid="{00000000-0005-0000-0000-0000794B0000}"/>
    <cellStyle name="Normal 6 2 2 3" xfId="19323" xr:uid="{00000000-0005-0000-0000-00007A4B0000}"/>
    <cellStyle name="Normal 6 2 20" xfId="19324" xr:uid="{00000000-0005-0000-0000-00007B4B0000}"/>
    <cellStyle name="Normal 6 2 21" xfId="19325" xr:uid="{00000000-0005-0000-0000-00007C4B0000}"/>
    <cellStyle name="Normal 6 2 22" xfId="19326" xr:uid="{00000000-0005-0000-0000-00007D4B0000}"/>
    <cellStyle name="Normal 6 2 23" xfId="19327" xr:uid="{00000000-0005-0000-0000-00007E4B0000}"/>
    <cellStyle name="Normal 6 2 24" xfId="19328" xr:uid="{00000000-0005-0000-0000-00007F4B0000}"/>
    <cellStyle name="Normal 6 2 25" xfId="19329" xr:uid="{00000000-0005-0000-0000-0000804B0000}"/>
    <cellStyle name="Normal 6 2 26" xfId="19330" xr:uid="{00000000-0005-0000-0000-0000814B0000}"/>
    <cellStyle name="Normal 6 2 27" xfId="19331" xr:uid="{00000000-0005-0000-0000-0000824B0000}"/>
    <cellStyle name="Normal 6 2 28" xfId="19332" xr:uid="{00000000-0005-0000-0000-0000834B0000}"/>
    <cellStyle name="Normal 6 2 29" xfId="19333" xr:uid="{00000000-0005-0000-0000-0000844B0000}"/>
    <cellStyle name="Normal 6 2 3" xfId="19334" xr:uid="{00000000-0005-0000-0000-0000854B0000}"/>
    <cellStyle name="Normal 6 2 3 2" xfId="19335" xr:uid="{00000000-0005-0000-0000-0000864B0000}"/>
    <cellStyle name="Normal 6 2 3 2 2" xfId="19336" xr:uid="{00000000-0005-0000-0000-0000874B0000}"/>
    <cellStyle name="Normal 6 2 3 2 2 2" xfId="19337" xr:uid="{00000000-0005-0000-0000-0000884B0000}"/>
    <cellStyle name="Normal 6 2 3 2 2 3" xfId="19338" xr:uid="{00000000-0005-0000-0000-0000894B0000}"/>
    <cellStyle name="Normal 6 2 3 2 2 4" xfId="19339" xr:uid="{00000000-0005-0000-0000-00008A4B0000}"/>
    <cellStyle name="Normal 6 2 3 2 3" xfId="19340" xr:uid="{00000000-0005-0000-0000-00008B4B0000}"/>
    <cellStyle name="Normal 6 2 3 2 4" xfId="19341" xr:uid="{00000000-0005-0000-0000-00008C4B0000}"/>
    <cellStyle name="Normal 6 2 3 2 5" xfId="19342" xr:uid="{00000000-0005-0000-0000-00008D4B0000}"/>
    <cellStyle name="Normal 6 2 3 3" xfId="19343" xr:uid="{00000000-0005-0000-0000-00008E4B0000}"/>
    <cellStyle name="Normal 6 2 3 4" xfId="19344" xr:uid="{00000000-0005-0000-0000-00008F4B0000}"/>
    <cellStyle name="Normal 6 2 3 4 2" xfId="19345" xr:uid="{00000000-0005-0000-0000-0000904B0000}"/>
    <cellStyle name="Normal 6 2 3 4 3" xfId="19346" xr:uid="{00000000-0005-0000-0000-0000914B0000}"/>
    <cellStyle name="Normal 6 2 3 4 4" xfId="19347" xr:uid="{00000000-0005-0000-0000-0000924B0000}"/>
    <cellStyle name="Normal 6 2 3 5" xfId="19348" xr:uid="{00000000-0005-0000-0000-0000934B0000}"/>
    <cellStyle name="Normal 6 2 3 6" xfId="19349" xr:uid="{00000000-0005-0000-0000-0000944B0000}"/>
    <cellStyle name="Normal 6 2 3 7" xfId="19350" xr:uid="{00000000-0005-0000-0000-0000954B0000}"/>
    <cellStyle name="Normal 6 2 30" xfId="19351" xr:uid="{00000000-0005-0000-0000-0000964B0000}"/>
    <cellStyle name="Normal 6 2 31" xfId="19352" xr:uid="{00000000-0005-0000-0000-0000974B0000}"/>
    <cellStyle name="Normal 6 2 32" xfId="19353" xr:uid="{00000000-0005-0000-0000-0000984B0000}"/>
    <cellStyle name="Normal 6 2 33" xfId="19354" xr:uid="{00000000-0005-0000-0000-0000994B0000}"/>
    <cellStyle name="Normal 6 2 34" xfId="19355" xr:uid="{00000000-0005-0000-0000-00009A4B0000}"/>
    <cellStyle name="Normal 6 2 35" xfId="19356" xr:uid="{00000000-0005-0000-0000-00009B4B0000}"/>
    <cellStyle name="Normal 6 2 36" xfId="19357" xr:uid="{00000000-0005-0000-0000-00009C4B0000}"/>
    <cellStyle name="Normal 6 2 37" xfId="19358" xr:uid="{00000000-0005-0000-0000-00009D4B0000}"/>
    <cellStyle name="Normal 6 2 38" xfId="19359" xr:uid="{00000000-0005-0000-0000-00009E4B0000}"/>
    <cellStyle name="Normal 6 2 39" xfId="19360" xr:uid="{00000000-0005-0000-0000-00009F4B0000}"/>
    <cellStyle name="Normal 6 2 4" xfId="19361" xr:uid="{00000000-0005-0000-0000-0000A04B0000}"/>
    <cellStyle name="Normal 6 2 40" xfId="19362" xr:uid="{00000000-0005-0000-0000-0000A14B0000}"/>
    <cellStyle name="Normal 6 2 41" xfId="19363" xr:uid="{00000000-0005-0000-0000-0000A24B0000}"/>
    <cellStyle name="Normal 6 2 42" xfId="19364" xr:uid="{00000000-0005-0000-0000-0000A34B0000}"/>
    <cellStyle name="Normal 6 2 43" xfId="19365" xr:uid="{00000000-0005-0000-0000-0000A44B0000}"/>
    <cellStyle name="Normal 6 2 44" xfId="19366" xr:uid="{00000000-0005-0000-0000-0000A54B0000}"/>
    <cellStyle name="Normal 6 2 45" xfId="19367" xr:uid="{00000000-0005-0000-0000-0000A64B0000}"/>
    <cellStyle name="Normal 6 2 46" xfId="19368" xr:uid="{00000000-0005-0000-0000-0000A74B0000}"/>
    <cellStyle name="Normal 6 2 47" xfId="19369" xr:uid="{00000000-0005-0000-0000-0000A84B0000}"/>
    <cellStyle name="Normal 6 2 48" xfId="19370" xr:uid="{00000000-0005-0000-0000-0000A94B0000}"/>
    <cellStyle name="Normal 6 2 49" xfId="19371" xr:uid="{00000000-0005-0000-0000-0000AA4B0000}"/>
    <cellStyle name="Normal 6 2 5" xfId="19372" xr:uid="{00000000-0005-0000-0000-0000AB4B0000}"/>
    <cellStyle name="Normal 6 2 50" xfId="19373" xr:uid="{00000000-0005-0000-0000-0000AC4B0000}"/>
    <cellStyle name="Normal 6 2 51" xfId="19374" xr:uid="{00000000-0005-0000-0000-0000AD4B0000}"/>
    <cellStyle name="Normal 6 2 52" xfId="19375" xr:uid="{00000000-0005-0000-0000-0000AE4B0000}"/>
    <cellStyle name="Normal 6 2 53" xfId="19376" xr:uid="{00000000-0005-0000-0000-0000AF4B0000}"/>
    <cellStyle name="Normal 6 2 54" xfId="19377" xr:uid="{00000000-0005-0000-0000-0000B04B0000}"/>
    <cellStyle name="Normal 6 2 55" xfId="19378" xr:uid="{00000000-0005-0000-0000-0000B14B0000}"/>
    <cellStyle name="Normal 6 2 56" xfId="19379" xr:uid="{00000000-0005-0000-0000-0000B24B0000}"/>
    <cellStyle name="Normal 6 2 57" xfId="19380" xr:uid="{00000000-0005-0000-0000-0000B34B0000}"/>
    <cellStyle name="Normal 6 2 58" xfId="19381" xr:uid="{00000000-0005-0000-0000-0000B44B0000}"/>
    <cellStyle name="Normal 6 2 59" xfId="19382" xr:uid="{00000000-0005-0000-0000-0000B54B0000}"/>
    <cellStyle name="Normal 6 2 6" xfId="19383" xr:uid="{00000000-0005-0000-0000-0000B64B0000}"/>
    <cellStyle name="Normal 6 2 60" xfId="19384" xr:uid="{00000000-0005-0000-0000-0000B74B0000}"/>
    <cellStyle name="Normal 6 2 61" xfId="19385" xr:uid="{00000000-0005-0000-0000-0000B84B0000}"/>
    <cellStyle name="Normal 6 2 62" xfId="19386" xr:uid="{00000000-0005-0000-0000-0000B94B0000}"/>
    <cellStyle name="Normal 6 2 63" xfId="19387" xr:uid="{00000000-0005-0000-0000-0000BA4B0000}"/>
    <cellStyle name="Normal 6 2 64" xfId="19388" xr:uid="{00000000-0005-0000-0000-0000BB4B0000}"/>
    <cellStyle name="Normal 6 2 65" xfId="19389" xr:uid="{00000000-0005-0000-0000-0000BC4B0000}"/>
    <cellStyle name="Normal 6 2 66" xfId="19390" xr:uid="{00000000-0005-0000-0000-0000BD4B0000}"/>
    <cellStyle name="Normal 6 2 67" xfId="19391" xr:uid="{00000000-0005-0000-0000-0000BE4B0000}"/>
    <cellStyle name="Normal 6 2 68" xfId="19392" xr:uid="{00000000-0005-0000-0000-0000BF4B0000}"/>
    <cellStyle name="Normal 6 2 69" xfId="19393" xr:uid="{00000000-0005-0000-0000-0000C04B0000}"/>
    <cellStyle name="Normal 6 2 7" xfId="19394" xr:uid="{00000000-0005-0000-0000-0000C14B0000}"/>
    <cellStyle name="Normal 6 2 70" xfId="19395" xr:uid="{00000000-0005-0000-0000-0000C24B0000}"/>
    <cellStyle name="Normal 6 2 71" xfId="19396" xr:uid="{00000000-0005-0000-0000-0000C34B0000}"/>
    <cellStyle name="Normal 6 2 72" xfId="19397" xr:uid="{00000000-0005-0000-0000-0000C44B0000}"/>
    <cellStyle name="Normal 6 2 73" xfId="19398" xr:uid="{00000000-0005-0000-0000-0000C54B0000}"/>
    <cellStyle name="Normal 6 2 74" xfId="19399" xr:uid="{00000000-0005-0000-0000-0000C64B0000}"/>
    <cellStyle name="Normal 6 2 75" xfId="19400" xr:uid="{00000000-0005-0000-0000-0000C74B0000}"/>
    <cellStyle name="Normal 6 2 76" xfId="19401" xr:uid="{00000000-0005-0000-0000-0000C84B0000}"/>
    <cellStyle name="Normal 6 2 77" xfId="19402" xr:uid="{00000000-0005-0000-0000-0000C94B0000}"/>
    <cellStyle name="Normal 6 2 78" xfId="19403" xr:uid="{00000000-0005-0000-0000-0000CA4B0000}"/>
    <cellStyle name="Normal 6 2 79" xfId="19404" xr:uid="{00000000-0005-0000-0000-0000CB4B0000}"/>
    <cellStyle name="Normal 6 2 8" xfId="19405" xr:uid="{00000000-0005-0000-0000-0000CC4B0000}"/>
    <cellStyle name="Normal 6 2 80" xfId="19406" xr:uid="{00000000-0005-0000-0000-0000CD4B0000}"/>
    <cellStyle name="Normal 6 2 81" xfId="19407" xr:uid="{00000000-0005-0000-0000-0000CE4B0000}"/>
    <cellStyle name="Normal 6 2 82" xfId="19408" xr:uid="{00000000-0005-0000-0000-0000CF4B0000}"/>
    <cellStyle name="Normal 6 2 83" xfId="19409" xr:uid="{00000000-0005-0000-0000-0000D04B0000}"/>
    <cellStyle name="Normal 6 2 84" xfId="19410" xr:uid="{00000000-0005-0000-0000-0000D14B0000}"/>
    <cellStyle name="Normal 6 2 85" xfId="19411" xr:uid="{00000000-0005-0000-0000-0000D24B0000}"/>
    <cellStyle name="Normal 6 2 86" xfId="19412" xr:uid="{00000000-0005-0000-0000-0000D34B0000}"/>
    <cellStyle name="Normal 6 2 87" xfId="19413" xr:uid="{00000000-0005-0000-0000-0000D44B0000}"/>
    <cellStyle name="Normal 6 2 88" xfId="19414" xr:uid="{00000000-0005-0000-0000-0000D54B0000}"/>
    <cellStyle name="Normal 6 2 89" xfId="19415" xr:uid="{00000000-0005-0000-0000-0000D64B0000}"/>
    <cellStyle name="Normal 6 2 9" xfId="19416" xr:uid="{00000000-0005-0000-0000-0000D74B0000}"/>
    <cellStyle name="Normal 6 2 90" xfId="19417" xr:uid="{00000000-0005-0000-0000-0000D84B0000}"/>
    <cellStyle name="Normal 6 2 91" xfId="19418" xr:uid="{00000000-0005-0000-0000-0000D94B0000}"/>
    <cellStyle name="Normal 6 2 92" xfId="19419" xr:uid="{00000000-0005-0000-0000-0000DA4B0000}"/>
    <cellStyle name="Normal 6 2 93" xfId="19420" xr:uid="{00000000-0005-0000-0000-0000DB4B0000}"/>
    <cellStyle name="Normal 6 2 94" xfId="19421" xr:uid="{00000000-0005-0000-0000-0000DC4B0000}"/>
    <cellStyle name="Normal 6 2 95" xfId="19422" xr:uid="{00000000-0005-0000-0000-0000DD4B0000}"/>
    <cellStyle name="Normal 6 2 95 2" xfId="19423" xr:uid="{00000000-0005-0000-0000-0000DE4B0000}"/>
    <cellStyle name="Normal 6 2 95 3" xfId="19424" xr:uid="{00000000-0005-0000-0000-0000DF4B0000}"/>
    <cellStyle name="Normal 6 2 95 4" xfId="19425" xr:uid="{00000000-0005-0000-0000-0000E04B0000}"/>
    <cellStyle name="Normal 6 3" xfId="19426" xr:uid="{00000000-0005-0000-0000-0000E14B0000}"/>
    <cellStyle name="Normal 6 3 2" xfId="19427" xr:uid="{00000000-0005-0000-0000-0000E24B0000}"/>
    <cellStyle name="Normal 6 3 3" xfId="19428" xr:uid="{00000000-0005-0000-0000-0000E34B0000}"/>
    <cellStyle name="Normal 6 3 3 2" xfId="19429" xr:uid="{00000000-0005-0000-0000-0000E44B0000}"/>
    <cellStyle name="Normal 6 3 3 2 2" xfId="19430" xr:uid="{00000000-0005-0000-0000-0000E54B0000}"/>
    <cellStyle name="Normal 6 3 3 2 2 2" xfId="19431" xr:uid="{00000000-0005-0000-0000-0000E64B0000}"/>
    <cellStyle name="Normal 6 3 3 2 2 3" xfId="19432" xr:uid="{00000000-0005-0000-0000-0000E74B0000}"/>
    <cellStyle name="Normal 6 3 3 2 2 4" xfId="19433" xr:uid="{00000000-0005-0000-0000-0000E84B0000}"/>
    <cellStyle name="Normal 6 3 3 2 3" xfId="19434" xr:uid="{00000000-0005-0000-0000-0000E94B0000}"/>
    <cellStyle name="Normal 6 3 3 2 4" xfId="19435" xr:uid="{00000000-0005-0000-0000-0000EA4B0000}"/>
    <cellStyle name="Normal 6 3 3 2 5" xfId="19436" xr:uid="{00000000-0005-0000-0000-0000EB4B0000}"/>
    <cellStyle name="Normal 6 3 3 3" xfId="19437" xr:uid="{00000000-0005-0000-0000-0000EC4B0000}"/>
    <cellStyle name="Normal 6 3 3 4" xfId="19438" xr:uid="{00000000-0005-0000-0000-0000ED4B0000}"/>
    <cellStyle name="Normal 6 3 3 4 2" xfId="19439" xr:uid="{00000000-0005-0000-0000-0000EE4B0000}"/>
    <cellStyle name="Normal 6 3 3 4 3" xfId="19440" xr:uid="{00000000-0005-0000-0000-0000EF4B0000}"/>
    <cellStyle name="Normal 6 3 3 4 4" xfId="19441" xr:uid="{00000000-0005-0000-0000-0000F04B0000}"/>
    <cellStyle name="Normal 6 3 3 5" xfId="19442" xr:uid="{00000000-0005-0000-0000-0000F14B0000}"/>
    <cellStyle name="Normal 6 3 3 6" xfId="19443" xr:uid="{00000000-0005-0000-0000-0000F24B0000}"/>
    <cellStyle name="Normal 6 3 3 7" xfId="19444" xr:uid="{00000000-0005-0000-0000-0000F34B0000}"/>
    <cellStyle name="Normal 6 3 4" xfId="19445" xr:uid="{00000000-0005-0000-0000-0000F44B0000}"/>
    <cellStyle name="Normal 6 4" xfId="19446" xr:uid="{00000000-0005-0000-0000-0000F54B0000}"/>
    <cellStyle name="Normal 6 4 2" xfId="19447" xr:uid="{00000000-0005-0000-0000-0000F64B0000}"/>
    <cellStyle name="Normal 6 4 3" xfId="19448" xr:uid="{00000000-0005-0000-0000-0000F74B0000}"/>
    <cellStyle name="Normal 6 4 3 2" xfId="19449" xr:uid="{00000000-0005-0000-0000-0000F84B0000}"/>
    <cellStyle name="Normal 6 4 3 2 2" xfId="19450" xr:uid="{00000000-0005-0000-0000-0000F94B0000}"/>
    <cellStyle name="Normal 6 4 3 2 2 2" xfId="19451" xr:uid="{00000000-0005-0000-0000-0000FA4B0000}"/>
    <cellStyle name="Normal 6 4 3 2 2 3" xfId="19452" xr:uid="{00000000-0005-0000-0000-0000FB4B0000}"/>
    <cellStyle name="Normal 6 4 3 2 2 4" xfId="19453" xr:uid="{00000000-0005-0000-0000-0000FC4B0000}"/>
    <cellStyle name="Normal 6 4 3 2 3" xfId="19454" xr:uid="{00000000-0005-0000-0000-0000FD4B0000}"/>
    <cellStyle name="Normal 6 4 3 2 4" xfId="19455" xr:uid="{00000000-0005-0000-0000-0000FE4B0000}"/>
    <cellStyle name="Normal 6 4 3 2 5" xfId="19456" xr:uid="{00000000-0005-0000-0000-0000FF4B0000}"/>
    <cellStyle name="Normal 6 4 3 3" xfId="19457" xr:uid="{00000000-0005-0000-0000-0000004C0000}"/>
    <cellStyle name="Normal 6 4 3 3 2" xfId="19458" xr:uid="{00000000-0005-0000-0000-0000014C0000}"/>
    <cellStyle name="Normal 6 4 3 3 3" xfId="19459" xr:uid="{00000000-0005-0000-0000-0000024C0000}"/>
    <cellStyle name="Normal 6 4 3 3 4" xfId="19460" xr:uid="{00000000-0005-0000-0000-0000034C0000}"/>
    <cellStyle name="Normal 6 4 3 4" xfId="19461" xr:uid="{00000000-0005-0000-0000-0000044C0000}"/>
    <cellStyle name="Normal 6 4 3 5" xfId="19462" xr:uid="{00000000-0005-0000-0000-0000054C0000}"/>
    <cellStyle name="Normal 6 4 3 6" xfId="19463" xr:uid="{00000000-0005-0000-0000-0000064C0000}"/>
    <cellStyle name="Normal 6 5" xfId="19464" xr:uid="{00000000-0005-0000-0000-0000074C0000}"/>
    <cellStyle name="Normal 6 5 2" xfId="19465" xr:uid="{00000000-0005-0000-0000-0000084C0000}"/>
    <cellStyle name="Normal 6 5 2 2" xfId="19466" xr:uid="{00000000-0005-0000-0000-0000094C0000}"/>
    <cellStyle name="Normal 6 5 2 2 2" xfId="19467" xr:uid="{00000000-0005-0000-0000-00000A4C0000}"/>
    <cellStyle name="Normal 6 5 2 2 3" xfId="19468" xr:uid="{00000000-0005-0000-0000-00000B4C0000}"/>
    <cellStyle name="Normal 6 5 2 2 4" xfId="19469" xr:uid="{00000000-0005-0000-0000-00000C4C0000}"/>
    <cellStyle name="Normal 6 5 2 3" xfId="19470" xr:uid="{00000000-0005-0000-0000-00000D4C0000}"/>
    <cellStyle name="Normal 6 5 2 4" xfId="19471" xr:uid="{00000000-0005-0000-0000-00000E4C0000}"/>
    <cellStyle name="Normal 6 5 2 5" xfId="19472" xr:uid="{00000000-0005-0000-0000-00000F4C0000}"/>
    <cellStyle name="Normal 6 5 3" xfId="19473" xr:uid="{00000000-0005-0000-0000-0000104C0000}"/>
    <cellStyle name="Normal 6 5 4" xfId="19474" xr:uid="{00000000-0005-0000-0000-0000114C0000}"/>
    <cellStyle name="Normal 6 5 4 2" xfId="19475" xr:uid="{00000000-0005-0000-0000-0000124C0000}"/>
    <cellStyle name="Normal 6 5 4 3" xfId="19476" xr:uid="{00000000-0005-0000-0000-0000134C0000}"/>
    <cellStyle name="Normal 6 5 4 4" xfId="19477" xr:uid="{00000000-0005-0000-0000-0000144C0000}"/>
    <cellStyle name="Normal 6 5 5" xfId="19478" xr:uid="{00000000-0005-0000-0000-0000154C0000}"/>
    <cellStyle name="Normal 6 5 6" xfId="19479" xr:uid="{00000000-0005-0000-0000-0000164C0000}"/>
    <cellStyle name="Normal 6 5 7" xfId="19480" xr:uid="{00000000-0005-0000-0000-0000174C0000}"/>
    <cellStyle name="Normal 6 6" xfId="19481" xr:uid="{00000000-0005-0000-0000-0000184C0000}"/>
    <cellStyle name="Normal 6 6 2" xfId="19482" xr:uid="{00000000-0005-0000-0000-0000194C0000}"/>
    <cellStyle name="Normal 6 6 3" xfId="19483" xr:uid="{00000000-0005-0000-0000-00001A4C0000}"/>
    <cellStyle name="Normal 6 6 4" xfId="19484" xr:uid="{00000000-0005-0000-0000-00001B4C0000}"/>
    <cellStyle name="Normal 60" xfId="19485" xr:uid="{00000000-0005-0000-0000-00001C4C0000}"/>
    <cellStyle name="Normal 60 2" xfId="19486" xr:uid="{00000000-0005-0000-0000-00001D4C0000}"/>
    <cellStyle name="Normal 60 3" xfId="19487" xr:uid="{00000000-0005-0000-0000-00001E4C0000}"/>
    <cellStyle name="Normal 60 4" xfId="19488" xr:uid="{00000000-0005-0000-0000-00001F4C0000}"/>
    <cellStyle name="Normal 61" xfId="19489" xr:uid="{00000000-0005-0000-0000-0000204C0000}"/>
    <cellStyle name="Normal 61 2" xfId="19490" xr:uid="{00000000-0005-0000-0000-0000214C0000}"/>
    <cellStyle name="Normal 61 3" xfId="19491" xr:uid="{00000000-0005-0000-0000-0000224C0000}"/>
    <cellStyle name="Normal 61 4" xfId="19492" xr:uid="{00000000-0005-0000-0000-0000234C0000}"/>
    <cellStyle name="Normal 62" xfId="19493" xr:uid="{00000000-0005-0000-0000-0000244C0000}"/>
    <cellStyle name="Normal 62 2" xfId="19494" xr:uid="{00000000-0005-0000-0000-0000254C0000}"/>
    <cellStyle name="Normal 62 3" xfId="19495" xr:uid="{00000000-0005-0000-0000-0000264C0000}"/>
    <cellStyle name="Normal 62 4" xfId="19496" xr:uid="{00000000-0005-0000-0000-0000274C0000}"/>
    <cellStyle name="Normal 63" xfId="19497" xr:uid="{00000000-0005-0000-0000-0000284C0000}"/>
    <cellStyle name="Normal 63 2" xfId="19498" xr:uid="{00000000-0005-0000-0000-0000294C0000}"/>
    <cellStyle name="Normal 63 3" xfId="19499" xr:uid="{00000000-0005-0000-0000-00002A4C0000}"/>
    <cellStyle name="Normal 63 4" xfId="19500" xr:uid="{00000000-0005-0000-0000-00002B4C0000}"/>
    <cellStyle name="Normal 64" xfId="19501" xr:uid="{00000000-0005-0000-0000-00002C4C0000}"/>
    <cellStyle name="Normal 64 2" xfId="19502" xr:uid="{00000000-0005-0000-0000-00002D4C0000}"/>
    <cellStyle name="Normal 64 3" xfId="19503" xr:uid="{00000000-0005-0000-0000-00002E4C0000}"/>
    <cellStyle name="Normal 64 4" xfId="19504" xr:uid="{00000000-0005-0000-0000-00002F4C0000}"/>
    <cellStyle name="Normal 65" xfId="19505" xr:uid="{00000000-0005-0000-0000-0000304C0000}"/>
    <cellStyle name="Normal 65 2" xfId="19506" xr:uid="{00000000-0005-0000-0000-0000314C0000}"/>
    <cellStyle name="Normal 65 3" xfId="19507" xr:uid="{00000000-0005-0000-0000-0000324C0000}"/>
    <cellStyle name="Normal 65 4" xfId="19508" xr:uid="{00000000-0005-0000-0000-0000334C0000}"/>
    <cellStyle name="Normal 66" xfId="19509" xr:uid="{00000000-0005-0000-0000-0000344C0000}"/>
    <cellStyle name="Normal 66 2" xfId="19510" xr:uid="{00000000-0005-0000-0000-0000354C0000}"/>
    <cellStyle name="Normal 66 3" xfId="19511" xr:uid="{00000000-0005-0000-0000-0000364C0000}"/>
    <cellStyle name="Normal 66 4" xfId="19512" xr:uid="{00000000-0005-0000-0000-0000374C0000}"/>
    <cellStyle name="Normal 67" xfId="19513" xr:uid="{00000000-0005-0000-0000-0000384C0000}"/>
    <cellStyle name="Normal 67 2" xfId="19514" xr:uid="{00000000-0005-0000-0000-0000394C0000}"/>
    <cellStyle name="Normal 67 3" xfId="19515" xr:uid="{00000000-0005-0000-0000-00003A4C0000}"/>
    <cellStyle name="Normal 67 4" xfId="19516" xr:uid="{00000000-0005-0000-0000-00003B4C0000}"/>
    <cellStyle name="Normal 68" xfId="19517" xr:uid="{00000000-0005-0000-0000-00003C4C0000}"/>
    <cellStyle name="Normal 68 2" xfId="19518" xr:uid="{00000000-0005-0000-0000-00003D4C0000}"/>
    <cellStyle name="Normal 68 3" xfId="19519" xr:uid="{00000000-0005-0000-0000-00003E4C0000}"/>
    <cellStyle name="Normal 68 4" xfId="19520" xr:uid="{00000000-0005-0000-0000-00003F4C0000}"/>
    <cellStyle name="Normal 69" xfId="19521" xr:uid="{00000000-0005-0000-0000-0000404C0000}"/>
    <cellStyle name="Normal 69 2" xfId="19522" xr:uid="{00000000-0005-0000-0000-0000414C0000}"/>
    <cellStyle name="Normal 69 3" xfId="19523" xr:uid="{00000000-0005-0000-0000-0000424C0000}"/>
    <cellStyle name="Normal 69 4" xfId="19524" xr:uid="{00000000-0005-0000-0000-0000434C0000}"/>
    <cellStyle name="Normal 7" xfId="19525" xr:uid="{00000000-0005-0000-0000-0000444C0000}"/>
    <cellStyle name="Normal 7 10" xfId="19526" xr:uid="{00000000-0005-0000-0000-0000454C0000}"/>
    <cellStyle name="Normal 7 10 2" xfId="19527" xr:uid="{00000000-0005-0000-0000-0000464C0000}"/>
    <cellStyle name="Normal 7 10 2 2" xfId="19528" xr:uid="{00000000-0005-0000-0000-0000474C0000}"/>
    <cellStyle name="Normal 7 10 2 2 2" xfId="19529" xr:uid="{00000000-0005-0000-0000-0000484C0000}"/>
    <cellStyle name="Normal 7 10 2 2 3" xfId="19530" xr:uid="{00000000-0005-0000-0000-0000494C0000}"/>
    <cellStyle name="Normal 7 10 2 2 4" xfId="19531" xr:uid="{00000000-0005-0000-0000-00004A4C0000}"/>
    <cellStyle name="Normal 7 10 2 3" xfId="19532" xr:uid="{00000000-0005-0000-0000-00004B4C0000}"/>
    <cellStyle name="Normal 7 10 2 4" xfId="19533" xr:uid="{00000000-0005-0000-0000-00004C4C0000}"/>
    <cellStyle name="Normal 7 10 2 5" xfId="19534" xr:uid="{00000000-0005-0000-0000-00004D4C0000}"/>
    <cellStyle name="Normal 7 10 3" xfId="19535" xr:uid="{00000000-0005-0000-0000-00004E4C0000}"/>
    <cellStyle name="Normal 7 10 3 2" xfId="19536" xr:uid="{00000000-0005-0000-0000-00004F4C0000}"/>
    <cellStyle name="Normal 7 10 3 3" xfId="19537" xr:uid="{00000000-0005-0000-0000-0000504C0000}"/>
    <cellStyle name="Normal 7 10 3 4" xfId="19538" xr:uid="{00000000-0005-0000-0000-0000514C0000}"/>
    <cellStyle name="Normal 7 10 4" xfId="19539" xr:uid="{00000000-0005-0000-0000-0000524C0000}"/>
    <cellStyle name="Normal 7 10 5" xfId="19540" xr:uid="{00000000-0005-0000-0000-0000534C0000}"/>
    <cellStyle name="Normal 7 10 6" xfId="19541" xr:uid="{00000000-0005-0000-0000-0000544C0000}"/>
    <cellStyle name="Normal 7 11" xfId="19542" xr:uid="{00000000-0005-0000-0000-0000554C0000}"/>
    <cellStyle name="Normal 7 11 2" xfId="19543" xr:uid="{00000000-0005-0000-0000-0000564C0000}"/>
    <cellStyle name="Normal 7 11 2 2" xfId="19544" xr:uid="{00000000-0005-0000-0000-0000574C0000}"/>
    <cellStyle name="Normal 7 11 2 2 2" xfId="19545" xr:uid="{00000000-0005-0000-0000-0000584C0000}"/>
    <cellStyle name="Normal 7 11 2 2 3" xfId="19546" xr:uid="{00000000-0005-0000-0000-0000594C0000}"/>
    <cellStyle name="Normal 7 11 2 2 4" xfId="19547" xr:uid="{00000000-0005-0000-0000-00005A4C0000}"/>
    <cellStyle name="Normal 7 11 2 3" xfId="19548" xr:uid="{00000000-0005-0000-0000-00005B4C0000}"/>
    <cellStyle name="Normal 7 11 2 4" xfId="19549" xr:uid="{00000000-0005-0000-0000-00005C4C0000}"/>
    <cellStyle name="Normal 7 11 2 5" xfId="19550" xr:uid="{00000000-0005-0000-0000-00005D4C0000}"/>
    <cellStyle name="Normal 7 11 3" xfId="19551" xr:uid="{00000000-0005-0000-0000-00005E4C0000}"/>
    <cellStyle name="Normal 7 11 3 2" xfId="19552" xr:uid="{00000000-0005-0000-0000-00005F4C0000}"/>
    <cellStyle name="Normal 7 11 3 3" xfId="19553" xr:uid="{00000000-0005-0000-0000-0000604C0000}"/>
    <cellStyle name="Normal 7 11 3 4" xfId="19554" xr:uid="{00000000-0005-0000-0000-0000614C0000}"/>
    <cellStyle name="Normal 7 11 4" xfId="19555" xr:uid="{00000000-0005-0000-0000-0000624C0000}"/>
    <cellStyle name="Normal 7 11 5" xfId="19556" xr:uid="{00000000-0005-0000-0000-0000634C0000}"/>
    <cellStyle name="Normal 7 11 6" xfId="19557" xr:uid="{00000000-0005-0000-0000-0000644C0000}"/>
    <cellStyle name="Normal 7 12" xfId="19558" xr:uid="{00000000-0005-0000-0000-0000654C0000}"/>
    <cellStyle name="Normal 7 12 2" xfId="19559" xr:uid="{00000000-0005-0000-0000-0000664C0000}"/>
    <cellStyle name="Normal 7 12 2 2" xfId="19560" xr:uid="{00000000-0005-0000-0000-0000674C0000}"/>
    <cellStyle name="Normal 7 12 2 2 2" xfId="19561" xr:uid="{00000000-0005-0000-0000-0000684C0000}"/>
    <cellStyle name="Normal 7 12 2 2 3" xfId="19562" xr:uid="{00000000-0005-0000-0000-0000694C0000}"/>
    <cellStyle name="Normal 7 12 2 2 4" xfId="19563" xr:uid="{00000000-0005-0000-0000-00006A4C0000}"/>
    <cellStyle name="Normal 7 12 2 3" xfId="19564" xr:uid="{00000000-0005-0000-0000-00006B4C0000}"/>
    <cellStyle name="Normal 7 12 2 4" xfId="19565" xr:uid="{00000000-0005-0000-0000-00006C4C0000}"/>
    <cellStyle name="Normal 7 12 2 5" xfId="19566" xr:uid="{00000000-0005-0000-0000-00006D4C0000}"/>
    <cellStyle name="Normal 7 12 3" xfId="19567" xr:uid="{00000000-0005-0000-0000-00006E4C0000}"/>
    <cellStyle name="Normal 7 12 3 2" xfId="19568" xr:uid="{00000000-0005-0000-0000-00006F4C0000}"/>
    <cellStyle name="Normal 7 12 3 3" xfId="19569" xr:uid="{00000000-0005-0000-0000-0000704C0000}"/>
    <cellStyle name="Normal 7 12 3 4" xfId="19570" xr:uid="{00000000-0005-0000-0000-0000714C0000}"/>
    <cellStyle name="Normal 7 12 4" xfId="19571" xr:uid="{00000000-0005-0000-0000-0000724C0000}"/>
    <cellStyle name="Normal 7 12 5" xfId="19572" xr:uid="{00000000-0005-0000-0000-0000734C0000}"/>
    <cellStyle name="Normal 7 12 6" xfId="19573" xr:uid="{00000000-0005-0000-0000-0000744C0000}"/>
    <cellStyle name="Normal 7 2" xfId="19574" xr:uid="{00000000-0005-0000-0000-0000754C0000}"/>
    <cellStyle name="Normal 7 2 10" xfId="19575" xr:uid="{00000000-0005-0000-0000-0000764C0000}"/>
    <cellStyle name="Normal 7 2 11" xfId="19576" xr:uid="{00000000-0005-0000-0000-0000774C0000}"/>
    <cellStyle name="Normal 7 2 12" xfId="19577" xr:uid="{00000000-0005-0000-0000-0000784C0000}"/>
    <cellStyle name="Normal 7 2 13" xfId="19578" xr:uid="{00000000-0005-0000-0000-0000794C0000}"/>
    <cellStyle name="Normal 7 2 14" xfId="19579" xr:uid="{00000000-0005-0000-0000-00007A4C0000}"/>
    <cellStyle name="Normal 7 2 15" xfId="19580" xr:uid="{00000000-0005-0000-0000-00007B4C0000}"/>
    <cellStyle name="Normal 7 2 16" xfId="19581" xr:uid="{00000000-0005-0000-0000-00007C4C0000}"/>
    <cellStyle name="Normal 7 2 17" xfId="19582" xr:uid="{00000000-0005-0000-0000-00007D4C0000}"/>
    <cellStyle name="Normal 7 2 18" xfId="19583" xr:uid="{00000000-0005-0000-0000-00007E4C0000}"/>
    <cellStyle name="Normal 7 2 19" xfId="19584" xr:uid="{00000000-0005-0000-0000-00007F4C0000}"/>
    <cellStyle name="Normal 7 2 2" xfId="19585" xr:uid="{00000000-0005-0000-0000-0000804C0000}"/>
    <cellStyle name="Normal 7 2 2 2" xfId="19586" xr:uid="{00000000-0005-0000-0000-0000814C0000}"/>
    <cellStyle name="Normal 7 2 2 3" xfId="19587" xr:uid="{00000000-0005-0000-0000-0000824C0000}"/>
    <cellStyle name="Normal 7 2 20" xfId="19588" xr:uid="{00000000-0005-0000-0000-0000834C0000}"/>
    <cellStyle name="Normal 7 2 21" xfId="19589" xr:uid="{00000000-0005-0000-0000-0000844C0000}"/>
    <cellStyle name="Normal 7 2 22" xfId="19590" xr:uid="{00000000-0005-0000-0000-0000854C0000}"/>
    <cellStyle name="Normal 7 2 23" xfId="19591" xr:uid="{00000000-0005-0000-0000-0000864C0000}"/>
    <cellStyle name="Normal 7 2 24" xfId="19592" xr:uid="{00000000-0005-0000-0000-0000874C0000}"/>
    <cellStyle name="Normal 7 2 25" xfId="19593" xr:uid="{00000000-0005-0000-0000-0000884C0000}"/>
    <cellStyle name="Normal 7 2 26" xfId="19594" xr:uid="{00000000-0005-0000-0000-0000894C0000}"/>
    <cellStyle name="Normal 7 2 27" xfId="19595" xr:uid="{00000000-0005-0000-0000-00008A4C0000}"/>
    <cellStyle name="Normal 7 2 28" xfId="19596" xr:uid="{00000000-0005-0000-0000-00008B4C0000}"/>
    <cellStyle name="Normal 7 2 29" xfId="19597" xr:uid="{00000000-0005-0000-0000-00008C4C0000}"/>
    <cellStyle name="Normal 7 2 3" xfId="19598" xr:uid="{00000000-0005-0000-0000-00008D4C0000}"/>
    <cellStyle name="Normal 7 2 3 2" xfId="19599" xr:uid="{00000000-0005-0000-0000-00008E4C0000}"/>
    <cellStyle name="Normal 7 2 3 2 2" xfId="19600" xr:uid="{00000000-0005-0000-0000-00008F4C0000}"/>
    <cellStyle name="Normal 7 2 3 2 3" xfId="19601" xr:uid="{00000000-0005-0000-0000-0000904C0000}"/>
    <cellStyle name="Normal 7 2 3 2 3 2" xfId="19602" xr:uid="{00000000-0005-0000-0000-0000914C0000}"/>
    <cellStyle name="Normal 7 2 3 2 3 3" xfId="19603" xr:uid="{00000000-0005-0000-0000-0000924C0000}"/>
    <cellStyle name="Normal 7 2 3 2 3 4" xfId="19604" xr:uid="{00000000-0005-0000-0000-0000934C0000}"/>
    <cellStyle name="Normal 7 2 3 2 4" xfId="19605" xr:uid="{00000000-0005-0000-0000-0000944C0000}"/>
    <cellStyle name="Normal 7 2 3 2 5" xfId="19606" xr:uid="{00000000-0005-0000-0000-0000954C0000}"/>
    <cellStyle name="Normal 7 2 3 2 6" xfId="19607" xr:uid="{00000000-0005-0000-0000-0000964C0000}"/>
    <cellStyle name="Normal 7 2 3 3" xfId="19608" xr:uid="{00000000-0005-0000-0000-0000974C0000}"/>
    <cellStyle name="Normal 7 2 3 3 2" xfId="19609" xr:uid="{00000000-0005-0000-0000-0000984C0000}"/>
    <cellStyle name="Normal 7 2 3 3 3" xfId="19610" xr:uid="{00000000-0005-0000-0000-0000994C0000}"/>
    <cellStyle name="Normal 7 2 3 3 4" xfId="19611" xr:uid="{00000000-0005-0000-0000-00009A4C0000}"/>
    <cellStyle name="Normal 7 2 3 4" xfId="19612" xr:uid="{00000000-0005-0000-0000-00009B4C0000}"/>
    <cellStyle name="Normal 7 2 3 5" xfId="19613" xr:uid="{00000000-0005-0000-0000-00009C4C0000}"/>
    <cellStyle name="Normal 7 2 3 6" xfId="19614" xr:uid="{00000000-0005-0000-0000-00009D4C0000}"/>
    <cellStyle name="Normal 7 2 30" xfId="19615" xr:uid="{00000000-0005-0000-0000-00009E4C0000}"/>
    <cellStyle name="Normal 7 2 31" xfId="19616" xr:uid="{00000000-0005-0000-0000-00009F4C0000}"/>
    <cellStyle name="Normal 7 2 32" xfId="19617" xr:uid="{00000000-0005-0000-0000-0000A04C0000}"/>
    <cellStyle name="Normal 7 2 33" xfId="19618" xr:uid="{00000000-0005-0000-0000-0000A14C0000}"/>
    <cellStyle name="Normal 7 2 34" xfId="19619" xr:uid="{00000000-0005-0000-0000-0000A24C0000}"/>
    <cellStyle name="Normal 7 2 35" xfId="19620" xr:uid="{00000000-0005-0000-0000-0000A34C0000}"/>
    <cellStyle name="Normal 7 2 36" xfId="19621" xr:uid="{00000000-0005-0000-0000-0000A44C0000}"/>
    <cellStyle name="Normal 7 2 37" xfId="19622" xr:uid="{00000000-0005-0000-0000-0000A54C0000}"/>
    <cellStyle name="Normal 7 2 38" xfId="19623" xr:uid="{00000000-0005-0000-0000-0000A64C0000}"/>
    <cellStyle name="Normal 7 2 39" xfId="19624" xr:uid="{00000000-0005-0000-0000-0000A74C0000}"/>
    <cellStyle name="Normal 7 2 4" xfId="19625" xr:uid="{00000000-0005-0000-0000-0000A84C0000}"/>
    <cellStyle name="Normal 7 2 40" xfId="19626" xr:uid="{00000000-0005-0000-0000-0000A94C0000}"/>
    <cellStyle name="Normal 7 2 41" xfId="19627" xr:uid="{00000000-0005-0000-0000-0000AA4C0000}"/>
    <cellStyle name="Normal 7 2 42" xfId="19628" xr:uid="{00000000-0005-0000-0000-0000AB4C0000}"/>
    <cellStyle name="Normal 7 2 43" xfId="19629" xr:uid="{00000000-0005-0000-0000-0000AC4C0000}"/>
    <cellStyle name="Normal 7 2 44" xfId="19630" xr:uid="{00000000-0005-0000-0000-0000AD4C0000}"/>
    <cellStyle name="Normal 7 2 45" xfId="19631" xr:uid="{00000000-0005-0000-0000-0000AE4C0000}"/>
    <cellStyle name="Normal 7 2 46" xfId="19632" xr:uid="{00000000-0005-0000-0000-0000AF4C0000}"/>
    <cellStyle name="Normal 7 2 47" xfId="19633" xr:uid="{00000000-0005-0000-0000-0000B04C0000}"/>
    <cellStyle name="Normal 7 2 48" xfId="19634" xr:uid="{00000000-0005-0000-0000-0000B14C0000}"/>
    <cellStyle name="Normal 7 2 49" xfId="19635" xr:uid="{00000000-0005-0000-0000-0000B24C0000}"/>
    <cellStyle name="Normal 7 2 5" xfId="19636" xr:uid="{00000000-0005-0000-0000-0000B34C0000}"/>
    <cellStyle name="Normal 7 2 50" xfId="19637" xr:uid="{00000000-0005-0000-0000-0000B44C0000}"/>
    <cellStyle name="Normal 7 2 51" xfId="19638" xr:uid="{00000000-0005-0000-0000-0000B54C0000}"/>
    <cellStyle name="Normal 7 2 52" xfId="19639" xr:uid="{00000000-0005-0000-0000-0000B64C0000}"/>
    <cellStyle name="Normal 7 2 53" xfId="19640" xr:uid="{00000000-0005-0000-0000-0000B74C0000}"/>
    <cellStyle name="Normal 7 2 54" xfId="19641" xr:uid="{00000000-0005-0000-0000-0000B84C0000}"/>
    <cellStyle name="Normal 7 2 55" xfId="19642" xr:uid="{00000000-0005-0000-0000-0000B94C0000}"/>
    <cellStyle name="Normal 7 2 56" xfId="19643" xr:uid="{00000000-0005-0000-0000-0000BA4C0000}"/>
    <cellStyle name="Normal 7 2 57" xfId="19644" xr:uid="{00000000-0005-0000-0000-0000BB4C0000}"/>
    <cellStyle name="Normal 7 2 58" xfId="19645" xr:uid="{00000000-0005-0000-0000-0000BC4C0000}"/>
    <cellStyle name="Normal 7 2 59" xfId="19646" xr:uid="{00000000-0005-0000-0000-0000BD4C0000}"/>
    <cellStyle name="Normal 7 2 6" xfId="19647" xr:uid="{00000000-0005-0000-0000-0000BE4C0000}"/>
    <cellStyle name="Normal 7 2 60" xfId="19648" xr:uid="{00000000-0005-0000-0000-0000BF4C0000}"/>
    <cellStyle name="Normal 7 2 61" xfId="19649" xr:uid="{00000000-0005-0000-0000-0000C04C0000}"/>
    <cellStyle name="Normal 7 2 62" xfId="19650" xr:uid="{00000000-0005-0000-0000-0000C14C0000}"/>
    <cellStyle name="Normal 7 2 63" xfId="19651" xr:uid="{00000000-0005-0000-0000-0000C24C0000}"/>
    <cellStyle name="Normal 7 2 64" xfId="19652" xr:uid="{00000000-0005-0000-0000-0000C34C0000}"/>
    <cellStyle name="Normal 7 2 65" xfId="19653" xr:uid="{00000000-0005-0000-0000-0000C44C0000}"/>
    <cellStyle name="Normal 7 2 66" xfId="19654" xr:uid="{00000000-0005-0000-0000-0000C54C0000}"/>
    <cellStyle name="Normal 7 2 67" xfId="19655" xr:uid="{00000000-0005-0000-0000-0000C64C0000}"/>
    <cellStyle name="Normal 7 2 68" xfId="19656" xr:uid="{00000000-0005-0000-0000-0000C74C0000}"/>
    <cellStyle name="Normal 7 2 69" xfId="19657" xr:uid="{00000000-0005-0000-0000-0000C84C0000}"/>
    <cellStyle name="Normal 7 2 7" xfId="19658" xr:uid="{00000000-0005-0000-0000-0000C94C0000}"/>
    <cellStyle name="Normal 7 2 70" xfId="19659" xr:uid="{00000000-0005-0000-0000-0000CA4C0000}"/>
    <cellStyle name="Normal 7 2 71" xfId="19660" xr:uid="{00000000-0005-0000-0000-0000CB4C0000}"/>
    <cellStyle name="Normal 7 2 72" xfId="19661" xr:uid="{00000000-0005-0000-0000-0000CC4C0000}"/>
    <cellStyle name="Normal 7 2 73" xfId="19662" xr:uid="{00000000-0005-0000-0000-0000CD4C0000}"/>
    <cellStyle name="Normal 7 2 74" xfId="19663" xr:uid="{00000000-0005-0000-0000-0000CE4C0000}"/>
    <cellStyle name="Normal 7 2 75" xfId="19664" xr:uid="{00000000-0005-0000-0000-0000CF4C0000}"/>
    <cellStyle name="Normal 7 2 76" xfId="19665" xr:uid="{00000000-0005-0000-0000-0000D04C0000}"/>
    <cellStyle name="Normal 7 2 77" xfId="19666" xr:uid="{00000000-0005-0000-0000-0000D14C0000}"/>
    <cellStyle name="Normal 7 2 78" xfId="19667" xr:uid="{00000000-0005-0000-0000-0000D24C0000}"/>
    <cellStyle name="Normal 7 2 79" xfId="19668" xr:uid="{00000000-0005-0000-0000-0000D34C0000}"/>
    <cellStyle name="Normal 7 2 8" xfId="19669" xr:uid="{00000000-0005-0000-0000-0000D44C0000}"/>
    <cellStyle name="Normal 7 2 80" xfId="19670" xr:uid="{00000000-0005-0000-0000-0000D54C0000}"/>
    <cellStyle name="Normal 7 2 81" xfId="19671" xr:uid="{00000000-0005-0000-0000-0000D64C0000}"/>
    <cellStyle name="Normal 7 2 82" xfId="19672" xr:uid="{00000000-0005-0000-0000-0000D74C0000}"/>
    <cellStyle name="Normal 7 2 83" xfId="19673" xr:uid="{00000000-0005-0000-0000-0000D84C0000}"/>
    <cellStyle name="Normal 7 2 84" xfId="19674" xr:uid="{00000000-0005-0000-0000-0000D94C0000}"/>
    <cellStyle name="Normal 7 2 85" xfId="19675" xr:uid="{00000000-0005-0000-0000-0000DA4C0000}"/>
    <cellStyle name="Normal 7 2 86" xfId="19676" xr:uid="{00000000-0005-0000-0000-0000DB4C0000}"/>
    <cellStyle name="Normal 7 2 87" xfId="19677" xr:uid="{00000000-0005-0000-0000-0000DC4C0000}"/>
    <cellStyle name="Normal 7 2 88" xfId="19678" xr:uid="{00000000-0005-0000-0000-0000DD4C0000}"/>
    <cellStyle name="Normal 7 2 89" xfId="19679" xr:uid="{00000000-0005-0000-0000-0000DE4C0000}"/>
    <cellStyle name="Normal 7 2 9" xfId="19680" xr:uid="{00000000-0005-0000-0000-0000DF4C0000}"/>
    <cellStyle name="Normal 7 2 90" xfId="19681" xr:uid="{00000000-0005-0000-0000-0000E04C0000}"/>
    <cellStyle name="Normal 7 2 91" xfId="19682" xr:uid="{00000000-0005-0000-0000-0000E14C0000}"/>
    <cellStyle name="Normal 7 2 92" xfId="19683" xr:uid="{00000000-0005-0000-0000-0000E24C0000}"/>
    <cellStyle name="Normal 7 2 93" xfId="19684" xr:uid="{00000000-0005-0000-0000-0000E34C0000}"/>
    <cellStyle name="Normal 7 3" xfId="19685" xr:uid="{00000000-0005-0000-0000-0000E44C0000}"/>
    <cellStyle name="Normal 7 3 2" xfId="19686" xr:uid="{00000000-0005-0000-0000-0000E54C0000}"/>
    <cellStyle name="Normal 7 3 3" xfId="19687" xr:uid="{00000000-0005-0000-0000-0000E64C0000}"/>
    <cellStyle name="Normal 7 3 3 2" xfId="19688" xr:uid="{00000000-0005-0000-0000-0000E74C0000}"/>
    <cellStyle name="Normal 7 4" xfId="19689" xr:uid="{00000000-0005-0000-0000-0000E84C0000}"/>
    <cellStyle name="Normal 7 4 2" xfId="19690" xr:uid="{00000000-0005-0000-0000-0000E94C0000}"/>
    <cellStyle name="Normal 7 4 2 2" xfId="19691" xr:uid="{00000000-0005-0000-0000-0000EA4C0000}"/>
    <cellStyle name="Normal 7 5" xfId="19692" xr:uid="{00000000-0005-0000-0000-0000EB4C0000}"/>
    <cellStyle name="Normal 7 6" xfId="19693" xr:uid="{00000000-0005-0000-0000-0000EC4C0000}"/>
    <cellStyle name="Normal 7 7" xfId="19694" xr:uid="{00000000-0005-0000-0000-0000ED4C0000}"/>
    <cellStyle name="Normal 7 8" xfId="19695" xr:uid="{00000000-0005-0000-0000-0000EE4C0000}"/>
    <cellStyle name="Normal 7 9" xfId="19696" xr:uid="{00000000-0005-0000-0000-0000EF4C0000}"/>
    <cellStyle name="Normal 7 9 2" xfId="19697" xr:uid="{00000000-0005-0000-0000-0000F04C0000}"/>
    <cellStyle name="Normal 70" xfId="19698" xr:uid="{00000000-0005-0000-0000-0000F14C0000}"/>
    <cellStyle name="Normal 70 2" xfId="19699" xr:uid="{00000000-0005-0000-0000-0000F24C0000}"/>
    <cellStyle name="Normal 70 3" xfId="19700" xr:uid="{00000000-0005-0000-0000-0000F34C0000}"/>
    <cellStyle name="Normal 70 4" xfId="19701" xr:uid="{00000000-0005-0000-0000-0000F44C0000}"/>
    <cellStyle name="Normal 71" xfId="19702" xr:uid="{00000000-0005-0000-0000-0000F54C0000}"/>
    <cellStyle name="Normal 71 2" xfId="19703" xr:uid="{00000000-0005-0000-0000-0000F64C0000}"/>
    <cellStyle name="Normal 71 3" xfId="19704" xr:uid="{00000000-0005-0000-0000-0000F74C0000}"/>
    <cellStyle name="Normal 71 4" xfId="19705" xr:uid="{00000000-0005-0000-0000-0000F84C0000}"/>
    <cellStyle name="Normal 72" xfId="19706" xr:uid="{00000000-0005-0000-0000-0000F94C0000}"/>
    <cellStyle name="Normal 72 2" xfId="19707" xr:uid="{00000000-0005-0000-0000-0000FA4C0000}"/>
    <cellStyle name="Normal 72 3" xfId="19708" xr:uid="{00000000-0005-0000-0000-0000FB4C0000}"/>
    <cellStyle name="Normal 72 4" xfId="19709" xr:uid="{00000000-0005-0000-0000-0000FC4C0000}"/>
    <cellStyle name="Normal 73" xfId="19710" xr:uid="{00000000-0005-0000-0000-0000FD4C0000}"/>
    <cellStyle name="Normal 73 2" xfId="19711" xr:uid="{00000000-0005-0000-0000-0000FE4C0000}"/>
    <cellStyle name="Normal 73 3" xfId="19712" xr:uid="{00000000-0005-0000-0000-0000FF4C0000}"/>
    <cellStyle name="Normal 73 4" xfId="19713" xr:uid="{00000000-0005-0000-0000-0000004D0000}"/>
    <cellStyle name="Normal 74" xfId="19714" xr:uid="{00000000-0005-0000-0000-0000014D0000}"/>
    <cellStyle name="Normal 74 2" xfId="19715" xr:uid="{00000000-0005-0000-0000-0000024D0000}"/>
    <cellStyle name="Normal 74 3" xfId="19716" xr:uid="{00000000-0005-0000-0000-0000034D0000}"/>
    <cellStyle name="Normal 74 4" xfId="19717" xr:uid="{00000000-0005-0000-0000-0000044D0000}"/>
    <cellStyle name="Normal 75" xfId="19718" xr:uid="{00000000-0005-0000-0000-0000054D0000}"/>
    <cellStyle name="Normal 75 2" xfId="19719" xr:uid="{00000000-0005-0000-0000-0000064D0000}"/>
    <cellStyle name="Normal 75 3" xfId="19720" xr:uid="{00000000-0005-0000-0000-0000074D0000}"/>
    <cellStyle name="Normal 75 4" xfId="19721" xr:uid="{00000000-0005-0000-0000-0000084D0000}"/>
    <cellStyle name="Normal 76" xfId="19722" xr:uid="{00000000-0005-0000-0000-0000094D0000}"/>
    <cellStyle name="Normal 76 2" xfId="19723" xr:uid="{00000000-0005-0000-0000-00000A4D0000}"/>
    <cellStyle name="Normal 76 3" xfId="19724" xr:uid="{00000000-0005-0000-0000-00000B4D0000}"/>
    <cellStyle name="Normal 76 4" xfId="19725" xr:uid="{00000000-0005-0000-0000-00000C4D0000}"/>
    <cellStyle name="Normal 77" xfId="19726" xr:uid="{00000000-0005-0000-0000-00000D4D0000}"/>
    <cellStyle name="Normal 77 2" xfId="19727" xr:uid="{00000000-0005-0000-0000-00000E4D0000}"/>
    <cellStyle name="Normal 77 3" xfId="19728" xr:uid="{00000000-0005-0000-0000-00000F4D0000}"/>
    <cellStyle name="Normal 77 4" xfId="19729" xr:uid="{00000000-0005-0000-0000-0000104D0000}"/>
    <cellStyle name="Normal 78" xfId="19730" xr:uid="{00000000-0005-0000-0000-0000114D0000}"/>
    <cellStyle name="Normal 78 2" xfId="19731" xr:uid="{00000000-0005-0000-0000-0000124D0000}"/>
    <cellStyle name="Normal 78 3" xfId="19732" xr:uid="{00000000-0005-0000-0000-0000134D0000}"/>
    <cellStyle name="Normal 78 4" xfId="19733" xr:uid="{00000000-0005-0000-0000-0000144D0000}"/>
    <cellStyle name="Normal 79" xfId="19734" xr:uid="{00000000-0005-0000-0000-0000154D0000}"/>
    <cellStyle name="Normal 79 2" xfId="19735" xr:uid="{00000000-0005-0000-0000-0000164D0000}"/>
    <cellStyle name="Normal 79 3" xfId="19736" xr:uid="{00000000-0005-0000-0000-0000174D0000}"/>
    <cellStyle name="Normal 79 4" xfId="19737" xr:uid="{00000000-0005-0000-0000-0000184D0000}"/>
    <cellStyle name="Normal 8" xfId="19738" xr:uid="{00000000-0005-0000-0000-0000194D0000}"/>
    <cellStyle name="Normal 8 10" xfId="19739" xr:uid="{00000000-0005-0000-0000-00001A4D0000}"/>
    <cellStyle name="Normal 8 10 2" xfId="19740" xr:uid="{00000000-0005-0000-0000-00001B4D0000}"/>
    <cellStyle name="Normal 8 11" xfId="19741" xr:uid="{00000000-0005-0000-0000-00001C4D0000}"/>
    <cellStyle name="Normal 8 11 2" xfId="19742" xr:uid="{00000000-0005-0000-0000-00001D4D0000}"/>
    <cellStyle name="Normal 8 11 2 2" xfId="19743" xr:uid="{00000000-0005-0000-0000-00001E4D0000}"/>
    <cellStyle name="Normal 8 11 2 2 2" xfId="19744" xr:uid="{00000000-0005-0000-0000-00001F4D0000}"/>
    <cellStyle name="Normal 8 11 2 2 3" xfId="19745" xr:uid="{00000000-0005-0000-0000-0000204D0000}"/>
    <cellStyle name="Normal 8 11 2 2 4" xfId="19746" xr:uid="{00000000-0005-0000-0000-0000214D0000}"/>
    <cellStyle name="Normal 8 11 2 3" xfId="19747" xr:uid="{00000000-0005-0000-0000-0000224D0000}"/>
    <cellStyle name="Normal 8 11 2 4" xfId="19748" xr:uid="{00000000-0005-0000-0000-0000234D0000}"/>
    <cellStyle name="Normal 8 11 2 5" xfId="19749" xr:uid="{00000000-0005-0000-0000-0000244D0000}"/>
    <cellStyle name="Normal 8 11 3" xfId="19750" xr:uid="{00000000-0005-0000-0000-0000254D0000}"/>
    <cellStyle name="Normal 8 11 4" xfId="19751" xr:uid="{00000000-0005-0000-0000-0000264D0000}"/>
    <cellStyle name="Normal 8 11 4 2" xfId="19752" xr:uid="{00000000-0005-0000-0000-0000274D0000}"/>
    <cellStyle name="Normal 8 11 4 3" xfId="19753" xr:uid="{00000000-0005-0000-0000-0000284D0000}"/>
    <cellStyle name="Normal 8 11 4 4" xfId="19754" xr:uid="{00000000-0005-0000-0000-0000294D0000}"/>
    <cellStyle name="Normal 8 11 5" xfId="19755" xr:uid="{00000000-0005-0000-0000-00002A4D0000}"/>
    <cellStyle name="Normal 8 11 6" xfId="19756" xr:uid="{00000000-0005-0000-0000-00002B4D0000}"/>
    <cellStyle name="Normal 8 11 7" xfId="19757" xr:uid="{00000000-0005-0000-0000-00002C4D0000}"/>
    <cellStyle name="Normal 8 12" xfId="19758" xr:uid="{00000000-0005-0000-0000-00002D4D0000}"/>
    <cellStyle name="Normal 8 13" xfId="19759" xr:uid="{00000000-0005-0000-0000-00002E4D0000}"/>
    <cellStyle name="Normal 8 14" xfId="19760" xr:uid="{00000000-0005-0000-0000-00002F4D0000}"/>
    <cellStyle name="Normal 8 15" xfId="19761" xr:uid="{00000000-0005-0000-0000-0000304D0000}"/>
    <cellStyle name="Normal 8 16" xfId="19762" xr:uid="{00000000-0005-0000-0000-0000314D0000}"/>
    <cellStyle name="Normal 8 17" xfId="19763" xr:uid="{00000000-0005-0000-0000-0000324D0000}"/>
    <cellStyle name="Normal 8 18" xfId="19764" xr:uid="{00000000-0005-0000-0000-0000334D0000}"/>
    <cellStyle name="Normal 8 19" xfId="19765" xr:uid="{00000000-0005-0000-0000-0000344D0000}"/>
    <cellStyle name="Normal 8 2" xfId="19766" xr:uid="{00000000-0005-0000-0000-0000354D0000}"/>
    <cellStyle name="Normal 8 2 2" xfId="19767" xr:uid="{00000000-0005-0000-0000-0000364D0000}"/>
    <cellStyle name="Normal 8 2 2 2" xfId="19768" xr:uid="{00000000-0005-0000-0000-0000374D0000}"/>
    <cellStyle name="Normal 8 2 2 2 2" xfId="19769" xr:uid="{00000000-0005-0000-0000-0000384D0000}"/>
    <cellStyle name="Normal 8 2 2 2 2 2" xfId="19770" xr:uid="{00000000-0005-0000-0000-0000394D0000}"/>
    <cellStyle name="Normal 8 2 2 2 2 3" xfId="19771" xr:uid="{00000000-0005-0000-0000-00003A4D0000}"/>
    <cellStyle name="Normal 8 2 2 2 2 4" xfId="19772" xr:uid="{00000000-0005-0000-0000-00003B4D0000}"/>
    <cellStyle name="Normal 8 2 2 2 3" xfId="19773" xr:uid="{00000000-0005-0000-0000-00003C4D0000}"/>
    <cellStyle name="Normal 8 2 2 2 4" xfId="19774" xr:uid="{00000000-0005-0000-0000-00003D4D0000}"/>
    <cellStyle name="Normal 8 2 2 2 5" xfId="19775" xr:uid="{00000000-0005-0000-0000-00003E4D0000}"/>
    <cellStyle name="Normal 8 2 2 3" xfId="19776" xr:uid="{00000000-0005-0000-0000-00003F4D0000}"/>
    <cellStyle name="Normal 8 2 2 4" xfId="19777" xr:uid="{00000000-0005-0000-0000-0000404D0000}"/>
    <cellStyle name="Normal 8 2 2 4 2" xfId="19778" xr:uid="{00000000-0005-0000-0000-0000414D0000}"/>
    <cellStyle name="Normal 8 2 2 4 3" xfId="19779" xr:uid="{00000000-0005-0000-0000-0000424D0000}"/>
    <cellStyle name="Normal 8 2 2 4 4" xfId="19780" xr:uid="{00000000-0005-0000-0000-0000434D0000}"/>
    <cellStyle name="Normal 8 2 2 5" xfId="19781" xr:uid="{00000000-0005-0000-0000-0000444D0000}"/>
    <cellStyle name="Normal 8 2 2 6" xfId="19782" xr:uid="{00000000-0005-0000-0000-0000454D0000}"/>
    <cellStyle name="Normal 8 2 2 7" xfId="19783" xr:uid="{00000000-0005-0000-0000-0000464D0000}"/>
    <cellStyle name="Normal 8 2 3" xfId="19784" xr:uid="{00000000-0005-0000-0000-0000474D0000}"/>
    <cellStyle name="Normal 8 2 3 2" xfId="19785" xr:uid="{00000000-0005-0000-0000-0000484D0000}"/>
    <cellStyle name="Normal 8 2 3 2 2" xfId="19786" xr:uid="{00000000-0005-0000-0000-0000494D0000}"/>
    <cellStyle name="Normal 8 2 3 2 2 2" xfId="19787" xr:uid="{00000000-0005-0000-0000-00004A4D0000}"/>
    <cellStyle name="Normal 8 2 3 2 2 3" xfId="19788" xr:uid="{00000000-0005-0000-0000-00004B4D0000}"/>
    <cellStyle name="Normal 8 2 3 2 2 4" xfId="19789" xr:uid="{00000000-0005-0000-0000-00004C4D0000}"/>
    <cellStyle name="Normal 8 2 3 2 3" xfId="19790" xr:uid="{00000000-0005-0000-0000-00004D4D0000}"/>
    <cellStyle name="Normal 8 2 3 2 4" xfId="19791" xr:uid="{00000000-0005-0000-0000-00004E4D0000}"/>
    <cellStyle name="Normal 8 2 3 2 5" xfId="19792" xr:uid="{00000000-0005-0000-0000-00004F4D0000}"/>
    <cellStyle name="Normal 8 2 3 3" xfId="19793" xr:uid="{00000000-0005-0000-0000-0000504D0000}"/>
    <cellStyle name="Normal 8 2 3 4" xfId="19794" xr:uid="{00000000-0005-0000-0000-0000514D0000}"/>
    <cellStyle name="Normal 8 2 3 4 2" xfId="19795" xr:uid="{00000000-0005-0000-0000-0000524D0000}"/>
    <cellStyle name="Normal 8 2 3 4 3" xfId="19796" xr:uid="{00000000-0005-0000-0000-0000534D0000}"/>
    <cellStyle name="Normal 8 2 3 4 4" xfId="19797" xr:uid="{00000000-0005-0000-0000-0000544D0000}"/>
    <cellStyle name="Normal 8 2 3 5" xfId="19798" xr:uid="{00000000-0005-0000-0000-0000554D0000}"/>
    <cellStyle name="Normal 8 2 3 6" xfId="19799" xr:uid="{00000000-0005-0000-0000-0000564D0000}"/>
    <cellStyle name="Normal 8 2 3 7" xfId="19800" xr:uid="{00000000-0005-0000-0000-0000574D0000}"/>
    <cellStyle name="Normal 8 2 4" xfId="19801" xr:uid="{00000000-0005-0000-0000-0000584D0000}"/>
    <cellStyle name="Normal 8 20" xfId="19802" xr:uid="{00000000-0005-0000-0000-0000594D0000}"/>
    <cellStyle name="Normal 8 21" xfId="19803" xr:uid="{00000000-0005-0000-0000-00005A4D0000}"/>
    <cellStyle name="Normal 8 22" xfId="19804" xr:uid="{00000000-0005-0000-0000-00005B4D0000}"/>
    <cellStyle name="Normal 8 23" xfId="19805" xr:uid="{00000000-0005-0000-0000-00005C4D0000}"/>
    <cellStyle name="Normal 8 24" xfId="19806" xr:uid="{00000000-0005-0000-0000-00005D4D0000}"/>
    <cellStyle name="Normal 8 25" xfId="19807" xr:uid="{00000000-0005-0000-0000-00005E4D0000}"/>
    <cellStyle name="Normal 8 26" xfId="19808" xr:uid="{00000000-0005-0000-0000-00005F4D0000}"/>
    <cellStyle name="Normal 8 27" xfId="19809" xr:uid="{00000000-0005-0000-0000-0000604D0000}"/>
    <cellStyle name="Normal 8 28" xfId="19810" xr:uid="{00000000-0005-0000-0000-0000614D0000}"/>
    <cellStyle name="Normal 8 29" xfId="19811" xr:uid="{00000000-0005-0000-0000-0000624D0000}"/>
    <cellStyle name="Normal 8 3" xfId="19812" xr:uid="{00000000-0005-0000-0000-0000634D0000}"/>
    <cellStyle name="Normal 8 3 2" xfId="19813" xr:uid="{00000000-0005-0000-0000-0000644D0000}"/>
    <cellStyle name="Normal 8 3 3" xfId="19814" xr:uid="{00000000-0005-0000-0000-0000654D0000}"/>
    <cellStyle name="Normal 8 3 3 2" xfId="19815" xr:uid="{00000000-0005-0000-0000-0000664D0000}"/>
    <cellStyle name="Normal 8 3 4" xfId="19816" xr:uid="{00000000-0005-0000-0000-0000674D0000}"/>
    <cellStyle name="Normal 8 30" xfId="19817" xr:uid="{00000000-0005-0000-0000-0000684D0000}"/>
    <cellStyle name="Normal 8 31" xfId="19818" xr:uid="{00000000-0005-0000-0000-0000694D0000}"/>
    <cellStyle name="Normal 8 32" xfId="19819" xr:uid="{00000000-0005-0000-0000-00006A4D0000}"/>
    <cellStyle name="Normal 8 33" xfId="19820" xr:uid="{00000000-0005-0000-0000-00006B4D0000}"/>
    <cellStyle name="Normal 8 34" xfId="19821" xr:uid="{00000000-0005-0000-0000-00006C4D0000}"/>
    <cellStyle name="Normal 8 35" xfId="19822" xr:uid="{00000000-0005-0000-0000-00006D4D0000}"/>
    <cellStyle name="Normal 8 36" xfId="19823" xr:uid="{00000000-0005-0000-0000-00006E4D0000}"/>
    <cellStyle name="Normal 8 37" xfId="19824" xr:uid="{00000000-0005-0000-0000-00006F4D0000}"/>
    <cellStyle name="Normal 8 38" xfId="19825" xr:uid="{00000000-0005-0000-0000-0000704D0000}"/>
    <cellStyle name="Normal 8 39" xfId="19826" xr:uid="{00000000-0005-0000-0000-0000714D0000}"/>
    <cellStyle name="Normal 8 4" xfId="19827" xr:uid="{00000000-0005-0000-0000-0000724D0000}"/>
    <cellStyle name="Normal 8 4 2" xfId="19828" xr:uid="{00000000-0005-0000-0000-0000734D0000}"/>
    <cellStyle name="Normal 8 4 2 2" xfId="19829" xr:uid="{00000000-0005-0000-0000-0000744D0000}"/>
    <cellStyle name="Normal 8 4 2 2 2" xfId="19830" xr:uid="{00000000-0005-0000-0000-0000754D0000}"/>
    <cellStyle name="Normal 8 4 2 2 2 2" xfId="19831" xr:uid="{00000000-0005-0000-0000-0000764D0000}"/>
    <cellStyle name="Normal 8 4 2 2 2 3" xfId="19832" xr:uid="{00000000-0005-0000-0000-0000774D0000}"/>
    <cellStyle name="Normal 8 4 2 2 2 4" xfId="19833" xr:uid="{00000000-0005-0000-0000-0000784D0000}"/>
    <cellStyle name="Normal 8 4 2 2 3" xfId="19834" xr:uid="{00000000-0005-0000-0000-0000794D0000}"/>
    <cellStyle name="Normal 8 4 2 2 4" xfId="19835" xr:uid="{00000000-0005-0000-0000-00007A4D0000}"/>
    <cellStyle name="Normal 8 4 2 2 5" xfId="19836" xr:uid="{00000000-0005-0000-0000-00007B4D0000}"/>
    <cellStyle name="Normal 8 4 2 3" xfId="19837" xr:uid="{00000000-0005-0000-0000-00007C4D0000}"/>
    <cellStyle name="Normal 8 4 2 4" xfId="19838" xr:uid="{00000000-0005-0000-0000-00007D4D0000}"/>
    <cellStyle name="Normal 8 4 2 4 2" xfId="19839" xr:uid="{00000000-0005-0000-0000-00007E4D0000}"/>
    <cellStyle name="Normal 8 4 2 4 3" xfId="19840" xr:uid="{00000000-0005-0000-0000-00007F4D0000}"/>
    <cellStyle name="Normal 8 4 2 4 4" xfId="19841" xr:uid="{00000000-0005-0000-0000-0000804D0000}"/>
    <cellStyle name="Normal 8 4 2 5" xfId="19842" xr:uid="{00000000-0005-0000-0000-0000814D0000}"/>
    <cellStyle name="Normal 8 4 2 6" xfId="19843" xr:uid="{00000000-0005-0000-0000-0000824D0000}"/>
    <cellStyle name="Normal 8 4 2 7" xfId="19844" xr:uid="{00000000-0005-0000-0000-0000834D0000}"/>
    <cellStyle name="Normal 8 4 3" xfId="19845" xr:uid="{00000000-0005-0000-0000-0000844D0000}"/>
    <cellStyle name="Normal 8 40" xfId="19846" xr:uid="{00000000-0005-0000-0000-0000854D0000}"/>
    <cellStyle name="Normal 8 41" xfId="19847" xr:uid="{00000000-0005-0000-0000-0000864D0000}"/>
    <cellStyle name="Normal 8 42" xfId="19848" xr:uid="{00000000-0005-0000-0000-0000874D0000}"/>
    <cellStyle name="Normal 8 43" xfId="19849" xr:uid="{00000000-0005-0000-0000-0000884D0000}"/>
    <cellStyle name="Normal 8 44" xfId="19850" xr:uid="{00000000-0005-0000-0000-0000894D0000}"/>
    <cellStyle name="Normal 8 45" xfId="19851" xr:uid="{00000000-0005-0000-0000-00008A4D0000}"/>
    <cellStyle name="Normal 8 46" xfId="19852" xr:uid="{00000000-0005-0000-0000-00008B4D0000}"/>
    <cellStyle name="Normal 8 47" xfId="19853" xr:uid="{00000000-0005-0000-0000-00008C4D0000}"/>
    <cellStyle name="Normal 8 48" xfId="19854" xr:uid="{00000000-0005-0000-0000-00008D4D0000}"/>
    <cellStyle name="Normal 8 49" xfId="19855" xr:uid="{00000000-0005-0000-0000-00008E4D0000}"/>
    <cellStyle name="Normal 8 5" xfId="19856" xr:uid="{00000000-0005-0000-0000-00008F4D0000}"/>
    <cellStyle name="Normal 8 5 2" xfId="19857" xr:uid="{00000000-0005-0000-0000-0000904D0000}"/>
    <cellStyle name="Normal 8 5 2 2" xfId="19858" xr:uid="{00000000-0005-0000-0000-0000914D0000}"/>
    <cellStyle name="Normal 8 5 2 2 2" xfId="19859" xr:uid="{00000000-0005-0000-0000-0000924D0000}"/>
    <cellStyle name="Normal 8 5 2 2 3" xfId="19860" xr:uid="{00000000-0005-0000-0000-0000934D0000}"/>
    <cellStyle name="Normal 8 5 2 2 4" xfId="19861" xr:uid="{00000000-0005-0000-0000-0000944D0000}"/>
    <cellStyle name="Normal 8 5 2 3" xfId="19862" xr:uid="{00000000-0005-0000-0000-0000954D0000}"/>
    <cellStyle name="Normal 8 5 2 4" xfId="19863" xr:uid="{00000000-0005-0000-0000-0000964D0000}"/>
    <cellStyle name="Normal 8 5 2 5" xfId="19864" xr:uid="{00000000-0005-0000-0000-0000974D0000}"/>
    <cellStyle name="Normal 8 5 3" xfId="19865" xr:uid="{00000000-0005-0000-0000-0000984D0000}"/>
    <cellStyle name="Normal 8 5 4" xfId="19866" xr:uid="{00000000-0005-0000-0000-0000994D0000}"/>
    <cellStyle name="Normal 8 5 4 2" xfId="19867" xr:uid="{00000000-0005-0000-0000-00009A4D0000}"/>
    <cellStyle name="Normal 8 5 4 3" xfId="19868" xr:uid="{00000000-0005-0000-0000-00009B4D0000}"/>
    <cellStyle name="Normal 8 5 4 4" xfId="19869" xr:uid="{00000000-0005-0000-0000-00009C4D0000}"/>
    <cellStyle name="Normal 8 5 5" xfId="19870" xr:uid="{00000000-0005-0000-0000-00009D4D0000}"/>
    <cellStyle name="Normal 8 5 6" xfId="19871" xr:uid="{00000000-0005-0000-0000-00009E4D0000}"/>
    <cellStyle name="Normal 8 5 7" xfId="19872" xr:uid="{00000000-0005-0000-0000-00009F4D0000}"/>
    <cellStyle name="Normal 8 50" xfId="19873" xr:uid="{00000000-0005-0000-0000-0000A04D0000}"/>
    <cellStyle name="Normal 8 51" xfId="19874" xr:uid="{00000000-0005-0000-0000-0000A14D0000}"/>
    <cellStyle name="Normal 8 52" xfId="19875" xr:uid="{00000000-0005-0000-0000-0000A24D0000}"/>
    <cellStyle name="Normal 8 53" xfId="19876" xr:uid="{00000000-0005-0000-0000-0000A34D0000}"/>
    <cellStyle name="Normal 8 54" xfId="19877" xr:uid="{00000000-0005-0000-0000-0000A44D0000}"/>
    <cellStyle name="Normal 8 55" xfId="19878" xr:uid="{00000000-0005-0000-0000-0000A54D0000}"/>
    <cellStyle name="Normal 8 56" xfId="19879" xr:uid="{00000000-0005-0000-0000-0000A64D0000}"/>
    <cellStyle name="Normal 8 57" xfId="19880" xr:uid="{00000000-0005-0000-0000-0000A74D0000}"/>
    <cellStyle name="Normal 8 58" xfId="19881" xr:uid="{00000000-0005-0000-0000-0000A84D0000}"/>
    <cellStyle name="Normal 8 59" xfId="19882" xr:uid="{00000000-0005-0000-0000-0000A94D0000}"/>
    <cellStyle name="Normal 8 6" xfId="19883" xr:uid="{00000000-0005-0000-0000-0000AA4D0000}"/>
    <cellStyle name="Normal 8 6 2" xfId="19884" xr:uid="{00000000-0005-0000-0000-0000AB4D0000}"/>
    <cellStyle name="Normal 8 6 2 2" xfId="19885" xr:uid="{00000000-0005-0000-0000-0000AC4D0000}"/>
    <cellStyle name="Normal 8 6 2 2 2" xfId="19886" xr:uid="{00000000-0005-0000-0000-0000AD4D0000}"/>
    <cellStyle name="Normal 8 6 2 2 3" xfId="19887" xr:uid="{00000000-0005-0000-0000-0000AE4D0000}"/>
    <cellStyle name="Normal 8 6 2 2 4" xfId="19888" xr:uid="{00000000-0005-0000-0000-0000AF4D0000}"/>
    <cellStyle name="Normal 8 6 2 3" xfId="19889" xr:uid="{00000000-0005-0000-0000-0000B04D0000}"/>
    <cellStyle name="Normal 8 6 2 4" xfId="19890" xr:uid="{00000000-0005-0000-0000-0000B14D0000}"/>
    <cellStyle name="Normal 8 6 2 5" xfId="19891" xr:uid="{00000000-0005-0000-0000-0000B24D0000}"/>
    <cellStyle name="Normal 8 6 3" xfId="19892" xr:uid="{00000000-0005-0000-0000-0000B34D0000}"/>
    <cellStyle name="Normal 8 6 4" xfId="19893" xr:uid="{00000000-0005-0000-0000-0000B44D0000}"/>
    <cellStyle name="Normal 8 6 4 2" xfId="19894" xr:uid="{00000000-0005-0000-0000-0000B54D0000}"/>
    <cellStyle name="Normal 8 6 4 3" xfId="19895" xr:uid="{00000000-0005-0000-0000-0000B64D0000}"/>
    <cellStyle name="Normal 8 6 4 4" xfId="19896" xr:uid="{00000000-0005-0000-0000-0000B74D0000}"/>
    <cellStyle name="Normal 8 6 5" xfId="19897" xr:uid="{00000000-0005-0000-0000-0000B84D0000}"/>
    <cellStyle name="Normal 8 6 6" xfId="19898" xr:uid="{00000000-0005-0000-0000-0000B94D0000}"/>
    <cellStyle name="Normal 8 6 7" xfId="19899" xr:uid="{00000000-0005-0000-0000-0000BA4D0000}"/>
    <cellStyle name="Normal 8 60" xfId="19900" xr:uid="{00000000-0005-0000-0000-0000BB4D0000}"/>
    <cellStyle name="Normal 8 61" xfId="19901" xr:uid="{00000000-0005-0000-0000-0000BC4D0000}"/>
    <cellStyle name="Normal 8 62" xfId="19902" xr:uid="{00000000-0005-0000-0000-0000BD4D0000}"/>
    <cellStyle name="Normal 8 63" xfId="19903" xr:uid="{00000000-0005-0000-0000-0000BE4D0000}"/>
    <cellStyle name="Normal 8 64" xfId="19904" xr:uid="{00000000-0005-0000-0000-0000BF4D0000}"/>
    <cellStyle name="Normal 8 65" xfId="19905" xr:uid="{00000000-0005-0000-0000-0000C04D0000}"/>
    <cellStyle name="Normal 8 66" xfId="19906" xr:uid="{00000000-0005-0000-0000-0000C14D0000}"/>
    <cellStyle name="Normal 8 67" xfId="19907" xr:uid="{00000000-0005-0000-0000-0000C24D0000}"/>
    <cellStyle name="Normal 8 68" xfId="19908" xr:uid="{00000000-0005-0000-0000-0000C34D0000}"/>
    <cellStyle name="Normal 8 69" xfId="19909" xr:uid="{00000000-0005-0000-0000-0000C44D0000}"/>
    <cellStyle name="Normal 8 7" xfId="19910" xr:uid="{00000000-0005-0000-0000-0000C54D0000}"/>
    <cellStyle name="Normal 8 7 2" xfId="19911" xr:uid="{00000000-0005-0000-0000-0000C64D0000}"/>
    <cellStyle name="Normal 8 7 2 2" xfId="19912" xr:uid="{00000000-0005-0000-0000-0000C74D0000}"/>
    <cellStyle name="Normal 8 7 2 2 2" xfId="19913" xr:uid="{00000000-0005-0000-0000-0000C84D0000}"/>
    <cellStyle name="Normal 8 7 2 2 3" xfId="19914" xr:uid="{00000000-0005-0000-0000-0000C94D0000}"/>
    <cellStyle name="Normal 8 7 2 2 4" xfId="19915" xr:uid="{00000000-0005-0000-0000-0000CA4D0000}"/>
    <cellStyle name="Normal 8 7 2 3" xfId="19916" xr:uid="{00000000-0005-0000-0000-0000CB4D0000}"/>
    <cellStyle name="Normal 8 7 2 4" xfId="19917" xr:uid="{00000000-0005-0000-0000-0000CC4D0000}"/>
    <cellStyle name="Normal 8 7 2 5" xfId="19918" xr:uid="{00000000-0005-0000-0000-0000CD4D0000}"/>
    <cellStyle name="Normal 8 7 3" xfId="19919" xr:uid="{00000000-0005-0000-0000-0000CE4D0000}"/>
    <cellStyle name="Normal 8 7 4" xfId="19920" xr:uid="{00000000-0005-0000-0000-0000CF4D0000}"/>
    <cellStyle name="Normal 8 7 4 2" xfId="19921" xr:uid="{00000000-0005-0000-0000-0000D04D0000}"/>
    <cellStyle name="Normal 8 7 4 3" xfId="19922" xr:uid="{00000000-0005-0000-0000-0000D14D0000}"/>
    <cellStyle name="Normal 8 7 4 4" xfId="19923" xr:uid="{00000000-0005-0000-0000-0000D24D0000}"/>
    <cellStyle name="Normal 8 7 5" xfId="19924" xr:uid="{00000000-0005-0000-0000-0000D34D0000}"/>
    <cellStyle name="Normal 8 7 6" xfId="19925" xr:uid="{00000000-0005-0000-0000-0000D44D0000}"/>
    <cellStyle name="Normal 8 7 7" xfId="19926" xr:uid="{00000000-0005-0000-0000-0000D54D0000}"/>
    <cellStyle name="Normal 8 70" xfId="19927" xr:uid="{00000000-0005-0000-0000-0000D64D0000}"/>
    <cellStyle name="Normal 8 71" xfId="19928" xr:uid="{00000000-0005-0000-0000-0000D74D0000}"/>
    <cellStyle name="Normal 8 72" xfId="19929" xr:uid="{00000000-0005-0000-0000-0000D84D0000}"/>
    <cellStyle name="Normal 8 73" xfId="19930" xr:uid="{00000000-0005-0000-0000-0000D94D0000}"/>
    <cellStyle name="Normal 8 74" xfId="19931" xr:uid="{00000000-0005-0000-0000-0000DA4D0000}"/>
    <cellStyle name="Normal 8 75" xfId="19932" xr:uid="{00000000-0005-0000-0000-0000DB4D0000}"/>
    <cellStyle name="Normal 8 76" xfId="19933" xr:uid="{00000000-0005-0000-0000-0000DC4D0000}"/>
    <cellStyle name="Normal 8 77" xfId="19934" xr:uid="{00000000-0005-0000-0000-0000DD4D0000}"/>
    <cellStyle name="Normal 8 78" xfId="19935" xr:uid="{00000000-0005-0000-0000-0000DE4D0000}"/>
    <cellStyle name="Normal 8 79" xfId="19936" xr:uid="{00000000-0005-0000-0000-0000DF4D0000}"/>
    <cellStyle name="Normal 8 8" xfId="19937" xr:uid="{00000000-0005-0000-0000-0000E04D0000}"/>
    <cellStyle name="Normal 8 8 2" xfId="19938" xr:uid="{00000000-0005-0000-0000-0000E14D0000}"/>
    <cellStyle name="Normal 8 8 2 2" xfId="19939" xr:uid="{00000000-0005-0000-0000-0000E24D0000}"/>
    <cellStyle name="Normal 8 8 2 2 2" xfId="19940" xr:uid="{00000000-0005-0000-0000-0000E34D0000}"/>
    <cellStyle name="Normal 8 8 2 2 3" xfId="19941" xr:uid="{00000000-0005-0000-0000-0000E44D0000}"/>
    <cellStyle name="Normal 8 8 2 2 4" xfId="19942" xr:uid="{00000000-0005-0000-0000-0000E54D0000}"/>
    <cellStyle name="Normal 8 8 2 3" xfId="19943" xr:uid="{00000000-0005-0000-0000-0000E64D0000}"/>
    <cellStyle name="Normal 8 8 2 4" xfId="19944" xr:uid="{00000000-0005-0000-0000-0000E74D0000}"/>
    <cellStyle name="Normal 8 8 2 5" xfId="19945" xr:uid="{00000000-0005-0000-0000-0000E84D0000}"/>
    <cellStyle name="Normal 8 8 3" xfId="19946" xr:uid="{00000000-0005-0000-0000-0000E94D0000}"/>
    <cellStyle name="Normal 8 8 4" xfId="19947" xr:uid="{00000000-0005-0000-0000-0000EA4D0000}"/>
    <cellStyle name="Normal 8 8 4 2" xfId="19948" xr:uid="{00000000-0005-0000-0000-0000EB4D0000}"/>
    <cellStyle name="Normal 8 8 4 3" xfId="19949" xr:uid="{00000000-0005-0000-0000-0000EC4D0000}"/>
    <cellStyle name="Normal 8 8 4 4" xfId="19950" xr:uid="{00000000-0005-0000-0000-0000ED4D0000}"/>
    <cellStyle name="Normal 8 8 5" xfId="19951" xr:uid="{00000000-0005-0000-0000-0000EE4D0000}"/>
    <cellStyle name="Normal 8 8 6" xfId="19952" xr:uid="{00000000-0005-0000-0000-0000EF4D0000}"/>
    <cellStyle name="Normal 8 8 7" xfId="19953" xr:uid="{00000000-0005-0000-0000-0000F04D0000}"/>
    <cellStyle name="Normal 8 80" xfId="19954" xr:uid="{00000000-0005-0000-0000-0000F14D0000}"/>
    <cellStyle name="Normal 8 81" xfId="19955" xr:uid="{00000000-0005-0000-0000-0000F24D0000}"/>
    <cellStyle name="Normal 8 82" xfId="19956" xr:uid="{00000000-0005-0000-0000-0000F34D0000}"/>
    <cellStyle name="Normal 8 83" xfId="19957" xr:uid="{00000000-0005-0000-0000-0000F44D0000}"/>
    <cellStyle name="Normal 8 84" xfId="19958" xr:uid="{00000000-0005-0000-0000-0000F54D0000}"/>
    <cellStyle name="Normal 8 85" xfId="19959" xr:uid="{00000000-0005-0000-0000-0000F64D0000}"/>
    <cellStyle name="Normal 8 86" xfId="19960" xr:uid="{00000000-0005-0000-0000-0000F74D0000}"/>
    <cellStyle name="Normal 8 87" xfId="19961" xr:uid="{00000000-0005-0000-0000-0000F84D0000}"/>
    <cellStyle name="Normal 8 88" xfId="19962" xr:uid="{00000000-0005-0000-0000-0000F94D0000}"/>
    <cellStyle name="Normal 8 89" xfId="19963" xr:uid="{00000000-0005-0000-0000-0000FA4D0000}"/>
    <cellStyle name="Normal 8 9" xfId="19964" xr:uid="{00000000-0005-0000-0000-0000FB4D0000}"/>
    <cellStyle name="Normal 8 9 2" xfId="19965" xr:uid="{00000000-0005-0000-0000-0000FC4D0000}"/>
    <cellStyle name="Normal 8 90" xfId="19966" xr:uid="{00000000-0005-0000-0000-0000FD4D0000}"/>
    <cellStyle name="Normal 8 91" xfId="19967" xr:uid="{00000000-0005-0000-0000-0000FE4D0000}"/>
    <cellStyle name="Normal 8 92" xfId="19968" xr:uid="{00000000-0005-0000-0000-0000FF4D0000}"/>
    <cellStyle name="Normal 8 93" xfId="19969" xr:uid="{00000000-0005-0000-0000-0000004E0000}"/>
    <cellStyle name="Normal 8 94" xfId="19970" xr:uid="{00000000-0005-0000-0000-0000014E0000}"/>
    <cellStyle name="Normal 8 95" xfId="19971" xr:uid="{00000000-0005-0000-0000-0000024E0000}"/>
    <cellStyle name="Normal 8 95 2" xfId="19972" xr:uid="{00000000-0005-0000-0000-0000034E0000}"/>
    <cellStyle name="Normal 8 95 3" xfId="19973" xr:uid="{00000000-0005-0000-0000-0000044E0000}"/>
    <cellStyle name="Normal 8 95 4" xfId="19974" xr:uid="{00000000-0005-0000-0000-0000054E0000}"/>
    <cellStyle name="Normal 80" xfId="19975" xr:uid="{00000000-0005-0000-0000-0000064E0000}"/>
    <cellStyle name="Normal 80 2" xfId="19976" xr:uid="{00000000-0005-0000-0000-0000074E0000}"/>
    <cellStyle name="Normal 80 3" xfId="19977" xr:uid="{00000000-0005-0000-0000-0000084E0000}"/>
    <cellStyle name="Normal 80 4" xfId="19978" xr:uid="{00000000-0005-0000-0000-0000094E0000}"/>
    <cellStyle name="Normal 81" xfId="19979" xr:uid="{00000000-0005-0000-0000-00000A4E0000}"/>
    <cellStyle name="Normal 81 2" xfId="19980" xr:uid="{00000000-0005-0000-0000-00000B4E0000}"/>
    <cellStyle name="Normal 81 3" xfId="19981" xr:uid="{00000000-0005-0000-0000-00000C4E0000}"/>
    <cellStyle name="Normal 81 4" xfId="19982" xr:uid="{00000000-0005-0000-0000-00000D4E0000}"/>
    <cellStyle name="Normal 82" xfId="19983" xr:uid="{00000000-0005-0000-0000-00000E4E0000}"/>
    <cellStyle name="Normal 82 2" xfId="19984" xr:uid="{00000000-0005-0000-0000-00000F4E0000}"/>
    <cellStyle name="Normal 82 3" xfId="19985" xr:uid="{00000000-0005-0000-0000-0000104E0000}"/>
    <cellStyle name="Normal 82 4" xfId="19986" xr:uid="{00000000-0005-0000-0000-0000114E0000}"/>
    <cellStyle name="Normal 83" xfId="19987" xr:uid="{00000000-0005-0000-0000-0000124E0000}"/>
    <cellStyle name="Normal 83 2" xfId="19988" xr:uid="{00000000-0005-0000-0000-0000134E0000}"/>
    <cellStyle name="Normal 83 3" xfId="19989" xr:uid="{00000000-0005-0000-0000-0000144E0000}"/>
    <cellStyle name="Normal 83 4" xfId="19990" xr:uid="{00000000-0005-0000-0000-0000154E0000}"/>
    <cellStyle name="Normal 84" xfId="19991" xr:uid="{00000000-0005-0000-0000-0000164E0000}"/>
    <cellStyle name="Normal 84 2" xfId="19992" xr:uid="{00000000-0005-0000-0000-0000174E0000}"/>
    <cellStyle name="Normal 84 3" xfId="19993" xr:uid="{00000000-0005-0000-0000-0000184E0000}"/>
    <cellStyle name="Normal 84 4" xfId="19994" xr:uid="{00000000-0005-0000-0000-0000194E0000}"/>
    <cellStyle name="Normal 85" xfId="19995" xr:uid="{00000000-0005-0000-0000-00001A4E0000}"/>
    <cellStyle name="Normal 85 2" xfId="19996" xr:uid="{00000000-0005-0000-0000-00001B4E0000}"/>
    <cellStyle name="Normal 85 3" xfId="19997" xr:uid="{00000000-0005-0000-0000-00001C4E0000}"/>
    <cellStyle name="Normal 85 4" xfId="19998" xr:uid="{00000000-0005-0000-0000-00001D4E0000}"/>
    <cellStyle name="Normal 86" xfId="19999" xr:uid="{00000000-0005-0000-0000-00001E4E0000}"/>
    <cellStyle name="Normal 86 2" xfId="20000" xr:uid="{00000000-0005-0000-0000-00001F4E0000}"/>
    <cellStyle name="Normal 86 3" xfId="20001" xr:uid="{00000000-0005-0000-0000-0000204E0000}"/>
    <cellStyle name="Normal 86 4" xfId="20002" xr:uid="{00000000-0005-0000-0000-0000214E0000}"/>
    <cellStyle name="Normal 87" xfId="20003" xr:uid="{00000000-0005-0000-0000-0000224E0000}"/>
    <cellStyle name="Normal 87 2" xfId="20004" xr:uid="{00000000-0005-0000-0000-0000234E0000}"/>
    <cellStyle name="Normal 87 3" xfId="20005" xr:uid="{00000000-0005-0000-0000-0000244E0000}"/>
    <cellStyle name="Normal 87 4" xfId="20006" xr:uid="{00000000-0005-0000-0000-0000254E0000}"/>
    <cellStyle name="Normal 88" xfId="20007" xr:uid="{00000000-0005-0000-0000-0000264E0000}"/>
    <cellStyle name="Normal 88 2" xfId="20008" xr:uid="{00000000-0005-0000-0000-0000274E0000}"/>
    <cellStyle name="Normal 88 3" xfId="20009" xr:uid="{00000000-0005-0000-0000-0000284E0000}"/>
    <cellStyle name="Normal 88 4" xfId="20010" xr:uid="{00000000-0005-0000-0000-0000294E0000}"/>
    <cellStyle name="Normal 89" xfId="20011" xr:uid="{00000000-0005-0000-0000-00002A4E0000}"/>
    <cellStyle name="Normal 89 2" xfId="20012" xr:uid="{00000000-0005-0000-0000-00002B4E0000}"/>
    <cellStyle name="Normal 89 3" xfId="20013" xr:uid="{00000000-0005-0000-0000-00002C4E0000}"/>
    <cellStyle name="Normal 89 4" xfId="20014" xr:uid="{00000000-0005-0000-0000-00002D4E0000}"/>
    <cellStyle name="Normal 9" xfId="20015" xr:uid="{00000000-0005-0000-0000-00002E4E0000}"/>
    <cellStyle name="Normal 9 10" xfId="20016" xr:uid="{00000000-0005-0000-0000-00002F4E0000}"/>
    <cellStyle name="Normal 9 10 2" xfId="20017" xr:uid="{00000000-0005-0000-0000-0000304E0000}"/>
    <cellStyle name="Normal 9 11" xfId="20018" xr:uid="{00000000-0005-0000-0000-0000314E0000}"/>
    <cellStyle name="Normal 9 11 2" xfId="20019" xr:uid="{00000000-0005-0000-0000-0000324E0000}"/>
    <cellStyle name="Normal 9 11 3" xfId="20020" xr:uid="{00000000-0005-0000-0000-0000334E0000}"/>
    <cellStyle name="Normal 9 11 3 2" xfId="20021" xr:uid="{00000000-0005-0000-0000-0000344E0000}"/>
    <cellStyle name="Normal 9 11 3 3" xfId="20022" xr:uid="{00000000-0005-0000-0000-0000354E0000}"/>
    <cellStyle name="Normal 9 11 3 4" xfId="20023" xr:uid="{00000000-0005-0000-0000-0000364E0000}"/>
    <cellStyle name="Normal 9 11 4" xfId="20024" xr:uid="{00000000-0005-0000-0000-0000374E0000}"/>
    <cellStyle name="Normal 9 11 5" xfId="20025" xr:uid="{00000000-0005-0000-0000-0000384E0000}"/>
    <cellStyle name="Normal 9 11 6" xfId="20026" xr:uid="{00000000-0005-0000-0000-0000394E0000}"/>
    <cellStyle name="Normal 9 12" xfId="20027" xr:uid="{00000000-0005-0000-0000-00003A4E0000}"/>
    <cellStyle name="Normal 9 13" xfId="20028" xr:uid="{00000000-0005-0000-0000-00003B4E0000}"/>
    <cellStyle name="Normal 9 14" xfId="20029" xr:uid="{00000000-0005-0000-0000-00003C4E0000}"/>
    <cellStyle name="Normal 9 15" xfId="20030" xr:uid="{00000000-0005-0000-0000-00003D4E0000}"/>
    <cellStyle name="Normal 9 16" xfId="20031" xr:uid="{00000000-0005-0000-0000-00003E4E0000}"/>
    <cellStyle name="Normal 9 17" xfId="20032" xr:uid="{00000000-0005-0000-0000-00003F4E0000}"/>
    <cellStyle name="Normal 9 18" xfId="20033" xr:uid="{00000000-0005-0000-0000-0000404E0000}"/>
    <cellStyle name="Normal 9 19" xfId="20034" xr:uid="{00000000-0005-0000-0000-0000414E0000}"/>
    <cellStyle name="Normal 9 2" xfId="20035" xr:uid="{00000000-0005-0000-0000-0000424E0000}"/>
    <cellStyle name="Normal 9 2 2" xfId="20036" xr:uid="{00000000-0005-0000-0000-0000434E0000}"/>
    <cellStyle name="Normal 9 2 3" xfId="20037" xr:uid="{00000000-0005-0000-0000-0000444E0000}"/>
    <cellStyle name="Normal 9 2 3 2" xfId="20038" xr:uid="{00000000-0005-0000-0000-0000454E0000}"/>
    <cellStyle name="Normal 9 2 3 2 2" xfId="20039" xr:uid="{00000000-0005-0000-0000-0000464E0000}"/>
    <cellStyle name="Normal 9 2 3 2 2 2" xfId="20040" xr:uid="{00000000-0005-0000-0000-0000474E0000}"/>
    <cellStyle name="Normal 9 2 3 2 2 3" xfId="20041" xr:uid="{00000000-0005-0000-0000-0000484E0000}"/>
    <cellStyle name="Normal 9 2 3 2 2 4" xfId="20042" xr:uid="{00000000-0005-0000-0000-0000494E0000}"/>
    <cellStyle name="Normal 9 2 3 2 3" xfId="20043" xr:uid="{00000000-0005-0000-0000-00004A4E0000}"/>
    <cellStyle name="Normal 9 2 3 2 4" xfId="20044" xr:uid="{00000000-0005-0000-0000-00004B4E0000}"/>
    <cellStyle name="Normal 9 2 3 2 5" xfId="20045" xr:uid="{00000000-0005-0000-0000-00004C4E0000}"/>
    <cellStyle name="Normal 9 2 3 3" xfId="20046" xr:uid="{00000000-0005-0000-0000-00004D4E0000}"/>
    <cellStyle name="Normal 9 2 3 4" xfId="20047" xr:uid="{00000000-0005-0000-0000-00004E4E0000}"/>
    <cellStyle name="Normal 9 2 3 4 2" xfId="20048" xr:uid="{00000000-0005-0000-0000-00004F4E0000}"/>
    <cellStyle name="Normal 9 2 3 4 3" xfId="20049" xr:uid="{00000000-0005-0000-0000-0000504E0000}"/>
    <cellStyle name="Normal 9 2 3 4 4" xfId="20050" xr:uid="{00000000-0005-0000-0000-0000514E0000}"/>
    <cellStyle name="Normal 9 2 3 5" xfId="20051" xr:uid="{00000000-0005-0000-0000-0000524E0000}"/>
    <cellStyle name="Normal 9 2 3 6" xfId="20052" xr:uid="{00000000-0005-0000-0000-0000534E0000}"/>
    <cellStyle name="Normal 9 2 3 7" xfId="20053" xr:uid="{00000000-0005-0000-0000-0000544E0000}"/>
    <cellStyle name="Normal 9 2 4" xfId="20054" xr:uid="{00000000-0005-0000-0000-0000554E0000}"/>
    <cellStyle name="Normal 9 20" xfId="20055" xr:uid="{00000000-0005-0000-0000-0000564E0000}"/>
    <cellStyle name="Normal 9 21" xfId="20056" xr:uid="{00000000-0005-0000-0000-0000574E0000}"/>
    <cellStyle name="Normal 9 22" xfId="20057" xr:uid="{00000000-0005-0000-0000-0000584E0000}"/>
    <cellStyle name="Normal 9 23" xfId="20058" xr:uid="{00000000-0005-0000-0000-0000594E0000}"/>
    <cellStyle name="Normal 9 24" xfId="20059" xr:uid="{00000000-0005-0000-0000-00005A4E0000}"/>
    <cellStyle name="Normal 9 25" xfId="20060" xr:uid="{00000000-0005-0000-0000-00005B4E0000}"/>
    <cellStyle name="Normal 9 26" xfId="20061" xr:uid="{00000000-0005-0000-0000-00005C4E0000}"/>
    <cellStyle name="Normal 9 27" xfId="20062" xr:uid="{00000000-0005-0000-0000-00005D4E0000}"/>
    <cellStyle name="Normal 9 28" xfId="20063" xr:uid="{00000000-0005-0000-0000-00005E4E0000}"/>
    <cellStyle name="Normal 9 29" xfId="20064" xr:uid="{00000000-0005-0000-0000-00005F4E0000}"/>
    <cellStyle name="Normal 9 3" xfId="20065" xr:uid="{00000000-0005-0000-0000-0000604E0000}"/>
    <cellStyle name="Normal 9 3 2" xfId="20066" xr:uid="{00000000-0005-0000-0000-0000614E0000}"/>
    <cellStyle name="Normal 9 3 2 2" xfId="20067" xr:uid="{00000000-0005-0000-0000-0000624E0000}"/>
    <cellStyle name="Normal 9 3 2 2 2" xfId="20068" xr:uid="{00000000-0005-0000-0000-0000634E0000}"/>
    <cellStyle name="Normal 9 3 2 2 2 2" xfId="20069" xr:uid="{00000000-0005-0000-0000-0000644E0000}"/>
    <cellStyle name="Normal 9 3 2 2 2 3" xfId="20070" xr:uid="{00000000-0005-0000-0000-0000654E0000}"/>
    <cellStyle name="Normal 9 3 2 2 2 4" xfId="20071" xr:uid="{00000000-0005-0000-0000-0000664E0000}"/>
    <cellStyle name="Normal 9 3 2 2 3" xfId="20072" xr:uid="{00000000-0005-0000-0000-0000674E0000}"/>
    <cellStyle name="Normal 9 3 2 2 4" xfId="20073" xr:uid="{00000000-0005-0000-0000-0000684E0000}"/>
    <cellStyle name="Normal 9 3 2 2 5" xfId="20074" xr:uid="{00000000-0005-0000-0000-0000694E0000}"/>
    <cellStyle name="Normal 9 3 2 3" xfId="20075" xr:uid="{00000000-0005-0000-0000-00006A4E0000}"/>
    <cellStyle name="Normal 9 3 2 4" xfId="20076" xr:uid="{00000000-0005-0000-0000-00006B4E0000}"/>
    <cellStyle name="Normal 9 3 2 4 2" xfId="20077" xr:uid="{00000000-0005-0000-0000-00006C4E0000}"/>
    <cellStyle name="Normal 9 3 2 4 3" xfId="20078" xr:uid="{00000000-0005-0000-0000-00006D4E0000}"/>
    <cellStyle name="Normal 9 3 2 4 4" xfId="20079" xr:uid="{00000000-0005-0000-0000-00006E4E0000}"/>
    <cellStyle name="Normal 9 3 2 5" xfId="20080" xr:uid="{00000000-0005-0000-0000-00006F4E0000}"/>
    <cellStyle name="Normal 9 3 2 6" xfId="20081" xr:uid="{00000000-0005-0000-0000-0000704E0000}"/>
    <cellStyle name="Normal 9 3 2 7" xfId="20082" xr:uid="{00000000-0005-0000-0000-0000714E0000}"/>
    <cellStyle name="Normal 9 3 3" xfId="20083" xr:uid="{00000000-0005-0000-0000-0000724E0000}"/>
    <cellStyle name="Normal 9 3 4" xfId="20084" xr:uid="{00000000-0005-0000-0000-0000734E0000}"/>
    <cellStyle name="Normal 9 30" xfId="20085" xr:uid="{00000000-0005-0000-0000-0000744E0000}"/>
    <cellStyle name="Normal 9 31" xfId="20086" xr:uid="{00000000-0005-0000-0000-0000754E0000}"/>
    <cellStyle name="Normal 9 32" xfId="20087" xr:uid="{00000000-0005-0000-0000-0000764E0000}"/>
    <cellStyle name="Normal 9 33" xfId="20088" xr:uid="{00000000-0005-0000-0000-0000774E0000}"/>
    <cellStyle name="Normal 9 34" xfId="20089" xr:uid="{00000000-0005-0000-0000-0000784E0000}"/>
    <cellStyle name="Normal 9 35" xfId="20090" xr:uid="{00000000-0005-0000-0000-0000794E0000}"/>
    <cellStyle name="Normal 9 36" xfId="20091" xr:uid="{00000000-0005-0000-0000-00007A4E0000}"/>
    <cellStyle name="Normal 9 37" xfId="20092" xr:uid="{00000000-0005-0000-0000-00007B4E0000}"/>
    <cellStyle name="Normal 9 38" xfId="20093" xr:uid="{00000000-0005-0000-0000-00007C4E0000}"/>
    <cellStyle name="Normal 9 39" xfId="20094" xr:uid="{00000000-0005-0000-0000-00007D4E0000}"/>
    <cellStyle name="Normal 9 4" xfId="20095" xr:uid="{00000000-0005-0000-0000-00007E4E0000}"/>
    <cellStyle name="Normal 9 4 2" xfId="20096" xr:uid="{00000000-0005-0000-0000-00007F4E0000}"/>
    <cellStyle name="Normal 9 4 3" xfId="20097" xr:uid="{00000000-0005-0000-0000-0000804E0000}"/>
    <cellStyle name="Normal 9 4 3 2" xfId="20098" xr:uid="{00000000-0005-0000-0000-0000814E0000}"/>
    <cellStyle name="Normal 9 4 3 2 2" xfId="20099" xr:uid="{00000000-0005-0000-0000-0000824E0000}"/>
    <cellStyle name="Normal 9 4 3 2 2 2" xfId="20100" xr:uid="{00000000-0005-0000-0000-0000834E0000}"/>
    <cellStyle name="Normal 9 4 3 2 2 3" xfId="20101" xr:uid="{00000000-0005-0000-0000-0000844E0000}"/>
    <cellStyle name="Normal 9 4 3 2 2 4" xfId="20102" xr:uid="{00000000-0005-0000-0000-0000854E0000}"/>
    <cellStyle name="Normal 9 4 3 2 3" xfId="20103" xr:uid="{00000000-0005-0000-0000-0000864E0000}"/>
    <cellStyle name="Normal 9 4 3 2 4" xfId="20104" xr:uid="{00000000-0005-0000-0000-0000874E0000}"/>
    <cellStyle name="Normal 9 4 3 2 5" xfId="20105" xr:uid="{00000000-0005-0000-0000-0000884E0000}"/>
    <cellStyle name="Normal 9 4 3 3" xfId="20106" xr:uid="{00000000-0005-0000-0000-0000894E0000}"/>
    <cellStyle name="Normal 9 4 3 4" xfId="20107" xr:uid="{00000000-0005-0000-0000-00008A4E0000}"/>
    <cellStyle name="Normal 9 4 3 4 2" xfId="20108" xr:uid="{00000000-0005-0000-0000-00008B4E0000}"/>
    <cellStyle name="Normal 9 4 3 4 3" xfId="20109" xr:uid="{00000000-0005-0000-0000-00008C4E0000}"/>
    <cellStyle name="Normal 9 4 3 4 4" xfId="20110" xr:uid="{00000000-0005-0000-0000-00008D4E0000}"/>
    <cellStyle name="Normal 9 4 3 5" xfId="20111" xr:uid="{00000000-0005-0000-0000-00008E4E0000}"/>
    <cellStyle name="Normal 9 4 3 6" xfId="20112" xr:uid="{00000000-0005-0000-0000-00008F4E0000}"/>
    <cellStyle name="Normal 9 4 3 7" xfId="20113" xr:uid="{00000000-0005-0000-0000-0000904E0000}"/>
    <cellStyle name="Normal 9 4 4" xfId="20114" xr:uid="{00000000-0005-0000-0000-0000914E0000}"/>
    <cellStyle name="Normal 9 40" xfId="20115" xr:uid="{00000000-0005-0000-0000-0000924E0000}"/>
    <cellStyle name="Normal 9 41" xfId="20116" xr:uid="{00000000-0005-0000-0000-0000934E0000}"/>
    <cellStyle name="Normal 9 42" xfId="20117" xr:uid="{00000000-0005-0000-0000-0000944E0000}"/>
    <cellStyle name="Normal 9 43" xfId="20118" xr:uid="{00000000-0005-0000-0000-0000954E0000}"/>
    <cellStyle name="Normal 9 44" xfId="20119" xr:uid="{00000000-0005-0000-0000-0000964E0000}"/>
    <cellStyle name="Normal 9 45" xfId="20120" xr:uid="{00000000-0005-0000-0000-0000974E0000}"/>
    <cellStyle name="Normal 9 46" xfId="20121" xr:uid="{00000000-0005-0000-0000-0000984E0000}"/>
    <cellStyle name="Normal 9 47" xfId="20122" xr:uid="{00000000-0005-0000-0000-0000994E0000}"/>
    <cellStyle name="Normal 9 48" xfId="20123" xr:uid="{00000000-0005-0000-0000-00009A4E0000}"/>
    <cellStyle name="Normal 9 49" xfId="20124" xr:uid="{00000000-0005-0000-0000-00009B4E0000}"/>
    <cellStyle name="Normal 9 5" xfId="20125" xr:uid="{00000000-0005-0000-0000-00009C4E0000}"/>
    <cellStyle name="Normal 9 5 10" xfId="20126" xr:uid="{00000000-0005-0000-0000-00009D4E0000}"/>
    <cellStyle name="Normal 9 5 2" xfId="20127" xr:uid="{00000000-0005-0000-0000-00009E4E0000}"/>
    <cellStyle name="Normal 9 5 2 2" xfId="20128" xr:uid="{00000000-0005-0000-0000-00009F4E0000}"/>
    <cellStyle name="Normal 9 5 2 2 2" xfId="20129" xr:uid="{00000000-0005-0000-0000-0000A04E0000}"/>
    <cellStyle name="Normal 9 5 2 2 2 2" xfId="20130" xr:uid="{00000000-0005-0000-0000-0000A14E0000}"/>
    <cellStyle name="Normal 9 5 2 2 2 3" xfId="20131" xr:uid="{00000000-0005-0000-0000-0000A24E0000}"/>
    <cellStyle name="Normal 9 5 2 2 2 4" xfId="20132" xr:uid="{00000000-0005-0000-0000-0000A34E0000}"/>
    <cellStyle name="Normal 9 5 2 2 3" xfId="20133" xr:uid="{00000000-0005-0000-0000-0000A44E0000}"/>
    <cellStyle name="Normal 9 5 2 2 4" xfId="20134" xr:uid="{00000000-0005-0000-0000-0000A54E0000}"/>
    <cellStyle name="Normal 9 5 2 2 5" xfId="20135" xr:uid="{00000000-0005-0000-0000-0000A64E0000}"/>
    <cellStyle name="Normal 9 5 2 3" xfId="20136" xr:uid="{00000000-0005-0000-0000-0000A74E0000}"/>
    <cellStyle name="Normal 9 5 2 4" xfId="20137" xr:uid="{00000000-0005-0000-0000-0000A84E0000}"/>
    <cellStyle name="Normal 9 5 2 4 2" xfId="20138" xr:uid="{00000000-0005-0000-0000-0000A94E0000}"/>
    <cellStyle name="Normal 9 5 2 4 3" xfId="20139" xr:uid="{00000000-0005-0000-0000-0000AA4E0000}"/>
    <cellStyle name="Normal 9 5 2 4 4" xfId="20140" xr:uid="{00000000-0005-0000-0000-0000AB4E0000}"/>
    <cellStyle name="Normal 9 5 2 5" xfId="20141" xr:uid="{00000000-0005-0000-0000-0000AC4E0000}"/>
    <cellStyle name="Normal 9 5 2 6" xfId="20142" xr:uid="{00000000-0005-0000-0000-0000AD4E0000}"/>
    <cellStyle name="Normal 9 5 2 7" xfId="20143" xr:uid="{00000000-0005-0000-0000-0000AE4E0000}"/>
    <cellStyle name="Normal 9 5 3" xfId="20144" xr:uid="{00000000-0005-0000-0000-0000AF4E0000}"/>
    <cellStyle name="Normal 9 5 3 2" xfId="20145" xr:uid="{00000000-0005-0000-0000-0000B04E0000}"/>
    <cellStyle name="Normal 9 5 3 2 2" xfId="20146" xr:uid="{00000000-0005-0000-0000-0000B14E0000}"/>
    <cellStyle name="Normal 9 5 3 2 2 2" xfId="20147" xr:uid="{00000000-0005-0000-0000-0000B24E0000}"/>
    <cellStyle name="Normal 9 5 3 2 2 3" xfId="20148" xr:uid="{00000000-0005-0000-0000-0000B34E0000}"/>
    <cellStyle name="Normal 9 5 3 2 2 4" xfId="20149" xr:uid="{00000000-0005-0000-0000-0000B44E0000}"/>
    <cellStyle name="Normal 9 5 3 2 3" xfId="20150" xr:uid="{00000000-0005-0000-0000-0000B54E0000}"/>
    <cellStyle name="Normal 9 5 3 2 4" xfId="20151" xr:uid="{00000000-0005-0000-0000-0000B64E0000}"/>
    <cellStyle name="Normal 9 5 3 2 5" xfId="20152" xr:uid="{00000000-0005-0000-0000-0000B74E0000}"/>
    <cellStyle name="Normal 9 5 3 3" xfId="20153" xr:uid="{00000000-0005-0000-0000-0000B84E0000}"/>
    <cellStyle name="Normal 9 5 3 3 2" xfId="20154" xr:uid="{00000000-0005-0000-0000-0000B94E0000}"/>
    <cellStyle name="Normal 9 5 3 3 3" xfId="20155" xr:uid="{00000000-0005-0000-0000-0000BA4E0000}"/>
    <cellStyle name="Normal 9 5 3 3 4" xfId="20156" xr:uid="{00000000-0005-0000-0000-0000BB4E0000}"/>
    <cellStyle name="Normal 9 5 3 4" xfId="20157" xr:uid="{00000000-0005-0000-0000-0000BC4E0000}"/>
    <cellStyle name="Normal 9 5 3 5" xfId="20158" xr:uid="{00000000-0005-0000-0000-0000BD4E0000}"/>
    <cellStyle name="Normal 9 5 3 6" xfId="20159" xr:uid="{00000000-0005-0000-0000-0000BE4E0000}"/>
    <cellStyle name="Normal 9 5 4" xfId="20160" xr:uid="{00000000-0005-0000-0000-0000BF4E0000}"/>
    <cellStyle name="Normal 9 5 4 2" xfId="20161" xr:uid="{00000000-0005-0000-0000-0000C04E0000}"/>
    <cellStyle name="Normal 9 5 4 2 2" xfId="20162" xr:uid="{00000000-0005-0000-0000-0000C14E0000}"/>
    <cellStyle name="Normal 9 5 4 2 2 2" xfId="20163" xr:uid="{00000000-0005-0000-0000-0000C24E0000}"/>
    <cellStyle name="Normal 9 5 4 2 2 3" xfId="20164" xr:uid="{00000000-0005-0000-0000-0000C34E0000}"/>
    <cellStyle name="Normal 9 5 4 2 2 4" xfId="20165" xr:uid="{00000000-0005-0000-0000-0000C44E0000}"/>
    <cellStyle name="Normal 9 5 4 2 3" xfId="20166" xr:uid="{00000000-0005-0000-0000-0000C54E0000}"/>
    <cellStyle name="Normal 9 5 4 2 4" xfId="20167" xr:uid="{00000000-0005-0000-0000-0000C64E0000}"/>
    <cellStyle name="Normal 9 5 4 2 5" xfId="20168" xr:uid="{00000000-0005-0000-0000-0000C74E0000}"/>
    <cellStyle name="Normal 9 5 4 3" xfId="20169" xr:uid="{00000000-0005-0000-0000-0000C84E0000}"/>
    <cellStyle name="Normal 9 5 4 3 2" xfId="20170" xr:uid="{00000000-0005-0000-0000-0000C94E0000}"/>
    <cellStyle name="Normal 9 5 4 3 3" xfId="20171" xr:uid="{00000000-0005-0000-0000-0000CA4E0000}"/>
    <cellStyle name="Normal 9 5 4 3 4" xfId="20172" xr:uid="{00000000-0005-0000-0000-0000CB4E0000}"/>
    <cellStyle name="Normal 9 5 4 4" xfId="20173" xr:uid="{00000000-0005-0000-0000-0000CC4E0000}"/>
    <cellStyle name="Normal 9 5 4 5" xfId="20174" xr:uid="{00000000-0005-0000-0000-0000CD4E0000}"/>
    <cellStyle name="Normal 9 5 4 6" xfId="20175" xr:uid="{00000000-0005-0000-0000-0000CE4E0000}"/>
    <cellStyle name="Normal 9 5 5" xfId="20176" xr:uid="{00000000-0005-0000-0000-0000CF4E0000}"/>
    <cellStyle name="Normal 9 5 5 2" xfId="20177" xr:uid="{00000000-0005-0000-0000-0000D04E0000}"/>
    <cellStyle name="Normal 9 5 5 2 2" xfId="20178" xr:uid="{00000000-0005-0000-0000-0000D14E0000}"/>
    <cellStyle name="Normal 9 5 5 2 3" xfId="20179" xr:uid="{00000000-0005-0000-0000-0000D24E0000}"/>
    <cellStyle name="Normal 9 5 5 2 4" xfId="20180" xr:uid="{00000000-0005-0000-0000-0000D34E0000}"/>
    <cellStyle name="Normal 9 5 5 3" xfId="20181" xr:uid="{00000000-0005-0000-0000-0000D44E0000}"/>
    <cellStyle name="Normal 9 5 5 4" xfId="20182" xr:uid="{00000000-0005-0000-0000-0000D54E0000}"/>
    <cellStyle name="Normal 9 5 5 5" xfId="20183" xr:uid="{00000000-0005-0000-0000-0000D64E0000}"/>
    <cellStyle name="Normal 9 5 6" xfId="20184" xr:uid="{00000000-0005-0000-0000-0000D74E0000}"/>
    <cellStyle name="Normal 9 5 7" xfId="20185" xr:uid="{00000000-0005-0000-0000-0000D84E0000}"/>
    <cellStyle name="Normal 9 5 7 2" xfId="20186" xr:uid="{00000000-0005-0000-0000-0000D94E0000}"/>
    <cellStyle name="Normal 9 5 7 3" xfId="20187" xr:uid="{00000000-0005-0000-0000-0000DA4E0000}"/>
    <cellStyle name="Normal 9 5 7 4" xfId="20188" xr:uid="{00000000-0005-0000-0000-0000DB4E0000}"/>
    <cellStyle name="Normal 9 5 8" xfId="20189" xr:uid="{00000000-0005-0000-0000-0000DC4E0000}"/>
    <cellStyle name="Normal 9 5 9" xfId="20190" xr:uid="{00000000-0005-0000-0000-0000DD4E0000}"/>
    <cellStyle name="Normal 9 50" xfId="20191" xr:uid="{00000000-0005-0000-0000-0000DE4E0000}"/>
    <cellStyle name="Normal 9 51" xfId="20192" xr:uid="{00000000-0005-0000-0000-0000DF4E0000}"/>
    <cellStyle name="Normal 9 52" xfId="20193" xr:uid="{00000000-0005-0000-0000-0000E04E0000}"/>
    <cellStyle name="Normal 9 53" xfId="20194" xr:uid="{00000000-0005-0000-0000-0000E14E0000}"/>
    <cellStyle name="Normal 9 54" xfId="20195" xr:uid="{00000000-0005-0000-0000-0000E24E0000}"/>
    <cellStyle name="Normal 9 55" xfId="20196" xr:uid="{00000000-0005-0000-0000-0000E34E0000}"/>
    <cellStyle name="Normal 9 56" xfId="20197" xr:uid="{00000000-0005-0000-0000-0000E44E0000}"/>
    <cellStyle name="Normal 9 57" xfId="20198" xr:uid="{00000000-0005-0000-0000-0000E54E0000}"/>
    <cellStyle name="Normal 9 58" xfId="20199" xr:uid="{00000000-0005-0000-0000-0000E64E0000}"/>
    <cellStyle name="Normal 9 59" xfId="20200" xr:uid="{00000000-0005-0000-0000-0000E74E0000}"/>
    <cellStyle name="Normal 9 6" xfId="20201" xr:uid="{00000000-0005-0000-0000-0000E84E0000}"/>
    <cellStyle name="Normal 9 6 2" xfId="20202" xr:uid="{00000000-0005-0000-0000-0000E94E0000}"/>
    <cellStyle name="Normal 9 6 2 2" xfId="20203" xr:uid="{00000000-0005-0000-0000-0000EA4E0000}"/>
    <cellStyle name="Normal 9 6 2 2 2" xfId="20204" xr:uid="{00000000-0005-0000-0000-0000EB4E0000}"/>
    <cellStyle name="Normal 9 6 2 2 2 2" xfId="20205" xr:uid="{00000000-0005-0000-0000-0000EC4E0000}"/>
    <cellStyle name="Normal 9 6 2 2 2 3" xfId="20206" xr:uid="{00000000-0005-0000-0000-0000ED4E0000}"/>
    <cellStyle name="Normal 9 6 2 2 2 4" xfId="20207" xr:uid="{00000000-0005-0000-0000-0000EE4E0000}"/>
    <cellStyle name="Normal 9 6 2 2 3" xfId="20208" xr:uid="{00000000-0005-0000-0000-0000EF4E0000}"/>
    <cellStyle name="Normal 9 6 2 2 4" xfId="20209" xr:uid="{00000000-0005-0000-0000-0000F04E0000}"/>
    <cellStyle name="Normal 9 6 2 2 5" xfId="20210" xr:uid="{00000000-0005-0000-0000-0000F14E0000}"/>
    <cellStyle name="Normal 9 6 2 3" xfId="20211" xr:uid="{00000000-0005-0000-0000-0000F24E0000}"/>
    <cellStyle name="Normal 9 6 2 3 2" xfId="20212" xr:uid="{00000000-0005-0000-0000-0000F34E0000}"/>
    <cellStyle name="Normal 9 6 2 3 3" xfId="20213" xr:uid="{00000000-0005-0000-0000-0000F44E0000}"/>
    <cellStyle name="Normal 9 6 2 3 4" xfId="20214" xr:uid="{00000000-0005-0000-0000-0000F54E0000}"/>
    <cellStyle name="Normal 9 6 2 4" xfId="20215" xr:uid="{00000000-0005-0000-0000-0000F64E0000}"/>
    <cellStyle name="Normal 9 6 2 5" xfId="20216" xr:uid="{00000000-0005-0000-0000-0000F74E0000}"/>
    <cellStyle name="Normal 9 6 2 6" xfId="20217" xr:uid="{00000000-0005-0000-0000-0000F84E0000}"/>
    <cellStyle name="Normal 9 6 3" xfId="20218" xr:uid="{00000000-0005-0000-0000-0000F94E0000}"/>
    <cellStyle name="Normal 9 6 3 2" xfId="20219" xr:uid="{00000000-0005-0000-0000-0000FA4E0000}"/>
    <cellStyle name="Normal 9 6 3 2 2" xfId="20220" xr:uid="{00000000-0005-0000-0000-0000FB4E0000}"/>
    <cellStyle name="Normal 9 6 3 2 3" xfId="20221" xr:uid="{00000000-0005-0000-0000-0000FC4E0000}"/>
    <cellStyle name="Normal 9 6 3 2 4" xfId="20222" xr:uid="{00000000-0005-0000-0000-0000FD4E0000}"/>
    <cellStyle name="Normal 9 6 3 3" xfId="20223" xr:uid="{00000000-0005-0000-0000-0000FE4E0000}"/>
    <cellStyle name="Normal 9 6 3 4" xfId="20224" xr:uid="{00000000-0005-0000-0000-0000FF4E0000}"/>
    <cellStyle name="Normal 9 6 3 5" xfId="20225" xr:uid="{00000000-0005-0000-0000-0000004F0000}"/>
    <cellStyle name="Normal 9 6 4" xfId="20226" xr:uid="{00000000-0005-0000-0000-0000014F0000}"/>
    <cellStyle name="Normal 9 6 5" xfId="20227" xr:uid="{00000000-0005-0000-0000-0000024F0000}"/>
    <cellStyle name="Normal 9 6 5 2" xfId="20228" xr:uid="{00000000-0005-0000-0000-0000034F0000}"/>
    <cellStyle name="Normal 9 6 5 3" xfId="20229" xr:uid="{00000000-0005-0000-0000-0000044F0000}"/>
    <cellStyle name="Normal 9 6 5 4" xfId="20230" xr:uid="{00000000-0005-0000-0000-0000054F0000}"/>
    <cellStyle name="Normal 9 6 6" xfId="20231" xr:uid="{00000000-0005-0000-0000-0000064F0000}"/>
    <cellStyle name="Normal 9 6 7" xfId="20232" xr:uid="{00000000-0005-0000-0000-0000074F0000}"/>
    <cellStyle name="Normal 9 6 8" xfId="20233" xr:uid="{00000000-0005-0000-0000-0000084F0000}"/>
    <cellStyle name="Normal 9 60" xfId="20234" xr:uid="{00000000-0005-0000-0000-0000094F0000}"/>
    <cellStyle name="Normal 9 61" xfId="20235" xr:uid="{00000000-0005-0000-0000-00000A4F0000}"/>
    <cellStyle name="Normal 9 62" xfId="20236" xr:uid="{00000000-0005-0000-0000-00000B4F0000}"/>
    <cellStyle name="Normal 9 63" xfId="20237" xr:uid="{00000000-0005-0000-0000-00000C4F0000}"/>
    <cellStyle name="Normal 9 64" xfId="20238" xr:uid="{00000000-0005-0000-0000-00000D4F0000}"/>
    <cellStyle name="Normal 9 65" xfId="20239" xr:uid="{00000000-0005-0000-0000-00000E4F0000}"/>
    <cellStyle name="Normal 9 66" xfId="20240" xr:uid="{00000000-0005-0000-0000-00000F4F0000}"/>
    <cellStyle name="Normal 9 67" xfId="20241" xr:uid="{00000000-0005-0000-0000-0000104F0000}"/>
    <cellStyle name="Normal 9 68" xfId="20242" xr:uid="{00000000-0005-0000-0000-0000114F0000}"/>
    <cellStyle name="Normal 9 69" xfId="20243" xr:uid="{00000000-0005-0000-0000-0000124F0000}"/>
    <cellStyle name="Normal 9 7" xfId="20244" xr:uid="{00000000-0005-0000-0000-0000134F0000}"/>
    <cellStyle name="Normal 9 7 2" xfId="20245" xr:uid="{00000000-0005-0000-0000-0000144F0000}"/>
    <cellStyle name="Normal 9 7 2 2" xfId="20246" xr:uid="{00000000-0005-0000-0000-0000154F0000}"/>
    <cellStyle name="Normal 9 7 2 2 2" xfId="20247" xr:uid="{00000000-0005-0000-0000-0000164F0000}"/>
    <cellStyle name="Normal 9 7 2 2 2 2" xfId="20248" xr:uid="{00000000-0005-0000-0000-0000174F0000}"/>
    <cellStyle name="Normal 9 7 2 2 2 3" xfId="20249" xr:uid="{00000000-0005-0000-0000-0000184F0000}"/>
    <cellStyle name="Normal 9 7 2 2 2 4" xfId="20250" xr:uid="{00000000-0005-0000-0000-0000194F0000}"/>
    <cellStyle name="Normal 9 7 2 2 3" xfId="20251" xr:uid="{00000000-0005-0000-0000-00001A4F0000}"/>
    <cellStyle name="Normal 9 7 2 2 4" xfId="20252" xr:uid="{00000000-0005-0000-0000-00001B4F0000}"/>
    <cellStyle name="Normal 9 7 2 2 5" xfId="20253" xr:uid="{00000000-0005-0000-0000-00001C4F0000}"/>
    <cellStyle name="Normal 9 7 2 3" xfId="20254" xr:uid="{00000000-0005-0000-0000-00001D4F0000}"/>
    <cellStyle name="Normal 9 7 2 3 2" xfId="20255" xr:uid="{00000000-0005-0000-0000-00001E4F0000}"/>
    <cellStyle name="Normal 9 7 2 3 3" xfId="20256" xr:uid="{00000000-0005-0000-0000-00001F4F0000}"/>
    <cellStyle name="Normal 9 7 2 3 4" xfId="20257" xr:uid="{00000000-0005-0000-0000-0000204F0000}"/>
    <cellStyle name="Normal 9 7 2 4" xfId="20258" xr:uid="{00000000-0005-0000-0000-0000214F0000}"/>
    <cellStyle name="Normal 9 7 2 5" xfId="20259" xr:uid="{00000000-0005-0000-0000-0000224F0000}"/>
    <cellStyle name="Normal 9 7 2 6" xfId="20260" xr:uid="{00000000-0005-0000-0000-0000234F0000}"/>
    <cellStyle name="Normal 9 7 3" xfId="20261" xr:uid="{00000000-0005-0000-0000-0000244F0000}"/>
    <cellStyle name="Normal 9 7 3 2" xfId="20262" xr:uid="{00000000-0005-0000-0000-0000254F0000}"/>
    <cellStyle name="Normal 9 7 3 2 2" xfId="20263" xr:uid="{00000000-0005-0000-0000-0000264F0000}"/>
    <cellStyle name="Normal 9 7 3 2 3" xfId="20264" xr:uid="{00000000-0005-0000-0000-0000274F0000}"/>
    <cellStyle name="Normal 9 7 3 2 4" xfId="20265" xr:uid="{00000000-0005-0000-0000-0000284F0000}"/>
    <cellStyle name="Normal 9 7 3 3" xfId="20266" xr:uid="{00000000-0005-0000-0000-0000294F0000}"/>
    <cellStyle name="Normal 9 7 3 4" xfId="20267" xr:uid="{00000000-0005-0000-0000-00002A4F0000}"/>
    <cellStyle name="Normal 9 7 3 5" xfId="20268" xr:uid="{00000000-0005-0000-0000-00002B4F0000}"/>
    <cellStyle name="Normal 9 7 4" xfId="20269" xr:uid="{00000000-0005-0000-0000-00002C4F0000}"/>
    <cellStyle name="Normal 9 7 5" xfId="20270" xr:uid="{00000000-0005-0000-0000-00002D4F0000}"/>
    <cellStyle name="Normal 9 7 5 2" xfId="20271" xr:uid="{00000000-0005-0000-0000-00002E4F0000}"/>
    <cellStyle name="Normal 9 7 5 3" xfId="20272" xr:uid="{00000000-0005-0000-0000-00002F4F0000}"/>
    <cellStyle name="Normal 9 7 5 4" xfId="20273" xr:uid="{00000000-0005-0000-0000-0000304F0000}"/>
    <cellStyle name="Normal 9 7 6" xfId="20274" xr:uid="{00000000-0005-0000-0000-0000314F0000}"/>
    <cellStyle name="Normal 9 7 7" xfId="20275" xr:uid="{00000000-0005-0000-0000-0000324F0000}"/>
    <cellStyle name="Normal 9 7 8" xfId="20276" xr:uid="{00000000-0005-0000-0000-0000334F0000}"/>
    <cellStyle name="Normal 9 70" xfId="20277" xr:uid="{00000000-0005-0000-0000-0000344F0000}"/>
    <cellStyle name="Normal 9 71" xfId="20278" xr:uid="{00000000-0005-0000-0000-0000354F0000}"/>
    <cellStyle name="Normal 9 72" xfId="20279" xr:uid="{00000000-0005-0000-0000-0000364F0000}"/>
    <cellStyle name="Normal 9 73" xfId="20280" xr:uid="{00000000-0005-0000-0000-0000374F0000}"/>
    <cellStyle name="Normal 9 74" xfId="20281" xr:uid="{00000000-0005-0000-0000-0000384F0000}"/>
    <cellStyle name="Normal 9 75" xfId="20282" xr:uid="{00000000-0005-0000-0000-0000394F0000}"/>
    <cellStyle name="Normal 9 76" xfId="20283" xr:uid="{00000000-0005-0000-0000-00003A4F0000}"/>
    <cellStyle name="Normal 9 77" xfId="20284" xr:uid="{00000000-0005-0000-0000-00003B4F0000}"/>
    <cellStyle name="Normal 9 78" xfId="20285" xr:uid="{00000000-0005-0000-0000-00003C4F0000}"/>
    <cellStyle name="Normal 9 79" xfId="20286" xr:uid="{00000000-0005-0000-0000-00003D4F0000}"/>
    <cellStyle name="Normal 9 8" xfId="20287" xr:uid="{00000000-0005-0000-0000-00003E4F0000}"/>
    <cellStyle name="Normal 9 8 2" xfId="20288" xr:uid="{00000000-0005-0000-0000-00003F4F0000}"/>
    <cellStyle name="Normal 9 8 2 2" xfId="20289" xr:uid="{00000000-0005-0000-0000-0000404F0000}"/>
    <cellStyle name="Normal 9 8 2 2 2" xfId="20290" xr:uid="{00000000-0005-0000-0000-0000414F0000}"/>
    <cellStyle name="Normal 9 8 2 2 3" xfId="20291" xr:uid="{00000000-0005-0000-0000-0000424F0000}"/>
    <cellStyle name="Normal 9 8 2 2 4" xfId="20292" xr:uid="{00000000-0005-0000-0000-0000434F0000}"/>
    <cellStyle name="Normal 9 8 2 3" xfId="20293" xr:uid="{00000000-0005-0000-0000-0000444F0000}"/>
    <cellStyle name="Normal 9 8 2 4" xfId="20294" xr:uid="{00000000-0005-0000-0000-0000454F0000}"/>
    <cellStyle name="Normal 9 8 2 5" xfId="20295" xr:uid="{00000000-0005-0000-0000-0000464F0000}"/>
    <cellStyle name="Normal 9 8 3" xfId="20296" xr:uid="{00000000-0005-0000-0000-0000474F0000}"/>
    <cellStyle name="Normal 9 8 4" xfId="20297" xr:uid="{00000000-0005-0000-0000-0000484F0000}"/>
    <cellStyle name="Normal 9 8 4 2" xfId="20298" xr:uid="{00000000-0005-0000-0000-0000494F0000}"/>
    <cellStyle name="Normal 9 8 4 3" xfId="20299" xr:uid="{00000000-0005-0000-0000-00004A4F0000}"/>
    <cellStyle name="Normal 9 8 4 4" xfId="20300" xr:uid="{00000000-0005-0000-0000-00004B4F0000}"/>
    <cellStyle name="Normal 9 8 5" xfId="20301" xr:uid="{00000000-0005-0000-0000-00004C4F0000}"/>
    <cellStyle name="Normal 9 8 6" xfId="20302" xr:uid="{00000000-0005-0000-0000-00004D4F0000}"/>
    <cellStyle name="Normal 9 8 7" xfId="20303" xr:uid="{00000000-0005-0000-0000-00004E4F0000}"/>
    <cellStyle name="Normal 9 80" xfId="20304" xr:uid="{00000000-0005-0000-0000-00004F4F0000}"/>
    <cellStyle name="Normal 9 81" xfId="20305" xr:uid="{00000000-0005-0000-0000-0000504F0000}"/>
    <cellStyle name="Normal 9 82" xfId="20306" xr:uid="{00000000-0005-0000-0000-0000514F0000}"/>
    <cellStyle name="Normal 9 83" xfId="20307" xr:uid="{00000000-0005-0000-0000-0000524F0000}"/>
    <cellStyle name="Normal 9 84" xfId="20308" xr:uid="{00000000-0005-0000-0000-0000534F0000}"/>
    <cellStyle name="Normal 9 85" xfId="20309" xr:uid="{00000000-0005-0000-0000-0000544F0000}"/>
    <cellStyle name="Normal 9 86" xfId="20310" xr:uid="{00000000-0005-0000-0000-0000554F0000}"/>
    <cellStyle name="Normal 9 87" xfId="20311" xr:uid="{00000000-0005-0000-0000-0000564F0000}"/>
    <cellStyle name="Normal 9 88" xfId="20312" xr:uid="{00000000-0005-0000-0000-0000574F0000}"/>
    <cellStyle name="Normal 9 89" xfId="20313" xr:uid="{00000000-0005-0000-0000-0000584F0000}"/>
    <cellStyle name="Normal 9 9" xfId="20314" xr:uid="{00000000-0005-0000-0000-0000594F0000}"/>
    <cellStyle name="Normal 9 9 2" xfId="20315" xr:uid="{00000000-0005-0000-0000-00005A4F0000}"/>
    <cellStyle name="Normal 9 90" xfId="20316" xr:uid="{00000000-0005-0000-0000-00005B4F0000}"/>
    <cellStyle name="Normal 9 91" xfId="20317" xr:uid="{00000000-0005-0000-0000-00005C4F0000}"/>
    <cellStyle name="Normal 9 92" xfId="20318" xr:uid="{00000000-0005-0000-0000-00005D4F0000}"/>
    <cellStyle name="Normal 9 93" xfId="20319" xr:uid="{00000000-0005-0000-0000-00005E4F0000}"/>
    <cellStyle name="Normal 9 94" xfId="20320" xr:uid="{00000000-0005-0000-0000-00005F4F0000}"/>
    <cellStyle name="Normal 9 95" xfId="20321" xr:uid="{00000000-0005-0000-0000-0000604F0000}"/>
    <cellStyle name="Normal 9 95 2" xfId="20322" xr:uid="{00000000-0005-0000-0000-0000614F0000}"/>
    <cellStyle name="Normal 9 95 3" xfId="20323" xr:uid="{00000000-0005-0000-0000-0000624F0000}"/>
    <cellStyle name="Normal 9 95 4" xfId="20324" xr:uid="{00000000-0005-0000-0000-0000634F0000}"/>
    <cellStyle name="Normal 9 96" xfId="20325" xr:uid="{00000000-0005-0000-0000-0000644F0000}"/>
    <cellStyle name="Normal 9 97" xfId="20326" xr:uid="{00000000-0005-0000-0000-0000654F0000}"/>
    <cellStyle name="Normal 9 98" xfId="20327" xr:uid="{00000000-0005-0000-0000-0000664F0000}"/>
    <cellStyle name="Normal 90" xfId="20328" xr:uid="{00000000-0005-0000-0000-0000674F0000}"/>
    <cellStyle name="Normal 90 2" xfId="20329" xr:uid="{00000000-0005-0000-0000-0000684F0000}"/>
    <cellStyle name="Normal 90 3" xfId="20330" xr:uid="{00000000-0005-0000-0000-0000694F0000}"/>
    <cellStyle name="Normal 90 4" xfId="20331" xr:uid="{00000000-0005-0000-0000-00006A4F0000}"/>
    <cellStyle name="Normal 91" xfId="20332" xr:uid="{00000000-0005-0000-0000-00006B4F0000}"/>
    <cellStyle name="Normal 91 2" xfId="20333" xr:uid="{00000000-0005-0000-0000-00006C4F0000}"/>
    <cellStyle name="Normal 91 3" xfId="20334" xr:uid="{00000000-0005-0000-0000-00006D4F0000}"/>
    <cellStyle name="Normal 91 4" xfId="20335" xr:uid="{00000000-0005-0000-0000-00006E4F0000}"/>
    <cellStyle name="Normal 92" xfId="20336" xr:uid="{00000000-0005-0000-0000-00006F4F0000}"/>
    <cellStyle name="Normal 92 2" xfId="20337" xr:uid="{00000000-0005-0000-0000-0000704F0000}"/>
    <cellStyle name="Normal 92 3" xfId="20338" xr:uid="{00000000-0005-0000-0000-0000714F0000}"/>
    <cellStyle name="Normal 92 4" xfId="20339" xr:uid="{00000000-0005-0000-0000-0000724F0000}"/>
    <cellStyle name="Normal 93" xfId="20340" xr:uid="{00000000-0005-0000-0000-0000734F0000}"/>
    <cellStyle name="Normal 93 2" xfId="20341" xr:uid="{00000000-0005-0000-0000-0000744F0000}"/>
    <cellStyle name="Normal 94" xfId="20342" xr:uid="{00000000-0005-0000-0000-0000754F0000}"/>
    <cellStyle name="Normal 94 2" xfId="20343" xr:uid="{00000000-0005-0000-0000-0000764F0000}"/>
    <cellStyle name="Normal 94 3" xfId="20344" xr:uid="{00000000-0005-0000-0000-0000774F0000}"/>
    <cellStyle name="Normal 94 4" xfId="20345" xr:uid="{00000000-0005-0000-0000-0000784F0000}"/>
    <cellStyle name="Normal 95" xfId="20346" xr:uid="{00000000-0005-0000-0000-0000794F0000}"/>
    <cellStyle name="Normal 95 2" xfId="20347" xr:uid="{00000000-0005-0000-0000-00007A4F0000}"/>
    <cellStyle name="Normal 95 3" xfId="20348" xr:uid="{00000000-0005-0000-0000-00007B4F0000}"/>
    <cellStyle name="Normal 95 4" xfId="20349" xr:uid="{00000000-0005-0000-0000-00007C4F0000}"/>
    <cellStyle name="Normal 96" xfId="20350" xr:uid="{00000000-0005-0000-0000-00007D4F0000}"/>
    <cellStyle name="Normal 96 2" xfId="20351" xr:uid="{00000000-0005-0000-0000-00007E4F0000}"/>
    <cellStyle name="Normal 96 2 2" xfId="20352" xr:uid="{00000000-0005-0000-0000-00007F4F0000}"/>
    <cellStyle name="Normal 96 2 2 2" xfId="20353" xr:uid="{00000000-0005-0000-0000-0000804F0000}"/>
    <cellStyle name="Normal 96 2 2 3" xfId="20354" xr:uid="{00000000-0005-0000-0000-0000814F0000}"/>
    <cellStyle name="Normal 96 2 2 4" xfId="20355" xr:uid="{00000000-0005-0000-0000-0000824F0000}"/>
    <cellStyle name="Normal 96 2 3" xfId="20356" xr:uid="{00000000-0005-0000-0000-0000834F0000}"/>
    <cellStyle name="Normal 96 2 4" xfId="20357" xr:uid="{00000000-0005-0000-0000-0000844F0000}"/>
    <cellStyle name="Normal 96 2 5" xfId="20358" xr:uid="{00000000-0005-0000-0000-0000854F0000}"/>
    <cellStyle name="Normal 96 3" xfId="20359" xr:uid="{00000000-0005-0000-0000-0000864F0000}"/>
    <cellStyle name="Normal 96 3 2" xfId="20360" xr:uid="{00000000-0005-0000-0000-0000874F0000}"/>
    <cellStyle name="Normal 96 3 3" xfId="20361" xr:uid="{00000000-0005-0000-0000-0000884F0000}"/>
    <cellStyle name="Normal 96 3 4" xfId="20362" xr:uid="{00000000-0005-0000-0000-0000894F0000}"/>
    <cellStyle name="Normal 96 4" xfId="20363" xr:uid="{00000000-0005-0000-0000-00008A4F0000}"/>
    <cellStyle name="Normal 96 4 2" xfId="20364" xr:uid="{00000000-0005-0000-0000-00008B4F0000}"/>
    <cellStyle name="Normal 96 4 3" xfId="20365" xr:uid="{00000000-0005-0000-0000-00008C4F0000}"/>
    <cellStyle name="Normal 96 4 4" xfId="20366" xr:uid="{00000000-0005-0000-0000-00008D4F0000}"/>
    <cellStyle name="Normal 96 5" xfId="20367" xr:uid="{00000000-0005-0000-0000-00008E4F0000}"/>
    <cellStyle name="Normal 96 6" xfId="20368" xr:uid="{00000000-0005-0000-0000-00008F4F0000}"/>
    <cellStyle name="Normal 96 7" xfId="20369" xr:uid="{00000000-0005-0000-0000-0000904F0000}"/>
    <cellStyle name="Normal 97" xfId="20370" xr:uid="{00000000-0005-0000-0000-0000914F0000}"/>
    <cellStyle name="Normal 97 2" xfId="20371" xr:uid="{00000000-0005-0000-0000-0000924F0000}"/>
    <cellStyle name="Normal 97 3" xfId="20372" xr:uid="{00000000-0005-0000-0000-0000934F0000}"/>
    <cellStyle name="Normal 97 4" xfId="20373" xr:uid="{00000000-0005-0000-0000-0000944F0000}"/>
    <cellStyle name="Normal 98" xfId="20374" xr:uid="{00000000-0005-0000-0000-0000954F0000}"/>
    <cellStyle name="Normal 98 2" xfId="20375" xr:uid="{00000000-0005-0000-0000-0000964F0000}"/>
    <cellStyle name="Normal 98 3" xfId="20376" xr:uid="{00000000-0005-0000-0000-0000974F0000}"/>
    <cellStyle name="Normal 98 4" xfId="20377" xr:uid="{00000000-0005-0000-0000-0000984F0000}"/>
    <cellStyle name="Normal 99" xfId="20378" xr:uid="{00000000-0005-0000-0000-0000994F0000}"/>
    <cellStyle name="Normal 99 2" xfId="20379" xr:uid="{00000000-0005-0000-0000-00009A4F0000}"/>
    <cellStyle name="Normal 99 3" xfId="20380" xr:uid="{00000000-0005-0000-0000-00009B4F0000}"/>
    <cellStyle name="Normal 99 4" xfId="20381" xr:uid="{00000000-0005-0000-0000-00009C4F0000}"/>
    <cellStyle name="Normal_Capital &amp; RWA N" xfId="8" xr:uid="{00000000-0005-0000-0000-00009D4F0000}"/>
    <cellStyle name="Normal_Capital &amp; RWA N 2" xfId="16" xr:uid="{00000000-0005-0000-0000-00009E4F0000}"/>
    <cellStyle name="Normal_Casestdy draft" xfId="15" xr:uid="{00000000-0005-0000-0000-0000A04F0000}"/>
    <cellStyle name="Normal_Casestdy draft 2" xfId="9" xr:uid="{00000000-0005-0000-0000-0000A14F0000}"/>
    <cellStyle name="Normalny_Eksport 2000 - F" xfId="20382" xr:uid="{00000000-0005-0000-0000-0000A24F0000}"/>
    <cellStyle name="Note 2" xfId="20383" xr:uid="{00000000-0005-0000-0000-0000A34F0000}"/>
    <cellStyle name="Note 2 10" xfId="20384" xr:uid="{00000000-0005-0000-0000-0000A44F0000}"/>
    <cellStyle name="Note 2 10 2" xfId="20385" xr:uid="{00000000-0005-0000-0000-0000A54F0000}"/>
    <cellStyle name="Note 2 10 3" xfId="20386" xr:uid="{00000000-0005-0000-0000-0000A64F0000}"/>
    <cellStyle name="Note 2 10 4" xfId="20387" xr:uid="{00000000-0005-0000-0000-0000A74F0000}"/>
    <cellStyle name="Note 2 10 5" xfId="20388" xr:uid="{00000000-0005-0000-0000-0000A84F0000}"/>
    <cellStyle name="Note 2 11" xfId="20389" xr:uid="{00000000-0005-0000-0000-0000A94F0000}"/>
    <cellStyle name="Note 2 11 2" xfId="20390" xr:uid="{00000000-0005-0000-0000-0000AA4F0000}"/>
    <cellStyle name="Note 2 11 3" xfId="20391" xr:uid="{00000000-0005-0000-0000-0000AB4F0000}"/>
    <cellStyle name="Note 2 11 4" xfId="20392" xr:uid="{00000000-0005-0000-0000-0000AC4F0000}"/>
    <cellStyle name="Note 2 11 5" xfId="20393" xr:uid="{00000000-0005-0000-0000-0000AD4F0000}"/>
    <cellStyle name="Note 2 12" xfId="20394" xr:uid="{00000000-0005-0000-0000-0000AE4F0000}"/>
    <cellStyle name="Note 2 12 2" xfId="20395" xr:uid="{00000000-0005-0000-0000-0000AF4F0000}"/>
    <cellStyle name="Note 2 12 3" xfId="20396" xr:uid="{00000000-0005-0000-0000-0000B04F0000}"/>
    <cellStyle name="Note 2 12 4" xfId="20397" xr:uid="{00000000-0005-0000-0000-0000B14F0000}"/>
    <cellStyle name="Note 2 12 5" xfId="20398" xr:uid="{00000000-0005-0000-0000-0000B24F0000}"/>
    <cellStyle name="Note 2 13" xfId="20399" xr:uid="{00000000-0005-0000-0000-0000B34F0000}"/>
    <cellStyle name="Note 2 13 2" xfId="20400" xr:uid="{00000000-0005-0000-0000-0000B44F0000}"/>
    <cellStyle name="Note 2 13 3" xfId="20401" xr:uid="{00000000-0005-0000-0000-0000B54F0000}"/>
    <cellStyle name="Note 2 13 4" xfId="20402" xr:uid="{00000000-0005-0000-0000-0000B64F0000}"/>
    <cellStyle name="Note 2 13 5" xfId="20403" xr:uid="{00000000-0005-0000-0000-0000B74F0000}"/>
    <cellStyle name="Note 2 14" xfId="20404" xr:uid="{00000000-0005-0000-0000-0000B84F0000}"/>
    <cellStyle name="Note 2 14 2" xfId="20405" xr:uid="{00000000-0005-0000-0000-0000B94F0000}"/>
    <cellStyle name="Note 2 15" xfId="20406" xr:uid="{00000000-0005-0000-0000-0000BA4F0000}"/>
    <cellStyle name="Note 2 15 2" xfId="20407" xr:uid="{00000000-0005-0000-0000-0000BB4F0000}"/>
    <cellStyle name="Note 2 16" xfId="20408" xr:uid="{00000000-0005-0000-0000-0000BC4F0000}"/>
    <cellStyle name="Note 2 17" xfId="20409" xr:uid="{00000000-0005-0000-0000-0000BD4F0000}"/>
    <cellStyle name="Note 2 2" xfId="20410" xr:uid="{00000000-0005-0000-0000-0000BE4F0000}"/>
    <cellStyle name="Note 2 2 10" xfId="20411" xr:uid="{00000000-0005-0000-0000-0000BF4F0000}"/>
    <cellStyle name="Note 2 2 2" xfId="20412" xr:uid="{00000000-0005-0000-0000-0000C04F0000}"/>
    <cellStyle name="Note 2 2 2 2" xfId="20413" xr:uid="{00000000-0005-0000-0000-0000C14F0000}"/>
    <cellStyle name="Note 2 2 2 3" xfId="20414" xr:uid="{00000000-0005-0000-0000-0000C24F0000}"/>
    <cellStyle name="Note 2 2 2 4" xfId="20415" xr:uid="{00000000-0005-0000-0000-0000C34F0000}"/>
    <cellStyle name="Note 2 2 2 5" xfId="20416" xr:uid="{00000000-0005-0000-0000-0000C44F0000}"/>
    <cellStyle name="Note 2 2 3" xfId="20417" xr:uid="{00000000-0005-0000-0000-0000C54F0000}"/>
    <cellStyle name="Note 2 2 3 2" xfId="20418" xr:uid="{00000000-0005-0000-0000-0000C64F0000}"/>
    <cellStyle name="Note 2 2 3 3" xfId="20419" xr:uid="{00000000-0005-0000-0000-0000C74F0000}"/>
    <cellStyle name="Note 2 2 3 4" xfId="20420" xr:uid="{00000000-0005-0000-0000-0000C84F0000}"/>
    <cellStyle name="Note 2 2 3 5" xfId="20421" xr:uid="{00000000-0005-0000-0000-0000C94F0000}"/>
    <cellStyle name="Note 2 2 4" xfId="20422" xr:uid="{00000000-0005-0000-0000-0000CA4F0000}"/>
    <cellStyle name="Note 2 2 4 2" xfId="20423" xr:uid="{00000000-0005-0000-0000-0000CB4F0000}"/>
    <cellStyle name="Note 2 2 4 3" xfId="20424" xr:uid="{00000000-0005-0000-0000-0000CC4F0000}"/>
    <cellStyle name="Note 2 2 4 4" xfId="20425" xr:uid="{00000000-0005-0000-0000-0000CD4F0000}"/>
    <cellStyle name="Note 2 2 5" xfId="20426" xr:uid="{00000000-0005-0000-0000-0000CE4F0000}"/>
    <cellStyle name="Note 2 2 5 2" xfId="20427" xr:uid="{00000000-0005-0000-0000-0000CF4F0000}"/>
    <cellStyle name="Note 2 2 5 3" xfId="20428" xr:uid="{00000000-0005-0000-0000-0000D04F0000}"/>
    <cellStyle name="Note 2 2 5 4" xfId="20429" xr:uid="{00000000-0005-0000-0000-0000D14F0000}"/>
    <cellStyle name="Note 2 2 6" xfId="20430" xr:uid="{00000000-0005-0000-0000-0000D24F0000}"/>
    <cellStyle name="Note 2 2 7" xfId="20431" xr:uid="{00000000-0005-0000-0000-0000D34F0000}"/>
    <cellStyle name="Note 2 2 8" xfId="20432" xr:uid="{00000000-0005-0000-0000-0000D44F0000}"/>
    <cellStyle name="Note 2 2 9" xfId="20433" xr:uid="{00000000-0005-0000-0000-0000D54F0000}"/>
    <cellStyle name="Note 2 3" xfId="20434" xr:uid="{00000000-0005-0000-0000-0000D64F0000}"/>
    <cellStyle name="Note 2 3 2" xfId="20435" xr:uid="{00000000-0005-0000-0000-0000D74F0000}"/>
    <cellStyle name="Note 2 3 3" xfId="20436" xr:uid="{00000000-0005-0000-0000-0000D84F0000}"/>
    <cellStyle name="Note 2 3 4" xfId="20437" xr:uid="{00000000-0005-0000-0000-0000D94F0000}"/>
    <cellStyle name="Note 2 3 5" xfId="20438" xr:uid="{00000000-0005-0000-0000-0000DA4F0000}"/>
    <cellStyle name="Note 2 4" xfId="20439" xr:uid="{00000000-0005-0000-0000-0000DB4F0000}"/>
    <cellStyle name="Note 2 4 2" xfId="20440" xr:uid="{00000000-0005-0000-0000-0000DC4F0000}"/>
    <cellStyle name="Note 2 4 2 2" xfId="20441" xr:uid="{00000000-0005-0000-0000-0000DD4F0000}"/>
    <cellStyle name="Note 2 4 3" xfId="20442" xr:uid="{00000000-0005-0000-0000-0000DE4F0000}"/>
    <cellStyle name="Note 2 4 3 2" xfId="20443" xr:uid="{00000000-0005-0000-0000-0000DF4F0000}"/>
    <cellStyle name="Note 2 4 4" xfId="20444" xr:uid="{00000000-0005-0000-0000-0000E04F0000}"/>
    <cellStyle name="Note 2 4 4 2" xfId="20445" xr:uid="{00000000-0005-0000-0000-0000E14F0000}"/>
    <cellStyle name="Note 2 4 5" xfId="20446" xr:uid="{00000000-0005-0000-0000-0000E24F0000}"/>
    <cellStyle name="Note 2 4 6" xfId="20447" xr:uid="{00000000-0005-0000-0000-0000E34F0000}"/>
    <cellStyle name="Note 2 4 7" xfId="20448" xr:uid="{00000000-0005-0000-0000-0000E44F0000}"/>
    <cellStyle name="Note 2 5" xfId="20449" xr:uid="{00000000-0005-0000-0000-0000E54F0000}"/>
    <cellStyle name="Note 2 5 2" xfId="20450" xr:uid="{00000000-0005-0000-0000-0000E64F0000}"/>
    <cellStyle name="Note 2 5 2 2" xfId="20451" xr:uid="{00000000-0005-0000-0000-0000E74F0000}"/>
    <cellStyle name="Note 2 5 3" xfId="20452" xr:uid="{00000000-0005-0000-0000-0000E84F0000}"/>
    <cellStyle name="Note 2 5 3 2" xfId="20453" xr:uid="{00000000-0005-0000-0000-0000E94F0000}"/>
    <cellStyle name="Note 2 5 4" xfId="20454" xr:uid="{00000000-0005-0000-0000-0000EA4F0000}"/>
    <cellStyle name="Note 2 5 4 2" xfId="20455" xr:uid="{00000000-0005-0000-0000-0000EB4F0000}"/>
    <cellStyle name="Note 2 5 5" xfId="20456" xr:uid="{00000000-0005-0000-0000-0000EC4F0000}"/>
    <cellStyle name="Note 2 5 6" xfId="20457" xr:uid="{00000000-0005-0000-0000-0000ED4F0000}"/>
    <cellStyle name="Note 2 5 7" xfId="20458" xr:uid="{00000000-0005-0000-0000-0000EE4F0000}"/>
    <cellStyle name="Note 2 6" xfId="20459" xr:uid="{00000000-0005-0000-0000-0000EF4F0000}"/>
    <cellStyle name="Note 2 6 2" xfId="20460" xr:uid="{00000000-0005-0000-0000-0000F04F0000}"/>
    <cellStyle name="Note 2 6 2 2" xfId="20461" xr:uid="{00000000-0005-0000-0000-0000F14F0000}"/>
    <cellStyle name="Note 2 6 3" xfId="20462" xr:uid="{00000000-0005-0000-0000-0000F24F0000}"/>
    <cellStyle name="Note 2 6 3 2" xfId="20463" xr:uid="{00000000-0005-0000-0000-0000F34F0000}"/>
    <cellStyle name="Note 2 6 4" xfId="20464" xr:uid="{00000000-0005-0000-0000-0000F44F0000}"/>
    <cellStyle name="Note 2 6 4 2" xfId="20465" xr:uid="{00000000-0005-0000-0000-0000F54F0000}"/>
    <cellStyle name="Note 2 6 5" xfId="20466" xr:uid="{00000000-0005-0000-0000-0000F64F0000}"/>
    <cellStyle name="Note 2 6 6" xfId="20467" xr:uid="{00000000-0005-0000-0000-0000F74F0000}"/>
    <cellStyle name="Note 2 6 7" xfId="20468" xr:uid="{00000000-0005-0000-0000-0000F84F0000}"/>
    <cellStyle name="Note 2 7" xfId="20469" xr:uid="{00000000-0005-0000-0000-0000F94F0000}"/>
    <cellStyle name="Note 2 7 2" xfId="20470" xr:uid="{00000000-0005-0000-0000-0000FA4F0000}"/>
    <cellStyle name="Note 2 7 2 2" xfId="20471" xr:uid="{00000000-0005-0000-0000-0000FB4F0000}"/>
    <cellStyle name="Note 2 7 3" xfId="20472" xr:uid="{00000000-0005-0000-0000-0000FC4F0000}"/>
    <cellStyle name="Note 2 7 3 2" xfId="20473" xr:uid="{00000000-0005-0000-0000-0000FD4F0000}"/>
    <cellStyle name="Note 2 7 4" xfId="20474" xr:uid="{00000000-0005-0000-0000-0000FE4F0000}"/>
    <cellStyle name="Note 2 7 4 2" xfId="20475" xr:uid="{00000000-0005-0000-0000-0000FF4F0000}"/>
    <cellStyle name="Note 2 7 5" xfId="20476" xr:uid="{00000000-0005-0000-0000-000000500000}"/>
    <cellStyle name="Note 2 7 6" xfId="20477" xr:uid="{00000000-0005-0000-0000-000001500000}"/>
    <cellStyle name="Note 2 7 7" xfId="20478" xr:uid="{00000000-0005-0000-0000-000002500000}"/>
    <cellStyle name="Note 2 8" xfId="20479" xr:uid="{00000000-0005-0000-0000-000003500000}"/>
    <cellStyle name="Note 2 8 2" xfId="20480" xr:uid="{00000000-0005-0000-0000-000004500000}"/>
    <cellStyle name="Note 2 8 3" xfId="20481" xr:uid="{00000000-0005-0000-0000-000005500000}"/>
    <cellStyle name="Note 2 8 4" xfId="20482" xr:uid="{00000000-0005-0000-0000-000006500000}"/>
    <cellStyle name="Note 2 8 5" xfId="20483" xr:uid="{00000000-0005-0000-0000-000007500000}"/>
    <cellStyle name="Note 2 9" xfId="20484" xr:uid="{00000000-0005-0000-0000-000008500000}"/>
    <cellStyle name="Note 2 9 2" xfId="20485" xr:uid="{00000000-0005-0000-0000-000009500000}"/>
    <cellStyle name="Note 2 9 3" xfId="20486" xr:uid="{00000000-0005-0000-0000-00000A500000}"/>
    <cellStyle name="Note 2 9 4" xfId="20487" xr:uid="{00000000-0005-0000-0000-00000B500000}"/>
    <cellStyle name="Note 2 9 5" xfId="20488" xr:uid="{00000000-0005-0000-0000-00000C500000}"/>
    <cellStyle name="Note 3 2" xfId="20489" xr:uid="{00000000-0005-0000-0000-00000D500000}"/>
    <cellStyle name="Note 3 2 2" xfId="20490" xr:uid="{00000000-0005-0000-0000-00000E500000}"/>
    <cellStyle name="Note 3 2 3" xfId="20491" xr:uid="{00000000-0005-0000-0000-00000F500000}"/>
    <cellStyle name="Note 3 3" xfId="20492" xr:uid="{00000000-0005-0000-0000-000010500000}"/>
    <cellStyle name="Note 3 3 2" xfId="20493" xr:uid="{00000000-0005-0000-0000-000011500000}"/>
    <cellStyle name="Note 3 4" xfId="20494" xr:uid="{00000000-0005-0000-0000-000012500000}"/>
    <cellStyle name="Note 3 5" xfId="20495" xr:uid="{00000000-0005-0000-0000-000013500000}"/>
    <cellStyle name="Note 4 2" xfId="20496" xr:uid="{00000000-0005-0000-0000-000014500000}"/>
    <cellStyle name="Note 4 2 2" xfId="20497" xr:uid="{00000000-0005-0000-0000-000015500000}"/>
    <cellStyle name="Note 4 2 3" xfId="20498" xr:uid="{00000000-0005-0000-0000-000016500000}"/>
    <cellStyle name="Note 4 3" xfId="20499" xr:uid="{00000000-0005-0000-0000-000017500000}"/>
    <cellStyle name="Note 4 4" xfId="20500" xr:uid="{00000000-0005-0000-0000-000018500000}"/>
    <cellStyle name="Note 4 5" xfId="20501" xr:uid="{00000000-0005-0000-0000-000019500000}"/>
    <cellStyle name="Note 5" xfId="20502" xr:uid="{00000000-0005-0000-0000-00001A500000}"/>
    <cellStyle name="Note 5 2" xfId="20503" xr:uid="{00000000-0005-0000-0000-00001B500000}"/>
    <cellStyle name="Note 5 2 2" xfId="20504" xr:uid="{00000000-0005-0000-0000-00001C500000}"/>
    <cellStyle name="Note 5 3" xfId="20505" xr:uid="{00000000-0005-0000-0000-00001D500000}"/>
    <cellStyle name="Note 5 3 2" xfId="20506" xr:uid="{00000000-0005-0000-0000-00001E500000}"/>
    <cellStyle name="Note 5 4" xfId="20507" xr:uid="{00000000-0005-0000-0000-00001F500000}"/>
    <cellStyle name="Note 5 5" xfId="20508" xr:uid="{00000000-0005-0000-0000-000020500000}"/>
    <cellStyle name="Note 6" xfId="20509" xr:uid="{00000000-0005-0000-0000-000021500000}"/>
    <cellStyle name="Note 6 2" xfId="20510" xr:uid="{00000000-0005-0000-0000-000022500000}"/>
    <cellStyle name="Note 6 2 2" xfId="20511" xr:uid="{00000000-0005-0000-0000-000023500000}"/>
    <cellStyle name="Note 6 3" xfId="20512" xr:uid="{00000000-0005-0000-0000-000024500000}"/>
    <cellStyle name="Note 6 4" xfId="20513" xr:uid="{00000000-0005-0000-0000-000025500000}"/>
    <cellStyle name="Note 7" xfId="20514" xr:uid="{00000000-0005-0000-0000-000026500000}"/>
    <cellStyle name="Note 8" xfId="20515" xr:uid="{00000000-0005-0000-0000-000027500000}"/>
    <cellStyle name="Note 8 2" xfId="20516" xr:uid="{00000000-0005-0000-0000-000028500000}"/>
    <cellStyle name="Note 9" xfId="20517" xr:uid="{00000000-0005-0000-0000-000029500000}"/>
    <cellStyle name="Ôèíàíñîâûé [0]_Ëèñò1" xfId="20518" xr:uid="{00000000-0005-0000-0000-00002A500000}"/>
    <cellStyle name="Ôèíàíñîâûé_Ëèñò1" xfId="20519" xr:uid="{00000000-0005-0000-0000-00002B500000}"/>
    <cellStyle name="Option" xfId="20520" xr:uid="{00000000-0005-0000-0000-00002C500000}"/>
    <cellStyle name="Option 2" xfId="20521" xr:uid="{00000000-0005-0000-0000-00002D500000}"/>
    <cellStyle name="Option 3" xfId="20522" xr:uid="{00000000-0005-0000-0000-00002E500000}"/>
    <cellStyle name="Option 4" xfId="20523" xr:uid="{00000000-0005-0000-0000-00002F500000}"/>
    <cellStyle name="optionalExposure" xfId="20524" xr:uid="{00000000-0005-0000-0000-000030500000}"/>
    <cellStyle name="OptionHeading" xfId="20525" xr:uid="{00000000-0005-0000-0000-000031500000}"/>
    <cellStyle name="OptionHeading 2" xfId="20526" xr:uid="{00000000-0005-0000-0000-000032500000}"/>
    <cellStyle name="OptionHeading 3" xfId="20527" xr:uid="{00000000-0005-0000-0000-000033500000}"/>
    <cellStyle name="Output 2" xfId="20528" xr:uid="{00000000-0005-0000-0000-000034500000}"/>
    <cellStyle name="Output 2 10" xfId="20529" xr:uid="{00000000-0005-0000-0000-000035500000}"/>
    <cellStyle name="Output 2 10 2" xfId="20530" xr:uid="{00000000-0005-0000-0000-000036500000}"/>
    <cellStyle name="Output 2 10 3" xfId="20531" xr:uid="{00000000-0005-0000-0000-000037500000}"/>
    <cellStyle name="Output 2 10 4" xfId="20532" xr:uid="{00000000-0005-0000-0000-000038500000}"/>
    <cellStyle name="Output 2 10 5" xfId="20533" xr:uid="{00000000-0005-0000-0000-000039500000}"/>
    <cellStyle name="Output 2 11" xfId="20534" xr:uid="{00000000-0005-0000-0000-00003A500000}"/>
    <cellStyle name="Output 2 11 2" xfId="20535" xr:uid="{00000000-0005-0000-0000-00003B500000}"/>
    <cellStyle name="Output 2 11 3" xfId="20536" xr:uid="{00000000-0005-0000-0000-00003C500000}"/>
    <cellStyle name="Output 2 11 4" xfId="20537" xr:uid="{00000000-0005-0000-0000-00003D500000}"/>
    <cellStyle name="Output 2 11 5" xfId="20538" xr:uid="{00000000-0005-0000-0000-00003E500000}"/>
    <cellStyle name="Output 2 12" xfId="20539" xr:uid="{00000000-0005-0000-0000-00003F500000}"/>
    <cellStyle name="Output 2 12 2" xfId="20540" xr:uid="{00000000-0005-0000-0000-000040500000}"/>
    <cellStyle name="Output 2 12 3" xfId="20541" xr:uid="{00000000-0005-0000-0000-000041500000}"/>
    <cellStyle name="Output 2 12 4" xfId="20542" xr:uid="{00000000-0005-0000-0000-000042500000}"/>
    <cellStyle name="Output 2 12 5" xfId="20543" xr:uid="{00000000-0005-0000-0000-000043500000}"/>
    <cellStyle name="Output 2 13" xfId="20544" xr:uid="{00000000-0005-0000-0000-000044500000}"/>
    <cellStyle name="Output 2 13 2" xfId="20545" xr:uid="{00000000-0005-0000-0000-000045500000}"/>
    <cellStyle name="Output 2 13 3" xfId="20546" xr:uid="{00000000-0005-0000-0000-000046500000}"/>
    <cellStyle name="Output 2 13 4" xfId="20547" xr:uid="{00000000-0005-0000-0000-000047500000}"/>
    <cellStyle name="Output 2 14" xfId="20548" xr:uid="{00000000-0005-0000-0000-000048500000}"/>
    <cellStyle name="Output 2 15" xfId="20549" xr:uid="{00000000-0005-0000-0000-000049500000}"/>
    <cellStyle name="Output 2 16" xfId="20550" xr:uid="{00000000-0005-0000-0000-00004A500000}"/>
    <cellStyle name="Output 2 2" xfId="20551" xr:uid="{00000000-0005-0000-0000-00004B500000}"/>
    <cellStyle name="Output 2 2 2" xfId="20552" xr:uid="{00000000-0005-0000-0000-00004C500000}"/>
    <cellStyle name="Output 2 2 2 2" xfId="20553" xr:uid="{00000000-0005-0000-0000-00004D500000}"/>
    <cellStyle name="Output 2 2 2 3" xfId="20554" xr:uid="{00000000-0005-0000-0000-00004E500000}"/>
    <cellStyle name="Output 2 2 2 4" xfId="20555" xr:uid="{00000000-0005-0000-0000-00004F500000}"/>
    <cellStyle name="Output 2 2 3" xfId="20556" xr:uid="{00000000-0005-0000-0000-000050500000}"/>
    <cellStyle name="Output 2 2 3 2" xfId="20557" xr:uid="{00000000-0005-0000-0000-000051500000}"/>
    <cellStyle name="Output 2 2 3 3" xfId="20558" xr:uid="{00000000-0005-0000-0000-000052500000}"/>
    <cellStyle name="Output 2 2 3 4" xfId="20559" xr:uid="{00000000-0005-0000-0000-000053500000}"/>
    <cellStyle name="Output 2 2 4" xfId="20560" xr:uid="{00000000-0005-0000-0000-000054500000}"/>
    <cellStyle name="Output 2 2 4 2" xfId="20561" xr:uid="{00000000-0005-0000-0000-000055500000}"/>
    <cellStyle name="Output 2 2 4 3" xfId="20562" xr:uid="{00000000-0005-0000-0000-000056500000}"/>
    <cellStyle name="Output 2 2 4 4" xfId="20563" xr:uid="{00000000-0005-0000-0000-000057500000}"/>
    <cellStyle name="Output 2 2 5" xfId="20564" xr:uid="{00000000-0005-0000-0000-000058500000}"/>
    <cellStyle name="Output 2 2 5 2" xfId="20565" xr:uid="{00000000-0005-0000-0000-000059500000}"/>
    <cellStyle name="Output 2 2 5 3" xfId="20566" xr:uid="{00000000-0005-0000-0000-00005A500000}"/>
    <cellStyle name="Output 2 2 5 4" xfId="20567" xr:uid="{00000000-0005-0000-0000-00005B500000}"/>
    <cellStyle name="Output 2 2 6" xfId="20568" xr:uid="{00000000-0005-0000-0000-00005C500000}"/>
    <cellStyle name="Output 2 2 7" xfId="20569" xr:uid="{00000000-0005-0000-0000-00005D500000}"/>
    <cellStyle name="Output 2 2 8" xfId="20570" xr:uid="{00000000-0005-0000-0000-00005E500000}"/>
    <cellStyle name="Output 2 2 9" xfId="20571" xr:uid="{00000000-0005-0000-0000-00005F500000}"/>
    <cellStyle name="Output 2 3" xfId="20572" xr:uid="{00000000-0005-0000-0000-000060500000}"/>
    <cellStyle name="Output 2 3 2" xfId="20573" xr:uid="{00000000-0005-0000-0000-000061500000}"/>
    <cellStyle name="Output 2 3 3" xfId="20574" xr:uid="{00000000-0005-0000-0000-000062500000}"/>
    <cellStyle name="Output 2 3 4" xfId="20575" xr:uid="{00000000-0005-0000-0000-000063500000}"/>
    <cellStyle name="Output 2 3 5" xfId="20576" xr:uid="{00000000-0005-0000-0000-000064500000}"/>
    <cellStyle name="Output 2 4" xfId="20577" xr:uid="{00000000-0005-0000-0000-000065500000}"/>
    <cellStyle name="Output 2 4 2" xfId="20578" xr:uid="{00000000-0005-0000-0000-000066500000}"/>
    <cellStyle name="Output 2 4 3" xfId="20579" xr:uid="{00000000-0005-0000-0000-000067500000}"/>
    <cellStyle name="Output 2 4 4" xfId="20580" xr:uid="{00000000-0005-0000-0000-000068500000}"/>
    <cellStyle name="Output 2 4 5" xfId="20581" xr:uid="{00000000-0005-0000-0000-000069500000}"/>
    <cellStyle name="Output 2 5" xfId="20582" xr:uid="{00000000-0005-0000-0000-00006A500000}"/>
    <cellStyle name="Output 2 5 2" xfId="20583" xr:uid="{00000000-0005-0000-0000-00006B500000}"/>
    <cellStyle name="Output 2 5 3" xfId="20584" xr:uid="{00000000-0005-0000-0000-00006C500000}"/>
    <cellStyle name="Output 2 5 4" xfId="20585" xr:uid="{00000000-0005-0000-0000-00006D500000}"/>
    <cellStyle name="Output 2 5 5" xfId="20586" xr:uid="{00000000-0005-0000-0000-00006E500000}"/>
    <cellStyle name="Output 2 6" xfId="20587" xr:uid="{00000000-0005-0000-0000-00006F500000}"/>
    <cellStyle name="Output 2 6 2" xfId="20588" xr:uid="{00000000-0005-0000-0000-000070500000}"/>
    <cellStyle name="Output 2 6 3" xfId="20589" xr:uid="{00000000-0005-0000-0000-000071500000}"/>
    <cellStyle name="Output 2 6 4" xfId="20590" xr:uid="{00000000-0005-0000-0000-000072500000}"/>
    <cellStyle name="Output 2 6 5" xfId="20591" xr:uid="{00000000-0005-0000-0000-000073500000}"/>
    <cellStyle name="Output 2 7" xfId="20592" xr:uid="{00000000-0005-0000-0000-000074500000}"/>
    <cellStyle name="Output 2 7 2" xfId="20593" xr:uid="{00000000-0005-0000-0000-000075500000}"/>
    <cellStyle name="Output 2 7 3" xfId="20594" xr:uid="{00000000-0005-0000-0000-000076500000}"/>
    <cellStyle name="Output 2 7 4" xfId="20595" xr:uid="{00000000-0005-0000-0000-000077500000}"/>
    <cellStyle name="Output 2 7 5" xfId="20596" xr:uid="{00000000-0005-0000-0000-000078500000}"/>
    <cellStyle name="Output 2 8" xfId="20597" xr:uid="{00000000-0005-0000-0000-000079500000}"/>
    <cellStyle name="Output 2 8 2" xfId="20598" xr:uid="{00000000-0005-0000-0000-00007A500000}"/>
    <cellStyle name="Output 2 8 3" xfId="20599" xr:uid="{00000000-0005-0000-0000-00007B500000}"/>
    <cellStyle name="Output 2 8 4" xfId="20600" xr:uid="{00000000-0005-0000-0000-00007C500000}"/>
    <cellStyle name="Output 2 8 5" xfId="20601" xr:uid="{00000000-0005-0000-0000-00007D500000}"/>
    <cellStyle name="Output 2 9" xfId="20602" xr:uid="{00000000-0005-0000-0000-00007E500000}"/>
    <cellStyle name="Output 2 9 2" xfId="20603" xr:uid="{00000000-0005-0000-0000-00007F500000}"/>
    <cellStyle name="Output 2 9 3" xfId="20604" xr:uid="{00000000-0005-0000-0000-000080500000}"/>
    <cellStyle name="Output 2 9 4" xfId="20605" xr:uid="{00000000-0005-0000-0000-000081500000}"/>
    <cellStyle name="Output 2 9 5" xfId="20606" xr:uid="{00000000-0005-0000-0000-000082500000}"/>
    <cellStyle name="Output 3" xfId="20607" xr:uid="{00000000-0005-0000-0000-000083500000}"/>
    <cellStyle name="Output 3 2" xfId="20608" xr:uid="{00000000-0005-0000-0000-000084500000}"/>
    <cellStyle name="Output 3 3" xfId="20609" xr:uid="{00000000-0005-0000-0000-000085500000}"/>
    <cellStyle name="Output 4" xfId="20610" xr:uid="{00000000-0005-0000-0000-000086500000}"/>
    <cellStyle name="Output 4 2" xfId="20611" xr:uid="{00000000-0005-0000-0000-000087500000}"/>
    <cellStyle name="Output 4 3" xfId="20612" xr:uid="{00000000-0005-0000-0000-000088500000}"/>
    <cellStyle name="Output 5" xfId="20613" xr:uid="{00000000-0005-0000-0000-000089500000}"/>
    <cellStyle name="Output 5 2" xfId="20614" xr:uid="{00000000-0005-0000-0000-00008A500000}"/>
    <cellStyle name="Output 5 3" xfId="20615" xr:uid="{00000000-0005-0000-0000-00008B500000}"/>
    <cellStyle name="Output 6" xfId="20616" xr:uid="{00000000-0005-0000-0000-00008C500000}"/>
    <cellStyle name="Output 6 2" xfId="20617" xr:uid="{00000000-0005-0000-0000-00008D500000}"/>
    <cellStyle name="Output 6 3" xfId="20618" xr:uid="{00000000-0005-0000-0000-00008E500000}"/>
    <cellStyle name="Output 7" xfId="20619" xr:uid="{00000000-0005-0000-0000-00008F500000}"/>
    <cellStyle name="Percen - Style1" xfId="20620" xr:uid="{00000000-0005-0000-0000-000090500000}"/>
    <cellStyle name="Percent" xfId="20961" builtinId="5"/>
    <cellStyle name="Percent [0]" xfId="20621" xr:uid="{00000000-0005-0000-0000-000092500000}"/>
    <cellStyle name="Percent [00]" xfId="20622" xr:uid="{00000000-0005-0000-0000-000093500000}"/>
    <cellStyle name="Percent 10" xfId="20623" xr:uid="{00000000-0005-0000-0000-000094500000}"/>
    <cellStyle name="Percent 10 2" xfId="20624" xr:uid="{00000000-0005-0000-0000-000095500000}"/>
    <cellStyle name="Percent 10 2 2" xfId="20625" xr:uid="{00000000-0005-0000-0000-000096500000}"/>
    <cellStyle name="Percent 10 3" xfId="20626" xr:uid="{00000000-0005-0000-0000-000097500000}"/>
    <cellStyle name="Percent 10 4" xfId="20627" xr:uid="{00000000-0005-0000-0000-000098500000}"/>
    <cellStyle name="Percent 11" xfId="20628" xr:uid="{00000000-0005-0000-0000-000099500000}"/>
    <cellStyle name="Percent 11 2" xfId="20629" xr:uid="{00000000-0005-0000-0000-00009A500000}"/>
    <cellStyle name="Percent 12" xfId="20630" xr:uid="{00000000-0005-0000-0000-00009B500000}"/>
    <cellStyle name="Percent 12 2" xfId="20631" xr:uid="{00000000-0005-0000-0000-00009C500000}"/>
    <cellStyle name="Percent 13" xfId="20632" xr:uid="{00000000-0005-0000-0000-00009D500000}"/>
    <cellStyle name="Percent 13 2" xfId="20633" xr:uid="{00000000-0005-0000-0000-00009E500000}"/>
    <cellStyle name="Percent 14" xfId="20634" xr:uid="{00000000-0005-0000-0000-00009F500000}"/>
    <cellStyle name="Percent 15" xfId="20635" xr:uid="{00000000-0005-0000-0000-0000A0500000}"/>
    <cellStyle name="Percent 15 2" xfId="20636" xr:uid="{00000000-0005-0000-0000-0000A1500000}"/>
    <cellStyle name="Percent 16" xfId="20637" xr:uid="{00000000-0005-0000-0000-0000A2500000}"/>
    <cellStyle name="Percent 17" xfId="20638" xr:uid="{00000000-0005-0000-0000-0000A3500000}"/>
    <cellStyle name="Percent 18" xfId="20639" xr:uid="{00000000-0005-0000-0000-0000A4500000}"/>
    <cellStyle name="Percent 19" xfId="20640" xr:uid="{00000000-0005-0000-0000-0000A5500000}"/>
    <cellStyle name="Percent 2" xfId="6" xr:uid="{00000000-0005-0000-0000-0000A6500000}"/>
    <cellStyle name="Percent 2 2" xfId="20641" xr:uid="{00000000-0005-0000-0000-0000A7500000}"/>
    <cellStyle name="Percent 2 2 2" xfId="20642" xr:uid="{00000000-0005-0000-0000-0000A8500000}"/>
    <cellStyle name="Percent 2 2 3" xfId="20643" xr:uid="{00000000-0005-0000-0000-0000A9500000}"/>
    <cellStyle name="Percent 2 2 4" xfId="20644" xr:uid="{00000000-0005-0000-0000-0000AA500000}"/>
    <cellStyle name="Percent 2 2 4 2" xfId="20645" xr:uid="{00000000-0005-0000-0000-0000AB500000}"/>
    <cellStyle name="Percent 2 2 4 2 2" xfId="20646" xr:uid="{00000000-0005-0000-0000-0000AC500000}"/>
    <cellStyle name="Percent 2 2 4 2 2 2" xfId="20647" xr:uid="{00000000-0005-0000-0000-0000AD500000}"/>
    <cellStyle name="Percent 2 2 4 2 2 3" xfId="20648" xr:uid="{00000000-0005-0000-0000-0000AE500000}"/>
    <cellStyle name="Percent 2 2 4 2 2 4" xfId="20649" xr:uid="{00000000-0005-0000-0000-0000AF500000}"/>
    <cellStyle name="Percent 2 2 4 2 3" xfId="20650" xr:uid="{00000000-0005-0000-0000-0000B0500000}"/>
    <cellStyle name="Percent 2 2 4 2 4" xfId="20651" xr:uid="{00000000-0005-0000-0000-0000B1500000}"/>
    <cellStyle name="Percent 2 2 4 2 5" xfId="20652" xr:uid="{00000000-0005-0000-0000-0000B2500000}"/>
    <cellStyle name="Percent 2 2 4 3" xfId="20653" xr:uid="{00000000-0005-0000-0000-0000B3500000}"/>
    <cellStyle name="Percent 2 2 4 3 2" xfId="20654" xr:uid="{00000000-0005-0000-0000-0000B4500000}"/>
    <cellStyle name="Percent 2 2 4 3 3" xfId="20655" xr:uid="{00000000-0005-0000-0000-0000B5500000}"/>
    <cellStyle name="Percent 2 2 4 3 4" xfId="20656" xr:uid="{00000000-0005-0000-0000-0000B6500000}"/>
    <cellStyle name="Percent 2 2 4 4" xfId="20657" xr:uid="{00000000-0005-0000-0000-0000B7500000}"/>
    <cellStyle name="Percent 2 2 4 5" xfId="20658" xr:uid="{00000000-0005-0000-0000-0000B8500000}"/>
    <cellStyle name="Percent 2 2 4 6" xfId="20659" xr:uid="{00000000-0005-0000-0000-0000B9500000}"/>
    <cellStyle name="Percent 2 2 5" xfId="20660" xr:uid="{00000000-0005-0000-0000-0000BA500000}"/>
    <cellStyle name="Percent 2 3" xfId="20661" xr:uid="{00000000-0005-0000-0000-0000BB500000}"/>
    <cellStyle name="Percent 2 4" xfId="20662" xr:uid="{00000000-0005-0000-0000-0000BC500000}"/>
    <cellStyle name="Percent 2 5" xfId="20663" xr:uid="{00000000-0005-0000-0000-0000BD500000}"/>
    <cellStyle name="Percent 2 6" xfId="20664" xr:uid="{00000000-0005-0000-0000-0000BE500000}"/>
    <cellStyle name="Percent 2 7" xfId="20665" xr:uid="{00000000-0005-0000-0000-0000BF500000}"/>
    <cellStyle name="Percent 2 8" xfId="20666" xr:uid="{00000000-0005-0000-0000-0000C0500000}"/>
    <cellStyle name="Percent 2 8 2" xfId="20667" xr:uid="{00000000-0005-0000-0000-0000C1500000}"/>
    <cellStyle name="Percent 2 9" xfId="20668" xr:uid="{00000000-0005-0000-0000-0000C2500000}"/>
    <cellStyle name="Percent 2 9 2" xfId="20669" xr:uid="{00000000-0005-0000-0000-0000C3500000}"/>
    <cellStyle name="Percent 2 9 2 2" xfId="20670" xr:uid="{00000000-0005-0000-0000-0000C4500000}"/>
    <cellStyle name="Percent 2 9 2 2 2" xfId="20671" xr:uid="{00000000-0005-0000-0000-0000C5500000}"/>
    <cellStyle name="Percent 2 9 2 2 3" xfId="20672" xr:uid="{00000000-0005-0000-0000-0000C6500000}"/>
    <cellStyle name="Percent 2 9 2 2 4" xfId="20673" xr:uid="{00000000-0005-0000-0000-0000C7500000}"/>
    <cellStyle name="Percent 2 9 2 3" xfId="20674" xr:uid="{00000000-0005-0000-0000-0000C8500000}"/>
    <cellStyle name="Percent 2 9 2 4" xfId="20675" xr:uid="{00000000-0005-0000-0000-0000C9500000}"/>
    <cellStyle name="Percent 2 9 2 5" xfId="20676" xr:uid="{00000000-0005-0000-0000-0000CA500000}"/>
    <cellStyle name="Percent 2 9 3" xfId="20677" xr:uid="{00000000-0005-0000-0000-0000CB500000}"/>
    <cellStyle name="Percent 2 9 3 2" xfId="20678" xr:uid="{00000000-0005-0000-0000-0000CC500000}"/>
    <cellStyle name="Percent 2 9 3 3" xfId="20679" xr:uid="{00000000-0005-0000-0000-0000CD500000}"/>
    <cellStyle name="Percent 2 9 3 4" xfId="20680" xr:uid="{00000000-0005-0000-0000-0000CE500000}"/>
    <cellStyle name="Percent 2 9 4" xfId="20681" xr:uid="{00000000-0005-0000-0000-0000CF500000}"/>
    <cellStyle name="Percent 2 9 5" xfId="20682" xr:uid="{00000000-0005-0000-0000-0000D0500000}"/>
    <cellStyle name="Percent 2 9 6" xfId="20683" xr:uid="{00000000-0005-0000-0000-0000D1500000}"/>
    <cellStyle name="Percent 20" xfId="20684" xr:uid="{00000000-0005-0000-0000-0000D2500000}"/>
    <cellStyle name="Percent 21" xfId="20685" xr:uid="{00000000-0005-0000-0000-0000D3500000}"/>
    <cellStyle name="Percent 21 2" xfId="20686" xr:uid="{00000000-0005-0000-0000-0000D4500000}"/>
    <cellStyle name="Percent 21 3" xfId="20687" xr:uid="{00000000-0005-0000-0000-0000D5500000}"/>
    <cellStyle name="Percent 21 4" xfId="20688" xr:uid="{00000000-0005-0000-0000-0000D6500000}"/>
    <cellStyle name="Percent 3" xfId="14" xr:uid="{00000000-0005-0000-0000-0000D7500000}"/>
    <cellStyle name="Percent 3 2" xfId="20689" xr:uid="{00000000-0005-0000-0000-0000D8500000}"/>
    <cellStyle name="Percent 3 2 2" xfId="20690" xr:uid="{00000000-0005-0000-0000-0000D9500000}"/>
    <cellStyle name="Percent 3 2 2 2" xfId="20691" xr:uid="{00000000-0005-0000-0000-0000DA500000}"/>
    <cellStyle name="Percent 3 2 2 3" xfId="20692" xr:uid="{00000000-0005-0000-0000-0000DB500000}"/>
    <cellStyle name="Percent 3 2 3" xfId="20693" xr:uid="{00000000-0005-0000-0000-0000DC500000}"/>
    <cellStyle name="Percent 3 2 4" xfId="20694" xr:uid="{00000000-0005-0000-0000-0000DD500000}"/>
    <cellStyle name="Percent 3 3" xfId="20695" xr:uid="{00000000-0005-0000-0000-0000DE500000}"/>
    <cellStyle name="Percent 3 3 2" xfId="20696" xr:uid="{00000000-0005-0000-0000-0000DF500000}"/>
    <cellStyle name="Percent 3 4" xfId="20697" xr:uid="{00000000-0005-0000-0000-0000E0500000}"/>
    <cellStyle name="Percent 3 4 2" xfId="20698" xr:uid="{00000000-0005-0000-0000-0000E1500000}"/>
    <cellStyle name="Percent 3 4 3" xfId="20699" xr:uid="{00000000-0005-0000-0000-0000E2500000}"/>
    <cellStyle name="Percent 4" xfId="20700" xr:uid="{00000000-0005-0000-0000-0000E3500000}"/>
    <cellStyle name="Percent 4 2" xfId="20701" xr:uid="{00000000-0005-0000-0000-0000E4500000}"/>
    <cellStyle name="Percent 4 2 2" xfId="20702" xr:uid="{00000000-0005-0000-0000-0000E5500000}"/>
    <cellStyle name="Percent 4 2 2 2" xfId="20703" xr:uid="{00000000-0005-0000-0000-0000E6500000}"/>
    <cellStyle name="Percent 4 3" xfId="20704" xr:uid="{00000000-0005-0000-0000-0000E7500000}"/>
    <cellStyle name="Percent 4 3 2" xfId="20705" xr:uid="{00000000-0005-0000-0000-0000E8500000}"/>
    <cellStyle name="Percent 4 4" xfId="20706" xr:uid="{00000000-0005-0000-0000-0000E9500000}"/>
    <cellStyle name="Percent 5" xfId="20707" xr:uid="{00000000-0005-0000-0000-0000EA500000}"/>
    <cellStyle name="Percent 5 2" xfId="20708" xr:uid="{00000000-0005-0000-0000-0000EB500000}"/>
    <cellStyle name="Percent 5 2 2" xfId="20709" xr:uid="{00000000-0005-0000-0000-0000EC500000}"/>
    <cellStyle name="Percent 5 2 2 2" xfId="20710" xr:uid="{00000000-0005-0000-0000-0000ED500000}"/>
    <cellStyle name="Percent 5 2 3" xfId="20711" xr:uid="{00000000-0005-0000-0000-0000EE500000}"/>
    <cellStyle name="Percent 5 2 4" xfId="20712" xr:uid="{00000000-0005-0000-0000-0000EF500000}"/>
    <cellStyle name="Percent 5 2 4 2" xfId="20713" xr:uid="{00000000-0005-0000-0000-0000F0500000}"/>
    <cellStyle name="Percent 5 2 4 2 2" xfId="20714" xr:uid="{00000000-0005-0000-0000-0000F1500000}"/>
    <cellStyle name="Percent 5 2 4 2 3" xfId="20715" xr:uid="{00000000-0005-0000-0000-0000F2500000}"/>
    <cellStyle name="Percent 5 2 4 2 4" xfId="20716" xr:uid="{00000000-0005-0000-0000-0000F3500000}"/>
    <cellStyle name="Percent 5 2 4 3" xfId="20717" xr:uid="{00000000-0005-0000-0000-0000F4500000}"/>
    <cellStyle name="Percent 5 2 4 4" xfId="20718" xr:uid="{00000000-0005-0000-0000-0000F5500000}"/>
    <cellStyle name="Percent 5 2 4 5" xfId="20719" xr:uid="{00000000-0005-0000-0000-0000F6500000}"/>
    <cellStyle name="Percent 5 2 5" xfId="20720" xr:uid="{00000000-0005-0000-0000-0000F7500000}"/>
    <cellStyle name="Percent 5 2 5 2" xfId="20721" xr:uid="{00000000-0005-0000-0000-0000F8500000}"/>
    <cellStyle name="Percent 5 2 5 3" xfId="20722" xr:uid="{00000000-0005-0000-0000-0000F9500000}"/>
    <cellStyle name="Percent 5 2 5 4" xfId="20723" xr:uid="{00000000-0005-0000-0000-0000FA500000}"/>
    <cellStyle name="Percent 5 2 6" xfId="20724" xr:uid="{00000000-0005-0000-0000-0000FB500000}"/>
    <cellStyle name="Percent 5 2 7" xfId="20725" xr:uid="{00000000-0005-0000-0000-0000FC500000}"/>
    <cellStyle name="Percent 5 2 8" xfId="20726" xr:uid="{00000000-0005-0000-0000-0000FD500000}"/>
    <cellStyle name="Percent 5 3" xfId="20727" xr:uid="{00000000-0005-0000-0000-0000FE500000}"/>
    <cellStyle name="Percent 5 3 2" xfId="20728" xr:uid="{00000000-0005-0000-0000-0000FF500000}"/>
    <cellStyle name="Percent 5 4" xfId="20729" xr:uid="{00000000-0005-0000-0000-000000510000}"/>
    <cellStyle name="Percent 5 4 2" xfId="20730" xr:uid="{00000000-0005-0000-0000-000001510000}"/>
    <cellStyle name="Percent 5 4 2 2" xfId="20731" xr:uid="{00000000-0005-0000-0000-000002510000}"/>
    <cellStyle name="Percent 5 4 2 3" xfId="20732" xr:uid="{00000000-0005-0000-0000-000003510000}"/>
    <cellStyle name="Percent 5 4 2 4" xfId="20733" xr:uid="{00000000-0005-0000-0000-000004510000}"/>
    <cellStyle name="Percent 5 4 3" xfId="20734" xr:uid="{00000000-0005-0000-0000-000005510000}"/>
    <cellStyle name="Percent 5 4 4" xfId="20735" xr:uid="{00000000-0005-0000-0000-000006510000}"/>
    <cellStyle name="Percent 5 4 5" xfId="20736" xr:uid="{00000000-0005-0000-0000-000007510000}"/>
    <cellStyle name="Percent 5 5" xfId="20737" xr:uid="{00000000-0005-0000-0000-000008510000}"/>
    <cellStyle name="Percent 5 5 2" xfId="20738" xr:uid="{00000000-0005-0000-0000-000009510000}"/>
    <cellStyle name="Percent 5 5 3" xfId="20739" xr:uid="{00000000-0005-0000-0000-00000A510000}"/>
    <cellStyle name="Percent 5 5 4" xfId="20740" xr:uid="{00000000-0005-0000-0000-00000B510000}"/>
    <cellStyle name="Percent 5 6" xfId="20741" xr:uid="{00000000-0005-0000-0000-00000C510000}"/>
    <cellStyle name="Percent 5 7" xfId="20742" xr:uid="{00000000-0005-0000-0000-00000D510000}"/>
    <cellStyle name="Percent 5 8" xfId="20743" xr:uid="{00000000-0005-0000-0000-00000E510000}"/>
    <cellStyle name="Percent 6" xfId="20744" xr:uid="{00000000-0005-0000-0000-00000F510000}"/>
    <cellStyle name="Percent 6 2" xfId="20745" xr:uid="{00000000-0005-0000-0000-000010510000}"/>
    <cellStyle name="Percent 6 2 2" xfId="20746" xr:uid="{00000000-0005-0000-0000-000011510000}"/>
    <cellStyle name="Percent 6 3" xfId="20747" xr:uid="{00000000-0005-0000-0000-000012510000}"/>
    <cellStyle name="Percent 6 3 2" xfId="20748" xr:uid="{00000000-0005-0000-0000-000013510000}"/>
    <cellStyle name="Percent 7" xfId="20749" xr:uid="{00000000-0005-0000-0000-000014510000}"/>
    <cellStyle name="Percent 7 2" xfId="20750" xr:uid="{00000000-0005-0000-0000-000015510000}"/>
    <cellStyle name="Percent 7 2 2" xfId="20751" xr:uid="{00000000-0005-0000-0000-000016510000}"/>
    <cellStyle name="Percent 7 3" xfId="20752" xr:uid="{00000000-0005-0000-0000-000017510000}"/>
    <cellStyle name="Percent 8" xfId="20753" xr:uid="{00000000-0005-0000-0000-000018510000}"/>
    <cellStyle name="Percent 8 10" xfId="20754" xr:uid="{00000000-0005-0000-0000-000019510000}"/>
    <cellStyle name="Percent 8 11" xfId="20755" xr:uid="{00000000-0005-0000-0000-00001A510000}"/>
    <cellStyle name="Percent 8 12" xfId="20756" xr:uid="{00000000-0005-0000-0000-00001B510000}"/>
    <cellStyle name="Percent 8 2" xfId="20757" xr:uid="{00000000-0005-0000-0000-00001C510000}"/>
    <cellStyle name="Percent 8 3" xfId="20758" xr:uid="{00000000-0005-0000-0000-00001D510000}"/>
    <cellStyle name="Percent 8 4" xfId="20759" xr:uid="{00000000-0005-0000-0000-00001E510000}"/>
    <cellStyle name="Percent 8 5" xfId="20760" xr:uid="{00000000-0005-0000-0000-00001F510000}"/>
    <cellStyle name="Percent 8 6" xfId="20761" xr:uid="{00000000-0005-0000-0000-000020510000}"/>
    <cellStyle name="Percent 8 7" xfId="20762" xr:uid="{00000000-0005-0000-0000-000021510000}"/>
    <cellStyle name="Percent 8 8" xfId="20763" xr:uid="{00000000-0005-0000-0000-000022510000}"/>
    <cellStyle name="Percent 8 9" xfId="20764" xr:uid="{00000000-0005-0000-0000-000023510000}"/>
    <cellStyle name="Percent 9" xfId="20765" xr:uid="{00000000-0005-0000-0000-000024510000}"/>
    <cellStyle name="Percent 9 10" xfId="20766" xr:uid="{00000000-0005-0000-0000-000025510000}"/>
    <cellStyle name="Percent 9 11" xfId="20767" xr:uid="{00000000-0005-0000-0000-000026510000}"/>
    <cellStyle name="Percent 9 2" xfId="20768" xr:uid="{00000000-0005-0000-0000-000027510000}"/>
    <cellStyle name="Percent 9 3" xfId="20769" xr:uid="{00000000-0005-0000-0000-000028510000}"/>
    <cellStyle name="Percent 9 4" xfId="20770" xr:uid="{00000000-0005-0000-0000-000029510000}"/>
    <cellStyle name="Percent 9 5" xfId="20771" xr:uid="{00000000-0005-0000-0000-00002A510000}"/>
    <cellStyle name="Percent 9 6" xfId="20772" xr:uid="{00000000-0005-0000-0000-00002B510000}"/>
    <cellStyle name="Percent 9 7" xfId="20773" xr:uid="{00000000-0005-0000-0000-00002C510000}"/>
    <cellStyle name="Percent 9 8" xfId="20774" xr:uid="{00000000-0005-0000-0000-00002D510000}"/>
    <cellStyle name="Percent 9 9" xfId="20775" xr:uid="{00000000-0005-0000-0000-00002E510000}"/>
    <cellStyle name="PrePop Currency (0)" xfId="20776" xr:uid="{00000000-0005-0000-0000-00002F510000}"/>
    <cellStyle name="PrePop Currency (2)" xfId="20777" xr:uid="{00000000-0005-0000-0000-000030510000}"/>
    <cellStyle name="PrePop Units (0)" xfId="20778" xr:uid="{00000000-0005-0000-0000-000031510000}"/>
    <cellStyle name="PrePop Units (1)" xfId="20779" xr:uid="{00000000-0005-0000-0000-000032510000}"/>
    <cellStyle name="PrePop Units (2)" xfId="20780" xr:uid="{00000000-0005-0000-0000-000033510000}"/>
    <cellStyle name="Price" xfId="20781" xr:uid="{00000000-0005-0000-0000-000034510000}"/>
    <cellStyle name="Price 2" xfId="20782" xr:uid="{00000000-0005-0000-0000-000035510000}"/>
    <cellStyle name="Price 3" xfId="20783" xr:uid="{00000000-0005-0000-0000-000036510000}"/>
    <cellStyle name="RunRep_Header" xfId="20784" xr:uid="{00000000-0005-0000-0000-000037510000}"/>
    <cellStyle name="Sheet Title" xfId="20785" xr:uid="{00000000-0005-0000-0000-000038510000}"/>
    <cellStyle name="showExposure" xfId="20786" xr:uid="{00000000-0005-0000-0000-000039510000}"/>
    <cellStyle name="showParameterE" xfId="20787" xr:uid="{00000000-0005-0000-0000-00003A510000}"/>
    <cellStyle name="Standard_AX-4-4-Profit-Loss-310899" xfId="20788" xr:uid="{00000000-0005-0000-0000-00003B510000}"/>
    <cellStyle name="Style 1" xfId="20789" xr:uid="{00000000-0005-0000-0000-00003C510000}"/>
    <cellStyle name="Style 1 2" xfId="20790" xr:uid="{00000000-0005-0000-0000-00003D510000}"/>
    <cellStyle name="Style 1 2 2" xfId="20791" xr:uid="{00000000-0005-0000-0000-00003E510000}"/>
    <cellStyle name="Style 1 3" xfId="20792" xr:uid="{00000000-0005-0000-0000-00003F510000}"/>
    <cellStyle name="Style 1 4" xfId="20793" xr:uid="{00000000-0005-0000-0000-000040510000}"/>
    <cellStyle name="Style 2" xfId="20794" xr:uid="{00000000-0005-0000-0000-000041510000}"/>
    <cellStyle name="Style 3" xfId="20795" xr:uid="{00000000-0005-0000-0000-000042510000}"/>
    <cellStyle name="Style 4" xfId="20796" xr:uid="{00000000-0005-0000-0000-000043510000}"/>
    <cellStyle name="Style 5" xfId="20797" xr:uid="{00000000-0005-0000-0000-000044510000}"/>
    <cellStyle name="Style 6" xfId="20798" xr:uid="{00000000-0005-0000-0000-000045510000}"/>
    <cellStyle name="Style 7" xfId="20799" xr:uid="{00000000-0005-0000-0000-000046510000}"/>
    <cellStyle name="Style 8" xfId="20800" xr:uid="{00000000-0005-0000-0000-000047510000}"/>
    <cellStyle name="Text Indent A" xfId="20801" xr:uid="{00000000-0005-0000-0000-000048510000}"/>
    <cellStyle name="Text Indent B" xfId="20802" xr:uid="{00000000-0005-0000-0000-000049510000}"/>
    <cellStyle name="Text Indent C" xfId="20803" xr:uid="{00000000-0005-0000-0000-00004A510000}"/>
    <cellStyle name="Tickmark" xfId="20804" xr:uid="{00000000-0005-0000-0000-00004B510000}"/>
    <cellStyle name="Title 2" xfId="20805" xr:uid="{00000000-0005-0000-0000-00004C510000}"/>
    <cellStyle name="Title 2 2" xfId="20806" xr:uid="{00000000-0005-0000-0000-00004D510000}"/>
    <cellStyle name="Title 2 2 2" xfId="20807" xr:uid="{00000000-0005-0000-0000-00004E510000}"/>
    <cellStyle name="Title 2 3" xfId="20808" xr:uid="{00000000-0005-0000-0000-00004F510000}"/>
    <cellStyle name="Title 2 4" xfId="20809" xr:uid="{00000000-0005-0000-0000-000050510000}"/>
    <cellStyle name="Title 3" xfId="20810" xr:uid="{00000000-0005-0000-0000-000051510000}"/>
    <cellStyle name="Title 3 2" xfId="20811" xr:uid="{00000000-0005-0000-0000-000052510000}"/>
    <cellStyle name="Title 3 3" xfId="20812" xr:uid="{00000000-0005-0000-0000-000053510000}"/>
    <cellStyle name="Title 4" xfId="20813" xr:uid="{00000000-0005-0000-0000-000054510000}"/>
    <cellStyle name="Title 4 2" xfId="20814" xr:uid="{00000000-0005-0000-0000-000055510000}"/>
    <cellStyle name="Title 4 3" xfId="20815" xr:uid="{00000000-0005-0000-0000-000056510000}"/>
    <cellStyle name="Title 5" xfId="20816" xr:uid="{00000000-0005-0000-0000-000057510000}"/>
    <cellStyle name="Title 5 2" xfId="20817" xr:uid="{00000000-0005-0000-0000-000058510000}"/>
    <cellStyle name="Title 5 3" xfId="20818" xr:uid="{00000000-0005-0000-0000-000059510000}"/>
    <cellStyle name="Title 6" xfId="20819" xr:uid="{00000000-0005-0000-0000-00005A510000}"/>
    <cellStyle name="Title 6 2" xfId="20820" xr:uid="{00000000-0005-0000-0000-00005B510000}"/>
    <cellStyle name="Title 6 3" xfId="20821" xr:uid="{00000000-0005-0000-0000-00005C510000}"/>
    <cellStyle name="Title 7" xfId="20822" xr:uid="{00000000-0005-0000-0000-00005D510000}"/>
    <cellStyle name="Total 2" xfId="20823" xr:uid="{00000000-0005-0000-0000-00005E510000}"/>
    <cellStyle name="Total 2 10" xfId="20824" xr:uid="{00000000-0005-0000-0000-00005F510000}"/>
    <cellStyle name="Total 2 10 2" xfId="20825" xr:uid="{00000000-0005-0000-0000-000060510000}"/>
    <cellStyle name="Total 2 10 3" xfId="20826" xr:uid="{00000000-0005-0000-0000-000061510000}"/>
    <cellStyle name="Total 2 10 4" xfId="20827" xr:uid="{00000000-0005-0000-0000-000062510000}"/>
    <cellStyle name="Total 2 10 5" xfId="20828" xr:uid="{00000000-0005-0000-0000-000063510000}"/>
    <cellStyle name="Total 2 11" xfId="20829" xr:uid="{00000000-0005-0000-0000-000064510000}"/>
    <cellStyle name="Total 2 11 2" xfId="20830" xr:uid="{00000000-0005-0000-0000-000065510000}"/>
    <cellStyle name="Total 2 11 3" xfId="20831" xr:uid="{00000000-0005-0000-0000-000066510000}"/>
    <cellStyle name="Total 2 11 4" xfId="20832" xr:uid="{00000000-0005-0000-0000-000067510000}"/>
    <cellStyle name="Total 2 11 5" xfId="20833" xr:uid="{00000000-0005-0000-0000-000068510000}"/>
    <cellStyle name="Total 2 12" xfId="20834" xr:uid="{00000000-0005-0000-0000-000069510000}"/>
    <cellStyle name="Total 2 12 2" xfId="20835" xr:uid="{00000000-0005-0000-0000-00006A510000}"/>
    <cellStyle name="Total 2 12 3" xfId="20836" xr:uid="{00000000-0005-0000-0000-00006B510000}"/>
    <cellStyle name="Total 2 12 4" xfId="20837" xr:uid="{00000000-0005-0000-0000-00006C510000}"/>
    <cellStyle name="Total 2 12 5" xfId="20838" xr:uid="{00000000-0005-0000-0000-00006D510000}"/>
    <cellStyle name="Total 2 13" xfId="20839" xr:uid="{00000000-0005-0000-0000-00006E510000}"/>
    <cellStyle name="Total 2 13 2" xfId="20840" xr:uid="{00000000-0005-0000-0000-00006F510000}"/>
    <cellStyle name="Total 2 13 3" xfId="20841" xr:uid="{00000000-0005-0000-0000-000070510000}"/>
    <cellStyle name="Total 2 13 4" xfId="20842" xr:uid="{00000000-0005-0000-0000-000071510000}"/>
    <cellStyle name="Total 2 14" xfId="20843" xr:uid="{00000000-0005-0000-0000-000072510000}"/>
    <cellStyle name="Total 2 15" xfId="20844" xr:uid="{00000000-0005-0000-0000-000073510000}"/>
    <cellStyle name="Total 2 16" xfId="20845" xr:uid="{00000000-0005-0000-0000-000074510000}"/>
    <cellStyle name="Total 2 2" xfId="20846" xr:uid="{00000000-0005-0000-0000-000075510000}"/>
    <cellStyle name="Total 2 2 2" xfId="20847" xr:uid="{00000000-0005-0000-0000-000076510000}"/>
    <cellStyle name="Total 2 2 2 2" xfId="20848" xr:uid="{00000000-0005-0000-0000-000077510000}"/>
    <cellStyle name="Total 2 2 2 3" xfId="20849" xr:uid="{00000000-0005-0000-0000-000078510000}"/>
    <cellStyle name="Total 2 2 2 4" xfId="20850" xr:uid="{00000000-0005-0000-0000-000079510000}"/>
    <cellStyle name="Total 2 2 3" xfId="20851" xr:uid="{00000000-0005-0000-0000-00007A510000}"/>
    <cellStyle name="Total 2 2 3 2" xfId="20852" xr:uid="{00000000-0005-0000-0000-00007B510000}"/>
    <cellStyle name="Total 2 2 3 3" xfId="20853" xr:uid="{00000000-0005-0000-0000-00007C510000}"/>
    <cellStyle name="Total 2 2 3 4" xfId="20854" xr:uid="{00000000-0005-0000-0000-00007D510000}"/>
    <cellStyle name="Total 2 2 4" xfId="20855" xr:uid="{00000000-0005-0000-0000-00007E510000}"/>
    <cellStyle name="Total 2 2 4 2" xfId="20856" xr:uid="{00000000-0005-0000-0000-00007F510000}"/>
    <cellStyle name="Total 2 2 4 3" xfId="20857" xr:uid="{00000000-0005-0000-0000-000080510000}"/>
    <cellStyle name="Total 2 2 4 4" xfId="20858" xr:uid="{00000000-0005-0000-0000-000081510000}"/>
    <cellStyle name="Total 2 2 5" xfId="20859" xr:uid="{00000000-0005-0000-0000-000082510000}"/>
    <cellStyle name="Total 2 2 5 2" xfId="20860" xr:uid="{00000000-0005-0000-0000-000083510000}"/>
    <cellStyle name="Total 2 2 5 3" xfId="20861" xr:uid="{00000000-0005-0000-0000-000084510000}"/>
    <cellStyle name="Total 2 2 5 4" xfId="20862" xr:uid="{00000000-0005-0000-0000-000085510000}"/>
    <cellStyle name="Total 2 2 6" xfId="20863" xr:uid="{00000000-0005-0000-0000-000086510000}"/>
    <cellStyle name="Total 2 2 7" xfId="20864" xr:uid="{00000000-0005-0000-0000-000087510000}"/>
    <cellStyle name="Total 2 2 8" xfId="20865" xr:uid="{00000000-0005-0000-0000-000088510000}"/>
    <cellStyle name="Total 2 2 9" xfId="20866" xr:uid="{00000000-0005-0000-0000-000089510000}"/>
    <cellStyle name="Total 2 3" xfId="20867" xr:uid="{00000000-0005-0000-0000-00008A510000}"/>
    <cellStyle name="Total 2 3 2" xfId="20868" xr:uid="{00000000-0005-0000-0000-00008B510000}"/>
    <cellStyle name="Total 2 3 3" xfId="20869" xr:uid="{00000000-0005-0000-0000-00008C510000}"/>
    <cellStyle name="Total 2 3 4" xfId="20870" xr:uid="{00000000-0005-0000-0000-00008D510000}"/>
    <cellStyle name="Total 2 3 5" xfId="20871" xr:uid="{00000000-0005-0000-0000-00008E510000}"/>
    <cellStyle name="Total 2 4" xfId="20872" xr:uid="{00000000-0005-0000-0000-00008F510000}"/>
    <cellStyle name="Total 2 4 2" xfId="20873" xr:uid="{00000000-0005-0000-0000-000090510000}"/>
    <cellStyle name="Total 2 4 3" xfId="20874" xr:uid="{00000000-0005-0000-0000-000091510000}"/>
    <cellStyle name="Total 2 4 4" xfId="20875" xr:uid="{00000000-0005-0000-0000-000092510000}"/>
    <cellStyle name="Total 2 4 5" xfId="20876" xr:uid="{00000000-0005-0000-0000-000093510000}"/>
    <cellStyle name="Total 2 5" xfId="20877" xr:uid="{00000000-0005-0000-0000-000094510000}"/>
    <cellStyle name="Total 2 5 2" xfId="20878" xr:uid="{00000000-0005-0000-0000-000095510000}"/>
    <cellStyle name="Total 2 5 3" xfId="20879" xr:uid="{00000000-0005-0000-0000-000096510000}"/>
    <cellStyle name="Total 2 5 4" xfId="20880" xr:uid="{00000000-0005-0000-0000-000097510000}"/>
    <cellStyle name="Total 2 5 5" xfId="20881" xr:uid="{00000000-0005-0000-0000-000098510000}"/>
    <cellStyle name="Total 2 6" xfId="20882" xr:uid="{00000000-0005-0000-0000-000099510000}"/>
    <cellStyle name="Total 2 6 2" xfId="20883" xr:uid="{00000000-0005-0000-0000-00009A510000}"/>
    <cellStyle name="Total 2 6 3" xfId="20884" xr:uid="{00000000-0005-0000-0000-00009B510000}"/>
    <cellStyle name="Total 2 6 4" xfId="20885" xr:uid="{00000000-0005-0000-0000-00009C510000}"/>
    <cellStyle name="Total 2 6 5" xfId="20886" xr:uid="{00000000-0005-0000-0000-00009D510000}"/>
    <cellStyle name="Total 2 7" xfId="20887" xr:uid="{00000000-0005-0000-0000-00009E510000}"/>
    <cellStyle name="Total 2 7 2" xfId="20888" xr:uid="{00000000-0005-0000-0000-00009F510000}"/>
    <cellStyle name="Total 2 7 3" xfId="20889" xr:uid="{00000000-0005-0000-0000-0000A0510000}"/>
    <cellStyle name="Total 2 7 4" xfId="20890" xr:uid="{00000000-0005-0000-0000-0000A1510000}"/>
    <cellStyle name="Total 2 7 5" xfId="20891" xr:uid="{00000000-0005-0000-0000-0000A2510000}"/>
    <cellStyle name="Total 2 8" xfId="20892" xr:uid="{00000000-0005-0000-0000-0000A3510000}"/>
    <cellStyle name="Total 2 8 2" xfId="20893" xr:uid="{00000000-0005-0000-0000-0000A4510000}"/>
    <cellStyle name="Total 2 8 3" xfId="20894" xr:uid="{00000000-0005-0000-0000-0000A5510000}"/>
    <cellStyle name="Total 2 8 4" xfId="20895" xr:uid="{00000000-0005-0000-0000-0000A6510000}"/>
    <cellStyle name="Total 2 8 5" xfId="20896" xr:uid="{00000000-0005-0000-0000-0000A7510000}"/>
    <cellStyle name="Total 2 9" xfId="20897" xr:uid="{00000000-0005-0000-0000-0000A8510000}"/>
    <cellStyle name="Total 2 9 2" xfId="20898" xr:uid="{00000000-0005-0000-0000-0000A9510000}"/>
    <cellStyle name="Total 2 9 3" xfId="20899" xr:uid="{00000000-0005-0000-0000-0000AA510000}"/>
    <cellStyle name="Total 2 9 4" xfId="20900" xr:uid="{00000000-0005-0000-0000-0000AB510000}"/>
    <cellStyle name="Total 2 9 5" xfId="20901" xr:uid="{00000000-0005-0000-0000-0000AC510000}"/>
    <cellStyle name="Total 3" xfId="20902" xr:uid="{00000000-0005-0000-0000-0000AD510000}"/>
    <cellStyle name="Total 3 2" xfId="20903" xr:uid="{00000000-0005-0000-0000-0000AE510000}"/>
    <cellStyle name="Total 3 3" xfId="20904" xr:uid="{00000000-0005-0000-0000-0000AF510000}"/>
    <cellStyle name="Total 4" xfId="20905" xr:uid="{00000000-0005-0000-0000-0000B0510000}"/>
    <cellStyle name="Total 4 2" xfId="20906" xr:uid="{00000000-0005-0000-0000-0000B1510000}"/>
    <cellStyle name="Total 4 3" xfId="20907" xr:uid="{00000000-0005-0000-0000-0000B2510000}"/>
    <cellStyle name="Total 5" xfId="20908" xr:uid="{00000000-0005-0000-0000-0000B3510000}"/>
    <cellStyle name="Total 5 2" xfId="20909" xr:uid="{00000000-0005-0000-0000-0000B4510000}"/>
    <cellStyle name="Total 5 3" xfId="20910" xr:uid="{00000000-0005-0000-0000-0000B5510000}"/>
    <cellStyle name="Total 6" xfId="20911" xr:uid="{00000000-0005-0000-0000-0000B6510000}"/>
    <cellStyle name="Total 6 2" xfId="20912" xr:uid="{00000000-0005-0000-0000-0000B7510000}"/>
    <cellStyle name="Total 6 3" xfId="20913" xr:uid="{00000000-0005-0000-0000-0000B8510000}"/>
    <cellStyle name="Total 7" xfId="20914" xr:uid="{00000000-0005-0000-0000-0000B9510000}"/>
    <cellStyle name="Total2 - Style2" xfId="20915" xr:uid="{00000000-0005-0000-0000-0000BA510000}"/>
    <cellStyle name="Unit" xfId="20916" xr:uid="{00000000-0005-0000-0000-0000BB510000}"/>
    <cellStyle name="Unit 2" xfId="20917" xr:uid="{00000000-0005-0000-0000-0000BC510000}"/>
    <cellStyle name="Unit 3" xfId="20918" xr:uid="{00000000-0005-0000-0000-0000BD510000}"/>
    <cellStyle name="Unit 4" xfId="20919" xr:uid="{00000000-0005-0000-0000-0000BE510000}"/>
    <cellStyle name="Vertical" xfId="20920" xr:uid="{00000000-0005-0000-0000-0000BF510000}"/>
    <cellStyle name="Vertical 2" xfId="20921" xr:uid="{00000000-0005-0000-0000-0000C0510000}"/>
    <cellStyle name="Vertical 3" xfId="20922" xr:uid="{00000000-0005-0000-0000-0000C1510000}"/>
    <cellStyle name="Währung [0]" xfId="20923" xr:uid="{00000000-0005-0000-0000-0000C2510000}"/>
    <cellStyle name="Währung_AX-3-4-Balance-Sheet-310899" xfId="20924" xr:uid="{00000000-0005-0000-0000-0000C3510000}"/>
    <cellStyle name="Warning Text 2" xfId="20925" xr:uid="{00000000-0005-0000-0000-0000C4510000}"/>
    <cellStyle name="Warning Text 2 10" xfId="20926" xr:uid="{00000000-0005-0000-0000-0000C5510000}"/>
    <cellStyle name="Warning Text 2 11" xfId="20927" xr:uid="{00000000-0005-0000-0000-0000C6510000}"/>
    <cellStyle name="Warning Text 2 12" xfId="20928" xr:uid="{00000000-0005-0000-0000-0000C7510000}"/>
    <cellStyle name="Warning Text 2 2" xfId="20929" xr:uid="{00000000-0005-0000-0000-0000C8510000}"/>
    <cellStyle name="Warning Text 2 2 2" xfId="20930" xr:uid="{00000000-0005-0000-0000-0000C9510000}"/>
    <cellStyle name="Warning Text 2 3" xfId="20931" xr:uid="{00000000-0005-0000-0000-0000CA510000}"/>
    <cellStyle name="Warning Text 2 4" xfId="20932" xr:uid="{00000000-0005-0000-0000-0000CB510000}"/>
    <cellStyle name="Warning Text 2 5" xfId="20933" xr:uid="{00000000-0005-0000-0000-0000CC510000}"/>
    <cellStyle name="Warning Text 2 6" xfId="20934" xr:uid="{00000000-0005-0000-0000-0000CD510000}"/>
    <cellStyle name="Warning Text 2 7" xfId="20935" xr:uid="{00000000-0005-0000-0000-0000CE510000}"/>
    <cellStyle name="Warning Text 2 8" xfId="20936" xr:uid="{00000000-0005-0000-0000-0000CF510000}"/>
    <cellStyle name="Warning Text 2 9" xfId="20937" xr:uid="{00000000-0005-0000-0000-0000D0510000}"/>
    <cellStyle name="Warning Text 3" xfId="20938" xr:uid="{00000000-0005-0000-0000-0000D1510000}"/>
    <cellStyle name="Warning Text 3 2" xfId="20939" xr:uid="{00000000-0005-0000-0000-0000D2510000}"/>
    <cellStyle name="Warning Text 3 3" xfId="20940" xr:uid="{00000000-0005-0000-0000-0000D3510000}"/>
    <cellStyle name="Warning Text 4" xfId="20941" xr:uid="{00000000-0005-0000-0000-0000D4510000}"/>
    <cellStyle name="Warning Text 4 2" xfId="20942" xr:uid="{00000000-0005-0000-0000-0000D5510000}"/>
    <cellStyle name="Warning Text 4 3" xfId="20943" xr:uid="{00000000-0005-0000-0000-0000D6510000}"/>
    <cellStyle name="Warning Text 5" xfId="20944" xr:uid="{00000000-0005-0000-0000-0000D7510000}"/>
    <cellStyle name="Warning Text 5 2" xfId="20945" xr:uid="{00000000-0005-0000-0000-0000D8510000}"/>
    <cellStyle name="Warning Text 5 3" xfId="20946" xr:uid="{00000000-0005-0000-0000-0000D9510000}"/>
    <cellStyle name="Warning Text 6" xfId="20947" xr:uid="{00000000-0005-0000-0000-0000DA510000}"/>
    <cellStyle name="Warning Text 6 2" xfId="20948" xr:uid="{00000000-0005-0000-0000-0000DB510000}"/>
    <cellStyle name="Warning Text 6 3" xfId="20949" xr:uid="{00000000-0005-0000-0000-0000DC510000}"/>
    <cellStyle name="Warning Text 7" xfId="20950" xr:uid="{00000000-0005-0000-0000-0000DD510000}"/>
    <cellStyle name="Years" xfId="20951" xr:uid="{00000000-0005-0000-0000-0000DE510000}"/>
    <cellStyle name="Денежный [0]_Capex" xfId="20952" xr:uid="{00000000-0005-0000-0000-0000DF510000}"/>
    <cellStyle name="Денежный_Capex" xfId="20953" xr:uid="{00000000-0005-0000-0000-0000E0510000}"/>
    <cellStyle name="Обычный_7.1" xfId="20954" xr:uid="{00000000-0005-0000-0000-0000E1510000}"/>
    <cellStyle name="ТЕКСТ" xfId="20955" xr:uid="{00000000-0005-0000-0000-0000E2510000}"/>
    <cellStyle name="Тысячи [0]_Chart1 (Sales &amp; Costs)" xfId="20956" xr:uid="{00000000-0005-0000-0000-0000E3510000}"/>
    <cellStyle name="Тысячи_Chart1 (Sales &amp; Costs)" xfId="20957" xr:uid="{00000000-0005-0000-0000-0000E4510000}"/>
    <cellStyle name="Финансовый [0]_Capex" xfId="20958" xr:uid="{00000000-0005-0000-0000-0000E5510000}"/>
    <cellStyle name="Финансовый_Capex" xfId="20959" xr:uid="{00000000-0005-0000-0000-0000E6510000}"/>
  </cellStyles>
  <dxfs count="1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C000"/>
      </font>
      <fill>
        <patternFill>
          <bgColor rgb="FFFF0000"/>
        </patternFill>
      </fill>
    </dxf>
  </dxfs>
  <tableStyles count="0" defaultTableStyle="TableStyleMedium2" defaultPivotStyle="PivotStyleMedium9"/>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xdr:col>
      <xdr:colOff>6324600</xdr:colOff>
      <xdr:row>6</xdr:row>
      <xdr:rowOff>561975</xdr:rowOff>
    </xdr:to>
    <xdr:cxnSp macro="">
      <xdr:nvCxnSpPr>
        <xdr:cNvPr id="4" name="Straight Connector 3">
          <a:extLst>
            <a:ext uri="{FF2B5EF4-FFF2-40B4-BE49-F238E27FC236}">
              <a16:creationId xmlns:a16="http://schemas.microsoft.com/office/drawing/2014/main" id="{00000000-0008-0000-0C00-000004000000}"/>
            </a:ext>
          </a:extLst>
        </xdr:cNvPr>
        <xdr:cNvCxnSpPr/>
      </xdr:nvCxnSpPr>
      <xdr:spPr>
        <a:xfrm>
          <a:off x="704850" y="1143000"/>
          <a:ext cx="6324600" cy="10477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38"/>
  <sheetViews>
    <sheetView tabSelected="1" zoomScale="80" zoomScaleNormal="80" workbookViewId="0">
      <selection activeCell="C17" sqref="C17"/>
    </sheetView>
  </sheetViews>
  <sheetFormatPr defaultColWidth="9.109375" defaultRowHeight="13.8"/>
  <cols>
    <col min="1" max="1" width="10.33203125" style="4" customWidth="1"/>
    <col min="2" max="2" width="138.44140625" style="5" bestFit="1" customWidth="1"/>
    <col min="3" max="3" width="39.44140625" style="5" customWidth="1"/>
    <col min="4" max="6" width="9.109375" style="5"/>
    <col min="7" max="7" width="25" style="5" customWidth="1"/>
    <col min="8" max="16384" width="9.109375" style="5"/>
  </cols>
  <sheetData>
    <row r="1" spans="1:3">
      <c r="A1" s="103"/>
      <c r="B1" s="109" t="s">
        <v>209</v>
      </c>
      <c r="C1" s="103"/>
    </row>
    <row r="2" spans="1:3">
      <c r="A2" s="110">
        <v>1</v>
      </c>
      <c r="B2" s="217" t="s">
        <v>210</v>
      </c>
      <c r="C2" s="39" t="s">
        <v>680</v>
      </c>
    </row>
    <row r="3" spans="1:3">
      <c r="A3" s="110">
        <v>2</v>
      </c>
      <c r="B3" s="218" t="s">
        <v>206</v>
      </c>
      <c r="C3" s="39" t="s">
        <v>684</v>
      </c>
    </row>
    <row r="4" spans="1:3">
      <c r="A4" s="110">
        <v>3</v>
      </c>
      <c r="B4" s="219" t="s">
        <v>211</v>
      </c>
      <c r="C4" s="39" t="s">
        <v>685</v>
      </c>
    </row>
    <row r="5" spans="1:3">
      <c r="A5" s="111">
        <v>4</v>
      </c>
      <c r="B5" s="220" t="s">
        <v>207</v>
      </c>
      <c r="C5" s="39" t="s">
        <v>686</v>
      </c>
    </row>
    <row r="6" spans="1:3" s="112" customFormat="1" ht="45.75" customHeight="1">
      <c r="A6" s="568" t="s">
        <v>283</v>
      </c>
      <c r="B6" s="569"/>
      <c r="C6" s="569"/>
    </row>
    <row r="7" spans="1:3">
      <c r="A7" s="113" t="s">
        <v>29</v>
      </c>
      <c r="B7" s="109" t="s">
        <v>208</v>
      </c>
    </row>
    <row r="8" spans="1:3">
      <c r="A8" s="103">
        <v>1</v>
      </c>
      <c r="B8" s="141" t="s">
        <v>20</v>
      </c>
    </row>
    <row r="9" spans="1:3">
      <c r="A9" s="103">
        <v>2</v>
      </c>
      <c r="B9" s="141" t="s">
        <v>21</v>
      </c>
    </row>
    <row r="10" spans="1:3">
      <c r="A10" s="103">
        <v>3</v>
      </c>
      <c r="B10" s="141" t="s">
        <v>22</v>
      </c>
    </row>
    <row r="11" spans="1:3">
      <c r="A11" s="103">
        <v>4</v>
      </c>
      <c r="B11" s="141" t="s">
        <v>23</v>
      </c>
    </row>
    <row r="12" spans="1:3">
      <c r="A12" s="103">
        <v>5</v>
      </c>
      <c r="B12" s="141" t="s">
        <v>24</v>
      </c>
    </row>
    <row r="13" spans="1:3">
      <c r="A13" s="103">
        <v>6</v>
      </c>
      <c r="B13" s="142" t="s">
        <v>218</v>
      </c>
    </row>
    <row r="14" spans="1:3">
      <c r="A14" s="103">
        <v>7</v>
      </c>
      <c r="B14" s="141" t="s">
        <v>212</v>
      </c>
    </row>
    <row r="15" spans="1:3">
      <c r="A15" s="103">
        <v>8</v>
      </c>
      <c r="B15" s="141" t="s">
        <v>213</v>
      </c>
    </row>
    <row r="16" spans="1:3">
      <c r="A16" s="103">
        <v>9</v>
      </c>
      <c r="B16" s="141" t="s">
        <v>25</v>
      </c>
    </row>
    <row r="17" spans="1:2">
      <c r="A17" s="216" t="s">
        <v>282</v>
      </c>
      <c r="B17" s="215" t="s">
        <v>269</v>
      </c>
    </row>
    <row r="18" spans="1:2">
      <c r="A18" s="516" t="s">
        <v>720</v>
      </c>
      <c r="B18" s="141" t="s">
        <v>721</v>
      </c>
    </row>
    <row r="19" spans="1:2">
      <c r="A19" s="516" t="s">
        <v>722</v>
      </c>
      <c r="B19" s="141" t="s">
        <v>723</v>
      </c>
    </row>
    <row r="20" spans="1:2">
      <c r="A20" s="103">
        <v>10</v>
      </c>
      <c r="B20" s="141" t="s">
        <v>26</v>
      </c>
    </row>
    <row r="21" spans="1:2">
      <c r="A21" s="103">
        <v>11</v>
      </c>
      <c r="B21" s="142" t="s">
        <v>214</v>
      </c>
    </row>
    <row r="22" spans="1:2">
      <c r="A22" s="103">
        <v>12</v>
      </c>
      <c r="B22" s="142" t="s">
        <v>27</v>
      </c>
    </row>
    <row r="23" spans="1:2">
      <c r="A23" s="234">
        <v>13</v>
      </c>
      <c r="B23" s="235" t="s">
        <v>215</v>
      </c>
    </row>
    <row r="24" spans="1:2">
      <c r="A24" s="234">
        <v>14</v>
      </c>
      <c r="B24" s="236" t="s">
        <v>240</v>
      </c>
    </row>
    <row r="25" spans="1:2">
      <c r="A25" s="234">
        <v>15</v>
      </c>
      <c r="B25" s="237" t="s">
        <v>28</v>
      </c>
    </row>
    <row r="26" spans="1:2">
      <c r="A26" s="234">
        <v>15.1</v>
      </c>
      <c r="B26" s="238" t="s">
        <v>296</v>
      </c>
    </row>
    <row r="27" spans="1:2">
      <c r="A27" s="350">
        <v>15.2</v>
      </c>
      <c r="B27" s="517" t="s">
        <v>725</v>
      </c>
    </row>
    <row r="28" spans="1:2">
      <c r="A28" s="234">
        <v>16</v>
      </c>
      <c r="B28" s="238" t="s">
        <v>341</v>
      </c>
    </row>
    <row r="29" spans="1:2">
      <c r="A29" s="234">
        <v>17</v>
      </c>
      <c r="B29" s="238" t="s">
        <v>382</v>
      </c>
    </row>
    <row r="30" spans="1:2">
      <c r="A30" s="234">
        <v>18</v>
      </c>
      <c r="B30" s="238" t="s">
        <v>670</v>
      </c>
    </row>
    <row r="31" spans="1:2">
      <c r="A31" s="234">
        <v>19</v>
      </c>
      <c r="B31" s="238" t="s">
        <v>671</v>
      </c>
    </row>
    <row r="32" spans="1:2">
      <c r="A32" s="234">
        <v>20</v>
      </c>
      <c r="B32" s="288" t="s">
        <v>672</v>
      </c>
    </row>
    <row r="33" spans="1:2">
      <c r="A33" s="234">
        <v>21</v>
      </c>
      <c r="B33" s="238" t="s">
        <v>498</v>
      </c>
    </row>
    <row r="34" spans="1:2">
      <c r="A34" s="234">
        <v>22</v>
      </c>
      <c r="B34" s="238" t="s">
        <v>673</v>
      </c>
    </row>
    <row r="35" spans="1:2">
      <c r="A35" s="234">
        <v>23</v>
      </c>
      <c r="B35" s="238" t="s">
        <v>674</v>
      </c>
    </row>
    <row r="36" spans="1:2">
      <c r="A36" s="234">
        <v>24</v>
      </c>
      <c r="B36" s="238" t="s">
        <v>675</v>
      </c>
    </row>
    <row r="37" spans="1:2">
      <c r="A37" s="234">
        <v>25</v>
      </c>
      <c r="B37" s="238" t="s">
        <v>383</v>
      </c>
    </row>
    <row r="38" spans="1:2">
      <c r="A38" s="234">
        <v>26</v>
      </c>
      <c r="B38" s="238" t="s">
        <v>520</v>
      </c>
    </row>
  </sheetData>
  <mergeCells count="1">
    <mergeCell ref="A6:C6"/>
  </mergeCells>
  <hyperlinks>
    <hyperlink ref="B9" location="'2. SOFP'!A1" display="Balance Sheet" xr:uid="{00000000-0004-0000-0000-000000000000}"/>
    <hyperlink ref="B12" location="'5. RWA'!A1" display="Risk-Weighted Assets (RWA)" xr:uid="{00000000-0004-0000-0000-000001000000}"/>
    <hyperlink ref="B10" location="'3. SOPL'!A1" display="Income statement" xr:uid="{00000000-0004-0000-0000-000003000000}"/>
    <hyperlink ref="B11" location="'4. Off-Balance'!A1" display="Off-balance sheet" xr:uid="{00000000-0004-0000-0000-000004000000}"/>
    <hyperlink ref="B13" location="'6. Administrators-shareholders'!A1" display="Info about supervisory board, senior management and shareholders" xr:uid="{00000000-0004-0000-0000-000005000000}"/>
    <hyperlink ref="B14" location="'7. LI1'!A1" display="Linkages between financial statement assets and  balance sheet items subject to credit risk weighting" xr:uid="{00000000-0004-0000-0000-000006000000}"/>
    <hyperlink ref="B15" location="'8. LI2'!A1" display="Differences between carrying values per standardized balance sheet used for regulatory reporting purposes and the exposure amounts used for capital adequacy calculation" xr:uid="{00000000-0004-0000-0000-000007000000}"/>
    <hyperlink ref="B16" location="'9. Capital'!A1" display="Regulatory Capital" xr:uid="{00000000-0004-0000-0000-000008000000}"/>
    <hyperlink ref="B20" location="'10. CC2'!A1" display="Reconciliation of regulatory capital to balance sheet " xr:uid="{00000000-0004-0000-0000-000009000000}"/>
    <hyperlink ref="B21" location="'11. CRWA'!A1" display="Credit risk weighted exposures" xr:uid="{00000000-0004-0000-0000-00000A000000}"/>
    <hyperlink ref="B22" location="'12. CRM'!A1" display="Credit risk mitigation" xr:uid="{00000000-0004-0000-0000-00000B000000}"/>
    <hyperlink ref="B23" location="'13. CRME'!A1" display="Standardized approach - effect of credit risk mitigation" xr:uid="{00000000-0004-0000-0000-00000C000000}"/>
    <hyperlink ref="B25" location="'15. CCR'!A1" display="Counterparty credit risk" xr:uid="{00000000-0004-0000-0000-00000D000000}"/>
    <hyperlink ref="B24" location="'14. LCR'!A1" display="Liquidity Coverage Ratio" xr:uid="{00000000-0004-0000-0000-00000E000000}"/>
    <hyperlink ref="B17" location="'9.1. Capital Requirements'!A1" display="Capital Adequacy Requirements" xr:uid="{00000000-0004-0000-0000-00000F000000}"/>
    <hyperlink ref="B26" location="'15.1 LR'!A1" display="Leverage Ratio" xr:uid="{00000000-0004-0000-0000-000010000000}"/>
    <hyperlink ref="B28" location="'16. NSFR'!A1" display="Net Stable Funding Ratio" xr:uid="{00000000-0004-0000-0000-000011000000}"/>
    <hyperlink ref="B29" location="' 17. Residual Maturity'!A1" display="Exposures distributed by residual maturity and Risk Classes" xr:uid="{00000000-0004-0000-0000-000012000000}"/>
    <hyperlink ref="B30" location="'18. Assets by Exposure classes'!A1" display="Gross carrying value, book value, reserves, write-offs and reserve charges by risk classes" xr:uid="{00000000-0004-0000-0000-000013000000}"/>
    <hyperlink ref="B31" location="'19. Assets by Risk Sectors'!A1" display="Gross carrying value, book value, reserves, write-offs and reserve charges by Sectors of income source" xr:uid="{00000000-0004-0000-0000-000014000000}"/>
    <hyperlink ref="B33" location="'21. NPL'!A1" display="Changes in the stock of non-performing loans" xr:uid="{00000000-0004-0000-0000-000015000000}"/>
    <hyperlink ref="B34" location="'22. Quality'!A1" display="Distribution of loans, Debt securities  and Off-balance-sheet items according to  Risk classification and Past due days" xr:uid="{00000000-0004-0000-0000-000016000000}"/>
    <hyperlink ref="B35" location="'23. LTV'!A1" display="Loans Distributed according to LTV ratio, Loan reserves, Value of collateral for loans and loans secured by guarantees according to Risk classification and past due days" xr:uid="{00000000-0004-0000-0000-000017000000}"/>
    <hyperlink ref="B36" location="'24. Risk Sector'!A1" display="Loans and reserves on loans distributed according to Sectors of income source and risk classification" xr:uid="{00000000-0004-0000-0000-000018000000}"/>
    <hyperlink ref="B37" location="'25. Collateral'!A1" display="Loans, corporate debt securities and Off-balance-sheet items distributed by type of collateral" xr:uid="{00000000-0004-0000-0000-000019000000}"/>
    <hyperlink ref="B32" location="'20. Reserves'!A1" display="Change in reserve for loans and Corporate debt securities" xr:uid="{00000000-0004-0000-0000-00001A000000}"/>
    <hyperlink ref="B38" location="'26. Retail Products'!A1" display="General information on retail products" xr:uid="{00000000-0004-0000-0000-00001B000000}"/>
    <hyperlink ref="B19" location="'9.3. MREL2'!A1" display="MREL Components Breakdown by Maturity and Governing Law" xr:uid="{1614C9AF-9A5C-4B27-93CD-780CE063B63D}"/>
    <hyperlink ref="B18" location="'9.2. MREL1'!A1" display="Summary Information on Minimum Requirement for Own Funds and Eligible Liabilities (MREL)" xr:uid="{24C32076-4ECD-4C51-B03A-6060C017C1AD}"/>
    <hyperlink ref="B8" location="'1. key ratios'!A1" display="Key ratios" xr:uid="{DF5AF3D2-F006-46C9-A818-0BB29FF88D91}"/>
    <hyperlink ref="B27" location="'15.2 CVA'!A1" display="Credit Valuation Adjustment" xr:uid="{7F6F14DA-7599-47B2-A97B-A77DA5CE4CF5}"/>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53"/>
  <sheetViews>
    <sheetView zoomScale="76" zoomScaleNormal="76" workbookViewId="0">
      <pane xSplit="1" ySplit="5" topLeftCell="B6" activePane="bottomRight" state="frozen"/>
      <selection activeCell="B27" sqref="B27"/>
      <selection pane="topRight" activeCell="B27" sqref="B27"/>
      <selection pane="bottomLeft" activeCell="B27" sqref="B27"/>
      <selection pane="bottomRight" activeCell="F9" sqref="F9"/>
    </sheetView>
  </sheetViews>
  <sheetFormatPr defaultColWidth="9.109375" defaultRowHeight="13.8"/>
  <cols>
    <col min="1" max="1" width="9.5546875" style="3" bestFit="1" customWidth="1"/>
    <col min="2" max="2" width="86" style="3" customWidth="1"/>
    <col min="3" max="3" width="14.33203125" style="3" bestFit="1" customWidth="1"/>
    <col min="4" max="4" width="14.33203125" style="4" bestFit="1" customWidth="1"/>
    <col min="5" max="6" width="13.88671875" style="4" bestFit="1" customWidth="1"/>
    <col min="7" max="7" width="13.44140625" style="4" bestFit="1" customWidth="1"/>
    <col min="8" max="8" width="6.6640625" style="5" customWidth="1"/>
    <col min="9" max="9" width="14.33203125" style="5" bestFit="1" customWidth="1"/>
    <col min="10" max="10" width="13.44140625" style="5" bestFit="1" customWidth="1"/>
    <col min="11" max="11" width="13.88671875" style="5" bestFit="1" customWidth="1"/>
    <col min="12" max="12" width="13.44140625" style="5" bestFit="1" customWidth="1"/>
    <col min="13" max="13" width="6.6640625" style="5" customWidth="1"/>
    <col min="14" max="16384" width="9.109375" style="5"/>
  </cols>
  <sheetData>
    <row r="1" spans="1:7">
      <c r="A1" s="2" t="s">
        <v>30</v>
      </c>
      <c r="B1" s="3" t="str">
        <f>Info!C2</f>
        <v>Terabank</v>
      </c>
    </row>
    <row r="2" spans="1:7">
      <c r="A2" s="2" t="s">
        <v>31</v>
      </c>
      <c r="B2" s="245">
        <v>46295</v>
      </c>
    </row>
    <row r="3" spans="1:7" ht="14.4" thickBot="1">
      <c r="A3" s="2"/>
    </row>
    <row r="4" spans="1:7" ht="15" customHeight="1" thickBot="1">
      <c r="A4" s="6" t="s">
        <v>93</v>
      </c>
      <c r="B4" s="7" t="s">
        <v>92</v>
      </c>
      <c r="C4" s="7"/>
      <c r="D4" s="565" t="s">
        <v>668</v>
      </c>
      <c r="E4" s="566"/>
      <c r="F4" s="566"/>
      <c r="G4" s="567"/>
    </row>
    <row r="5" spans="1:7">
      <c r="A5" s="8" t="s">
        <v>6</v>
      </c>
      <c r="B5" s="9"/>
      <c r="C5" s="243" t="str">
        <f>INT((MONTH($B$2))/3)&amp;"Q"&amp;"-"&amp;YEAR($B$2)</f>
        <v>3Q-2026</v>
      </c>
      <c r="D5" s="243" t="str">
        <f>IF(INT(MONTH($B$2))=3, "4"&amp;"Q"&amp;"-"&amp;YEAR($B$2)-1, IF(INT(MONTH($B$2))=6, "1"&amp;"Q"&amp;"-"&amp;YEAR($B$2), IF(INT(MONTH($B$2))=9, "2"&amp;"Q"&amp;"-"&amp;YEAR($B$2),IF(INT(MONTH($B$2))=12, "3"&amp;"Q"&amp;"-"&amp;YEAR($B$2), 0))))</f>
        <v>2Q-2026</v>
      </c>
      <c r="E5" s="243" t="str">
        <f>IF(INT(MONTH($B$2))=3, "3"&amp;"Q"&amp;"-"&amp;YEAR($B$2)-1, IF(INT(MONTH($B$2))=6, "4"&amp;"Q"&amp;"-"&amp;YEAR($B$2)-1, IF(INT(MONTH($B$2))=9, "1"&amp;"Q"&amp;"-"&amp;YEAR($B$2),IF(INT(MONTH($B$2))=12, "2"&amp;"Q"&amp;"-"&amp;YEAR($B$2), 0))))</f>
        <v>1Q-2026</v>
      </c>
      <c r="F5" s="243" t="str">
        <f>IF(INT(MONTH($B$2))=3, "2"&amp;"Q"&amp;"-"&amp;YEAR($B$2)-1, IF(INT(MONTH($B$2))=6, "3"&amp;"Q"&amp;"-"&amp;YEAR($B$2)-1, IF(INT(MONTH($B$2))=9, "4"&amp;"Q"&amp;"-"&amp;YEAR($B$2)-1,IF(INT(MONTH($B$2))=12, "1"&amp;"Q"&amp;"-"&amp;YEAR($B$2), 0))))</f>
        <v>4Q-2025</v>
      </c>
      <c r="G5" s="244" t="str">
        <f>IF(INT(MONTH($B$2))=3, "1"&amp;"Q"&amp;"-"&amp;YEAR($B$2)-1, IF(INT(MONTH($B$2))=6, "2"&amp;"Q"&amp;"-"&amp;YEAR($B$2)-1, IF(INT(MONTH($B$2))=9, "3"&amp;"Q"&amp;"-"&amp;YEAR($B$2)-1,IF(INT(MONTH($B$2))=12, "4"&amp;"Q"&amp;"-"&amp;YEAR($B$2)-1, 0))))</f>
        <v>3Q-2025</v>
      </c>
    </row>
    <row r="6" spans="1:7">
      <c r="B6" s="114" t="s">
        <v>91</v>
      </c>
      <c r="C6" s="246"/>
      <c r="D6" s="246"/>
      <c r="E6" s="246"/>
      <c r="F6" s="246"/>
      <c r="G6" s="247"/>
    </row>
    <row r="7" spans="1:7">
      <c r="A7" s="10"/>
      <c r="B7" s="115" t="s">
        <v>89</v>
      </c>
      <c r="C7" s="246"/>
      <c r="D7" s="246"/>
      <c r="E7" s="246"/>
      <c r="F7" s="246"/>
      <c r="G7" s="247"/>
    </row>
    <row r="8" spans="1:7">
      <c r="A8" s="8">
        <v>1</v>
      </c>
      <c r="B8" s="11" t="s">
        <v>331</v>
      </c>
      <c r="C8" s="12">
        <v>292514727.13978279</v>
      </c>
      <c r="D8" s="12">
        <v>285538551.2464323</v>
      </c>
      <c r="E8" s="12">
        <v>279348673.25500649</v>
      </c>
      <c r="F8" s="12">
        <v>272322257.75855637</v>
      </c>
      <c r="G8" s="477">
        <v>259056048.19693345</v>
      </c>
    </row>
    <row r="9" spans="1:7">
      <c r="A9" s="8">
        <v>2</v>
      </c>
      <c r="B9" s="11" t="s">
        <v>332</v>
      </c>
      <c r="C9" s="12">
        <v>347221827.13978279</v>
      </c>
      <c r="D9" s="12">
        <v>341089851.2464323</v>
      </c>
      <c r="E9" s="12">
        <v>314446073.25500649</v>
      </c>
      <c r="F9" s="12">
        <v>307358557.75855637</v>
      </c>
      <c r="G9" s="477">
        <v>294270448.19693345</v>
      </c>
    </row>
    <row r="10" spans="1:7">
      <c r="A10" s="8">
        <v>3</v>
      </c>
      <c r="B10" s="11" t="s">
        <v>142</v>
      </c>
      <c r="C10" s="12">
        <v>407735595.11978281</v>
      </c>
      <c r="D10" s="12">
        <v>404198094.45643228</v>
      </c>
      <c r="E10" s="12">
        <v>382985323.91500652</v>
      </c>
      <c r="F10" s="12">
        <v>378653425.40855634</v>
      </c>
      <c r="G10" s="477">
        <v>365749288.75693345</v>
      </c>
    </row>
    <row r="11" spans="1:7">
      <c r="A11" s="8">
        <v>4</v>
      </c>
      <c r="B11" s="11" t="s">
        <v>334</v>
      </c>
      <c r="C11" s="12">
        <v>239683144.22113544</v>
      </c>
      <c r="D11" s="12">
        <v>246017217.50641912</v>
      </c>
      <c r="E11" s="12">
        <v>240590553.27499944</v>
      </c>
      <c r="F11" s="12">
        <v>235552232.72444633</v>
      </c>
      <c r="G11" s="477">
        <v>229946318.4696978</v>
      </c>
    </row>
    <row r="12" spans="1:7">
      <c r="A12" s="8">
        <v>5</v>
      </c>
      <c r="B12" s="11" t="s">
        <v>335</v>
      </c>
      <c r="C12" s="12">
        <v>280752409.37924343</v>
      </c>
      <c r="D12" s="12">
        <v>288681011.18733191</v>
      </c>
      <c r="E12" s="12">
        <v>282575661.99005246</v>
      </c>
      <c r="F12" s="12">
        <v>277822742.3686552</v>
      </c>
      <c r="G12" s="477">
        <v>271033318.12518245</v>
      </c>
    </row>
    <row r="13" spans="1:7">
      <c r="A13" s="8">
        <v>6</v>
      </c>
      <c r="B13" s="11" t="s">
        <v>333</v>
      </c>
      <c r="C13" s="12">
        <v>335249508.38954061</v>
      </c>
      <c r="D13" s="12">
        <v>345290210.16262233</v>
      </c>
      <c r="E13" s="12">
        <v>338283949.09552354</v>
      </c>
      <c r="F13" s="12">
        <v>333906053.57745177</v>
      </c>
      <c r="G13" s="477">
        <v>325540741.0788182</v>
      </c>
    </row>
    <row r="14" spans="1:7">
      <c r="A14" s="10"/>
      <c r="B14" s="114" t="s">
        <v>337</v>
      </c>
      <c r="C14" s="246"/>
      <c r="D14" s="246"/>
      <c r="E14" s="246"/>
      <c r="F14" s="246"/>
      <c r="G14" s="247"/>
    </row>
    <row r="15" spans="1:7" ht="15" customHeight="1">
      <c r="A15" s="8">
        <v>7</v>
      </c>
      <c r="B15" s="11" t="s">
        <v>336</v>
      </c>
      <c r="C15" s="12">
        <v>1742650448.5893018</v>
      </c>
      <c r="D15" s="12">
        <v>1795987701.5393054</v>
      </c>
      <c r="E15" s="12">
        <v>1765947425.5247986</v>
      </c>
      <c r="F15" s="12">
        <v>1764034372.3827653</v>
      </c>
      <c r="G15" s="477">
        <v>1693208946.3928421</v>
      </c>
    </row>
    <row r="16" spans="1:7">
      <c r="A16" s="10"/>
      <c r="B16" s="114" t="s">
        <v>338</v>
      </c>
      <c r="C16" s="246"/>
      <c r="D16" s="246"/>
      <c r="E16" s="246"/>
      <c r="F16" s="246"/>
      <c r="G16" s="247"/>
    </row>
    <row r="17" spans="1:7">
      <c r="A17" s="8"/>
      <c r="B17" s="115" t="s">
        <v>327</v>
      </c>
      <c r="C17" s="246"/>
      <c r="D17" s="246"/>
      <c r="E17" s="246"/>
      <c r="F17" s="246"/>
      <c r="G17" s="247"/>
    </row>
    <row r="18" spans="1:7">
      <c r="A18" s="8">
        <v>8</v>
      </c>
      <c r="B18" s="11" t="s">
        <v>331</v>
      </c>
      <c r="C18" s="456">
        <v>0.16785622577182777</v>
      </c>
      <c r="D18" s="456">
        <v>0.15898691900935785</v>
      </c>
      <c r="E18" s="456">
        <v>0.15818629094917169</v>
      </c>
      <c r="F18" s="456">
        <v>0.15437468907746832</v>
      </c>
      <c r="G18" s="478">
        <v>0.15299709391969499</v>
      </c>
    </row>
    <row r="19" spans="1:7" ht="15" customHeight="1">
      <c r="A19" s="8">
        <v>9</v>
      </c>
      <c r="B19" s="11" t="s">
        <v>332</v>
      </c>
      <c r="C19" s="456">
        <v>0.19924926850411301</v>
      </c>
      <c r="D19" s="456">
        <v>0.18991769874264225</v>
      </c>
      <c r="E19" s="456">
        <v>0.17806083505660447</v>
      </c>
      <c r="F19" s="456">
        <v>0.1742361501399729</v>
      </c>
      <c r="G19" s="478">
        <v>0.17379452714553498</v>
      </c>
    </row>
    <row r="20" spans="1:7">
      <c r="A20" s="8">
        <v>10</v>
      </c>
      <c r="B20" s="11" t="s">
        <v>142</v>
      </c>
      <c r="C20" s="456">
        <v>0.2339744011484633</v>
      </c>
      <c r="D20" s="456">
        <v>0.2250561594102243</v>
      </c>
      <c r="E20" s="456">
        <v>0.21687243820477395</v>
      </c>
      <c r="F20" s="456">
        <v>0.2146519542570427</v>
      </c>
      <c r="G20" s="478">
        <v>0.21600954184426793</v>
      </c>
    </row>
    <row r="21" spans="1:7">
      <c r="A21" s="8">
        <v>11</v>
      </c>
      <c r="B21" s="11" t="s">
        <v>334</v>
      </c>
      <c r="C21" s="456">
        <v>0.1375394270349295</v>
      </c>
      <c r="D21" s="456">
        <v>0.13698157136352473</v>
      </c>
      <c r="E21" s="456">
        <v>0.13623879725836205</v>
      </c>
      <c r="F21" s="456">
        <v>0.13353040984472128</v>
      </c>
      <c r="G21" s="478">
        <v>0.13580504577392416</v>
      </c>
    </row>
    <row r="22" spans="1:7">
      <c r="A22" s="8">
        <v>12</v>
      </c>
      <c r="B22" s="11" t="s">
        <v>335</v>
      </c>
      <c r="C22" s="456">
        <v>0.16110655444786195</v>
      </c>
      <c r="D22" s="456">
        <v>0.16073663028978938</v>
      </c>
      <c r="E22" s="456">
        <v>0.16001363228923846</v>
      </c>
      <c r="F22" s="456">
        <v>0.15749281687373631</v>
      </c>
      <c r="G22" s="478">
        <v>0.16007080443472918</v>
      </c>
    </row>
    <row r="23" spans="1:7">
      <c r="A23" s="8">
        <v>13</v>
      </c>
      <c r="B23" s="11" t="s">
        <v>333</v>
      </c>
      <c r="C23" s="456">
        <v>0.19237909051750995</v>
      </c>
      <c r="D23" s="456">
        <v>0.19225644466645342</v>
      </c>
      <c r="E23" s="456">
        <v>0.19155946785618116</v>
      </c>
      <c r="F23" s="456">
        <v>0.1892854577013876</v>
      </c>
      <c r="G23" s="478">
        <v>0.19226259214631469</v>
      </c>
    </row>
    <row r="24" spans="1:7">
      <c r="A24" s="10"/>
      <c r="B24" s="114" t="s">
        <v>88</v>
      </c>
      <c r="C24" s="246"/>
      <c r="D24" s="246"/>
      <c r="E24" s="246"/>
      <c r="F24" s="246"/>
      <c r="G24" s="247"/>
    </row>
    <row r="25" spans="1:7" ht="15" customHeight="1">
      <c r="A25" s="248">
        <v>14</v>
      </c>
      <c r="B25" s="11" t="s">
        <v>87</v>
      </c>
      <c r="C25" s="456">
        <v>0.10357568345428791</v>
      </c>
      <c r="D25" s="456">
        <v>0.10212960770582551</v>
      </c>
      <c r="E25" s="456">
        <v>0.10187991817003925</v>
      </c>
      <c r="F25" s="456">
        <v>0.10166953244311627</v>
      </c>
      <c r="G25" s="478">
        <v>0.10102683556871202</v>
      </c>
    </row>
    <row r="26" spans="1:7">
      <c r="A26" s="248">
        <v>15</v>
      </c>
      <c r="B26" s="11" t="s">
        <v>86</v>
      </c>
      <c r="C26" s="456">
        <v>6.2659537458586267E-2</v>
      </c>
      <c r="D26" s="456">
        <v>6.1954132753202114E-2</v>
      </c>
      <c r="E26" s="456">
        <v>6.1744987604002544E-2</v>
      </c>
      <c r="F26" s="456">
        <v>6.1289352262906369E-2</v>
      </c>
      <c r="G26" s="478">
        <v>6.0439979524486105E-2</v>
      </c>
    </row>
    <row r="27" spans="1:7">
      <c r="A27" s="248">
        <v>16</v>
      </c>
      <c r="B27" s="11" t="s">
        <v>85</v>
      </c>
      <c r="C27" s="456">
        <v>1.9546721818138532E-2</v>
      </c>
      <c r="D27" s="456">
        <v>1.8811519323388936E-2</v>
      </c>
      <c r="E27" s="456">
        <v>1.8702845785497853E-2</v>
      </c>
      <c r="F27" s="456">
        <v>1.7185644500587668E-2</v>
      </c>
      <c r="G27" s="478">
        <v>1.6163534636160975E-2</v>
      </c>
    </row>
    <row r="28" spans="1:7">
      <c r="A28" s="248">
        <v>17</v>
      </c>
      <c r="B28" s="11" t="s">
        <v>84</v>
      </c>
      <c r="C28" s="456">
        <v>4.0916145995701647E-2</v>
      </c>
      <c r="D28" s="456">
        <v>4.0175474952623393E-2</v>
      </c>
      <c r="E28" s="456">
        <v>4.0134930566036703E-2</v>
      </c>
      <c r="F28" s="456">
        <v>4.0380180180209904E-2</v>
      </c>
      <c r="G28" s="478">
        <v>4.0586856044225912E-2</v>
      </c>
    </row>
    <row r="29" spans="1:7">
      <c r="A29" s="248">
        <v>18</v>
      </c>
      <c r="B29" s="11" t="s">
        <v>154</v>
      </c>
      <c r="C29" s="456">
        <v>1.4505940612473995E-2</v>
      </c>
      <c r="D29" s="456">
        <v>1.371262239966684E-2</v>
      </c>
      <c r="E29" s="456">
        <v>1.4434142258877194E-2</v>
      </c>
      <c r="F29" s="456">
        <v>1.4698856066115002E-2</v>
      </c>
      <c r="G29" s="478">
        <v>1.442990680872819E-2</v>
      </c>
    </row>
    <row r="30" spans="1:7">
      <c r="A30" s="248">
        <v>19</v>
      </c>
      <c r="B30" s="11" t="s">
        <v>155</v>
      </c>
      <c r="C30" s="456">
        <v>0.10095724092918186</v>
      </c>
      <c r="D30" s="456">
        <v>9.6422857535893941E-2</v>
      </c>
      <c r="E30" s="456">
        <v>0.10174802268425555</v>
      </c>
      <c r="F30" s="456">
        <v>0.10525691849443131</v>
      </c>
      <c r="G30" s="478">
        <v>0.1029083446901722</v>
      </c>
    </row>
    <row r="31" spans="1:7">
      <c r="A31" s="10"/>
      <c r="B31" s="114" t="s">
        <v>216</v>
      </c>
      <c r="C31" s="246"/>
      <c r="D31" s="246"/>
      <c r="E31" s="246"/>
      <c r="F31" s="246"/>
      <c r="G31" s="247"/>
    </row>
    <row r="32" spans="1:7">
      <c r="A32" s="248">
        <v>20</v>
      </c>
      <c r="B32" s="11" t="s">
        <v>83</v>
      </c>
      <c r="C32" s="456">
        <v>5.0746981931988316E-2</v>
      </c>
      <c r="D32" s="456">
        <v>5.57894624549694E-2</v>
      </c>
      <c r="E32" s="456">
        <v>4.6673126949485298E-2</v>
      </c>
      <c r="F32" s="456">
        <v>4.5426854702204984E-2</v>
      </c>
      <c r="G32" s="478">
        <v>4.9825691243907441E-2</v>
      </c>
    </row>
    <row r="33" spans="1:7" ht="15" customHeight="1">
      <c r="A33" s="248">
        <v>21</v>
      </c>
      <c r="B33" s="11" t="s">
        <v>679</v>
      </c>
      <c r="C33" s="456">
        <v>2.3696216709667886E-2</v>
      </c>
      <c r="D33" s="456">
        <v>2.2159077933197924E-2</v>
      </c>
      <c r="E33" s="456">
        <v>2.0712640184976337E-2</v>
      </c>
      <c r="F33" s="456">
        <v>2.0848796271758195E-2</v>
      </c>
      <c r="G33" s="478">
        <v>2.1193073897566986E-2</v>
      </c>
    </row>
    <row r="34" spans="1:7">
      <c r="A34" s="248">
        <v>22</v>
      </c>
      <c r="B34" s="11" t="s">
        <v>82</v>
      </c>
      <c r="C34" s="456">
        <v>0.42396057751062188</v>
      </c>
      <c r="D34" s="456">
        <v>0.4379302209084045</v>
      </c>
      <c r="E34" s="456">
        <v>0.44315487435736572</v>
      </c>
      <c r="F34" s="456">
        <v>0.44359965917059524</v>
      </c>
      <c r="G34" s="478">
        <v>0.44460247145752146</v>
      </c>
    </row>
    <row r="35" spans="1:7" ht="15" customHeight="1">
      <c r="A35" s="248">
        <v>23</v>
      </c>
      <c r="B35" s="11" t="s">
        <v>81</v>
      </c>
      <c r="C35" s="456">
        <v>0.37468533869983989</v>
      </c>
      <c r="D35" s="456">
        <v>0.38759752237039097</v>
      </c>
      <c r="E35" s="456">
        <v>0.4033100221742098</v>
      </c>
      <c r="F35" s="456">
        <v>0.40691566626466535</v>
      </c>
      <c r="G35" s="478">
        <v>0.40820957110486078</v>
      </c>
    </row>
    <row r="36" spans="1:7">
      <c r="A36" s="248">
        <v>24</v>
      </c>
      <c r="B36" s="11" t="s">
        <v>80</v>
      </c>
      <c r="C36" s="456">
        <v>-4.2102302232045474E-3</v>
      </c>
      <c r="D36" s="456">
        <v>2.3027870162143582E-2</v>
      </c>
      <c r="E36" s="456">
        <v>4.2211692214244589E-3</v>
      </c>
      <c r="F36" s="456">
        <v>0.16766441518843656</v>
      </c>
      <c r="G36" s="478">
        <v>0.14539289230644048</v>
      </c>
    </row>
    <row r="37" spans="1:7" ht="15" customHeight="1">
      <c r="A37" s="10"/>
      <c r="B37" s="114" t="s">
        <v>217</v>
      </c>
      <c r="C37" s="246"/>
      <c r="D37" s="246"/>
      <c r="E37" s="246"/>
      <c r="F37" s="246"/>
      <c r="G37" s="247"/>
    </row>
    <row r="38" spans="1:7" ht="15" customHeight="1">
      <c r="A38" s="248">
        <v>25</v>
      </c>
      <c r="B38" s="11" t="s">
        <v>79</v>
      </c>
      <c r="C38" s="456">
        <v>0.1971860743237264</v>
      </c>
      <c r="D38" s="456">
        <v>0.15946524834727224</v>
      </c>
      <c r="E38" s="456">
        <v>0.14108640834167333</v>
      </c>
      <c r="F38" s="456">
        <v>0.16603985414159586</v>
      </c>
      <c r="G38" s="478">
        <v>0.13194843050111016</v>
      </c>
    </row>
    <row r="39" spans="1:7" ht="15" customHeight="1">
      <c r="A39" s="248">
        <v>26</v>
      </c>
      <c r="B39" s="11" t="s">
        <v>78</v>
      </c>
      <c r="C39" s="456">
        <v>0.41953095631616188</v>
      </c>
      <c r="D39" s="456">
        <v>0.44794575887887456</v>
      </c>
      <c r="E39" s="456">
        <v>0.45952788043220005</v>
      </c>
      <c r="F39" s="456">
        <v>0.45996712806071371</v>
      </c>
      <c r="G39" s="478">
        <v>0.44613254289894538</v>
      </c>
    </row>
    <row r="40" spans="1:7" ht="15" customHeight="1">
      <c r="A40" s="248">
        <v>27</v>
      </c>
      <c r="B40" s="11" t="s">
        <v>77</v>
      </c>
      <c r="C40" s="456">
        <v>0.29484967257661016</v>
      </c>
      <c r="D40" s="456">
        <v>0.26815051187984862</v>
      </c>
      <c r="E40" s="456">
        <v>0.25969057713144883</v>
      </c>
      <c r="F40" s="456">
        <v>0.24909877793963239</v>
      </c>
      <c r="G40" s="478">
        <v>0.21593645963034275</v>
      </c>
    </row>
    <row r="41" spans="1:7" ht="15" customHeight="1">
      <c r="A41" s="249"/>
      <c r="B41" s="114" t="s">
        <v>258</v>
      </c>
      <c r="C41" s="246"/>
      <c r="D41" s="246"/>
      <c r="E41" s="246"/>
      <c r="F41" s="246"/>
      <c r="G41" s="247"/>
    </row>
    <row r="42" spans="1:7">
      <c r="A42" s="248">
        <v>28</v>
      </c>
      <c r="B42" s="11" t="s">
        <v>241</v>
      </c>
      <c r="C42" s="12">
        <v>427040899.02555168</v>
      </c>
      <c r="D42" s="12">
        <v>358996717.2212612</v>
      </c>
      <c r="E42" s="12">
        <v>359041695.14198607</v>
      </c>
      <c r="F42" s="12">
        <v>375077216.37442428</v>
      </c>
      <c r="G42" s="477">
        <v>286145185.44108117</v>
      </c>
    </row>
    <row r="43" spans="1:7" ht="15" customHeight="1">
      <c r="A43" s="248">
        <v>29</v>
      </c>
      <c r="B43" s="11" t="s">
        <v>253</v>
      </c>
      <c r="C43" s="12">
        <v>311391233.27427828</v>
      </c>
      <c r="D43" s="12">
        <v>294455403.12234706</v>
      </c>
      <c r="E43" s="12">
        <v>265475809.37252432</v>
      </c>
      <c r="F43" s="12">
        <v>277606723.24230117</v>
      </c>
      <c r="G43" s="477">
        <v>227336876.08780906</v>
      </c>
    </row>
    <row r="44" spans="1:7" ht="15" customHeight="1">
      <c r="A44" s="282">
        <v>30</v>
      </c>
      <c r="B44" s="283" t="s">
        <v>242</v>
      </c>
      <c r="C44" s="456">
        <v>1.3713966656518148</v>
      </c>
      <c r="D44" s="456">
        <v>1.2191887580072593</v>
      </c>
      <c r="E44" s="456">
        <v>1.352445994950022</v>
      </c>
      <c r="F44" s="456">
        <v>1.3511099875165802</v>
      </c>
      <c r="G44" s="478">
        <v>1.2586835464852493</v>
      </c>
    </row>
    <row r="45" spans="1:7" ht="15" customHeight="1">
      <c r="A45" s="282"/>
      <c r="B45" s="114" t="s">
        <v>341</v>
      </c>
      <c r="C45" s="246"/>
      <c r="D45" s="246"/>
      <c r="E45" s="246"/>
      <c r="F45" s="246"/>
      <c r="G45" s="247"/>
    </row>
    <row r="46" spans="1:7" ht="15" customHeight="1">
      <c r="A46" s="282">
        <v>31</v>
      </c>
      <c r="B46" s="283" t="s">
        <v>348</v>
      </c>
      <c r="C46" s="12">
        <v>1591153808.874783</v>
      </c>
      <c r="D46" s="12">
        <v>1562836283.1224341</v>
      </c>
      <c r="E46" s="12">
        <v>1461686889.3050063</v>
      </c>
      <c r="F46" s="12">
        <v>1513573970.4155579</v>
      </c>
      <c r="G46" s="477">
        <v>1398661420.7524352</v>
      </c>
    </row>
    <row r="47" spans="1:7" ht="15" customHeight="1">
      <c r="A47" s="282">
        <v>32</v>
      </c>
      <c r="B47" s="283" t="s">
        <v>363</v>
      </c>
      <c r="C47" s="12">
        <v>1343189115.5734658</v>
      </c>
      <c r="D47" s="12">
        <v>1361577266.7096512</v>
      </c>
      <c r="E47" s="12">
        <v>1342970190.3283501</v>
      </c>
      <c r="F47" s="12">
        <v>1328604078.2640526</v>
      </c>
      <c r="G47" s="477">
        <v>1264621238.7317915</v>
      </c>
    </row>
    <row r="48" spans="1:7" ht="14.4" thickBot="1">
      <c r="A48" s="250">
        <v>33</v>
      </c>
      <c r="B48" s="116" t="s">
        <v>381</v>
      </c>
      <c r="C48" s="479">
        <v>1.1846089209823967</v>
      </c>
      <c r="D48" s="479">
        <v>1.1478131438689041</v>
      </c>
      <c r="E48" s="479">
        <v>1.0883986106554089</v>
      </c>
      <c r="F48" s="479">
        <v>1.1392212286396004</v>
      </c>
      <c r="G48" s="480">
        <v>1.1059923540071683</v>
      </c>
    </row>
    <row r="49" spans="1:2">
      <c r="A49" s="13"/>
    </row>
    <row r="50" spans="1:2" ht="39.6">
      <c r="B50" s="169" t="s">
        <v>676</v>
      </c>
    </row>
    <row r="51" spans="1:2" ht="52.8">
      <c r="B51" s="169" t="s">
        <v>257</v>
      </c>
    </row>
    <row r="53" spans="1:2" ht="14.4">
      <c r="B53" s="168"/>
    </row>
  </sheetData>
  <mergeCells count="1">
    <mergeCell ref="D4:G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92D050"/>
  </sheetPr>
  <dimension ref="A1:H72"/>
  <sheetViews>
    <sheetView topLeftCell="A26" zoomScale="80" zoomScaleNormal="80" workbookViewId="0"/>
  </sheetViews>
  <sheetFormatPr defaultRowHeight="14.4"/>
  <cols>
    <col min="1" max="1" width="8.6640625" style="321"/>
    <col min="2" max="2" width="69.33203125" style="322" customWidth="1"/>
    <col min="3" max="3" width="13.5546875" customWidth="1"/>
    <col min="4" max="4" width="14.44140625" customWidth="1"/>
    <col min="5" max="8" width="13.109375" customWidth="1"/>
  </cols>
  <sheetData>
    <row r="1" spans="1:8" s="5" customFormat="1" ht="13.8">
      <c r="A1" s="2" t="s">
        <v>30</v>
      </c>
      <c r="B1" s="3" t="str">
        <f>Info!C2</f>
        <v>Terabank</v>
      </c>
      <c r="C1" s="3"/>
      <c r="D1" s="4"/>
      <c r="E1" s="4"/>
      <c r="F1" s="4"/>
      <c r="G1" s="4"/>
    </row>
    <row r="2" spans="1:8" s="5" customFormat="1" ht="13.8">
      <c r="A2" s="2" t="s">
        <v>31</v>
      </c>
      <c r="B2" s="245">
        <f>'1. key ratios'!B2</f>
        <v>46295</v>
      </c>
      <c r="C2" s="3"/>
      <c r="D2" s="4"/>
      <c r="E2" s="4"/>
      <c r="F2" s="4"/>
      <c r="G2" s="4"/>
    </row>
    <row r="3" spans="1:8" s="5" customFormat="1" ht="13.8">
      <c r="A3" s="2"/>
      <c r="B3" s="3"/>
      <c r="C3" s="3"/>
      <c r="D3" s="4"/>
      <c r="E3" s="4"/>
      <c r="F3" s="4"/>
      <c r="G3" s="4"/>
    </row>
    <row r="4" spans="1:8" ht="21" customHeight="1">
      <c r="A4" s="573" t="s">
        <v>6</v>
      </c>
      <c r="B4" s="574" t="s">
        <v>525</v>
      </c>
      <c r="C4" s="576" t="s">
        <v>526</v>
      </c>
      <c r="D4" s="576"/>
      <c r="E4" s="576"/>
      <c r="F4" s="576" t="s">
        <v>527</v>
      </c>
      <c r="G4" s="576"/>
      <c r="H4" s="577"/>
    </row>
    <row r="5" spans="1:8" ht="21" customHeight="1">
      <c r="A5" s="573"/>
      <c r="B5" s="575"/>
      <c r="C5" s="291" t="s">
        <v>32</v>
      </c>
      <c r="D5" s="291" t="s">
        <v>33</v>
      </c>
      <c r="E5" s="291" t="s">
        <v>34</v>
      </c>
      <c r="F5" s="291" t="s">
        <v>32</v>
      </c>
      <c r="G5" s="291" t="s">
        <v>33</v>
      </c>
      <c r="H5" s="291" t="s">
        <v>34</v>
      </c>
    </row>
    <row r="6" spans="1:8" ht="26.4" customHeight="1">
      <c r="A6" s="573"/>
      <c r="B6" s="292" t="s">
        <v>528</v>
      </c>
      <c r="C6" s="578"/>
      <c r="D6" s="579"/>
      <c r="E6" s="579"/>
      <c r="F6" s="579"/>
      <c r="G6" s="579"/>
      <c r="H6" s="580"/>
    </row>
    <row r="7" spans="1:8" ht="23.1" customHeight="1">
      <c r="A7" s="293">
        <v>1</v>
      </c>
      <c r="B7" s="294" t="s">
        <v>529</v>
      </c>
      <c r="C7" s="290">
        <v>60631477.75</v>
      </c>
      <c r="D7" s="290">
        <v>131130470.70999999</v>
      </c>
      <c r="E7" s="290">
        <v>191761948.45999998</v>
      </c>
      <c r="F7" s="290">
        <v>77139003.579999983</v>
      </c>
      <c r="G7" s="290">
        <v>172999798.56000003</v>
      </c>
      <c r="H7" s="290">
        <v>250138802.14000002</v>
      </c>
    </row>
    <row r="8" spans="1:8">
      <c r="A8" s="293">
        <v>1.1000000000000001</v>
      </c>
      <c r="B8" s="295" t="s">
        <v>530</v>
      </c>
      <c r="C8" s="290">
        <v>19369057.5</v>
      </c>
      <c r="D8" s="290">
        <v>34482385.049999997</v>
      </c>
      <c r="E8" s="290">
        <v>53851442.549999997</v>
      </c>
      <c r="F8" s="290">
        <v>22154418</v>
      </c>
      <c r="G8" s="290">
        <v>36622618.930000007</v>
      </c>
      <c r="H8" s="290">
        <v>58777036.930000007</v>
      </c>
    </row>
    <row r="9" spans="1:8">
      <c r="A9" s="293">
        <v>1.2</v>
      </c>
      <c r="B9" s="295" t="s">
        <v>531</v>
      </c>
      <c r="C9" s="290">
        <v>39473177.640000001</v>
      </c>
      <c r="D9" s="290">
        <v>70194748.159999996</v>
      </c>
      <c r="E9" s="290">
        <v>109667925.8</v>
      </c>
      <c r="F9" s="290">
        <v>54197692.729999997</v>
      </c>
      <c r="G9" s="290">
        <v>105869877.11</v>
      </c>
      <c r="H9" s="290">
        <v>160067569.84</v>
      </c>
    </row>
    <row r="10" spans="1:8">
      <c r="A10" s="293">
        <v>1.3</v>
      </c>
      <c r="B10" s="295" t="s">
        <v>532</v>
      </c>
      <c r="C10" s="290">
        <v>1789242.6099999999</v>
      </c>
      <c r="D10" s="290">
        <v>26453337.499999996</v>
      </c>
      <c r="E10" s="290">
        <v>28242580.109999996</v>
      </c>
      <c r="F10" s="290">
        <v>786892.85</v>
      </c>
      <c r="G10" s="290">
        <v>30507302.52</v>
      </c>
      <c r="H10" s="290">
        <v>31294195.370000001</v>
      </c>
    </row>
    <row r="11" spans="1:8">
      <c r="A11" s="293">
        <v>2</v>
      </c>
      <c r="B11" s="296" t="s">
        <v>533</v>
      </c>
      <c r="C11" s="290">
        <v>588123.34000000008</v>
      </c>
      <c r="D11" s="290">
        <v>0</v>
      </c>
      <c r="E11" s="290">
        <v>588123.34000000008</v>
      </c>
      <c r="F11" s="290">
        <v>116081.80000000005</v>
      </c>
      <c r="G11" s="290">
        <v>0</v>
      </c>
      <c r="H11" s="290">
        <v>116081.80000000005</v>
      </c>
    </row>
    <row r="12" spans="1:8">
      <c r="A12" s="293">
        <v>2.1</v>
      </c>
      <c r="B12" s="297" t="s">
        <v>534</v>
      </c>
      <c r="C12" s="290">
        <v>588123.34000000008</v>
      </c>
      <c r="D12" s="290">
        <v>0</v>
      </c>
      <c r="E12" s="290">
        <v>588123.34000000008</v>
      </c>
      <c r="F12" s="290">
        <v>116081.80000000005</v>
      </c>
      <c r="G12" s="290">
        <v>0</v>
      </c>
      <c r="H12" s="290">
        <v>116081.80000000005</v>
      </c>
    </row>
    <row r="13" spans="1:8" ht="26.4" customHeight="1">
      <c r="A13" s="293">
        <v>3</v>
      </c>
      <c r="B13" s="298" t="s">
        <v>535</v>
      </c>
      <c r="C13" s="290">
        <v>0</v>
      </c>
      <c r="D13" s="290">
        <v>0</v>
      </c>
      <c r="E13" s="290">
        <v>0</v>
      </c>
      <c r="F13" s="290">
        <v>0</v>
      </c>
      <c r="G13" s="290">
        <v>0</v>
      </c>
      <c r="H13" s="290">
        <v>0</v>
      </c>
    </row>
    <row r="14" spans="1:8" ht="26.4" customHeight="1">
      <c r="A14" s="293">
        <v>4</v>
      </c>
      <c r="B14" s="299" t="s">
        <v>536</v>
      </c>
      <c r="C14" s="290">
        <v>0</v>
      </c>
      <c r="D14" s="290">
        <v>0</v>
      </c>
      <c r="E14" s="290">
        <v>0</v>
      </c>
      <c r="F14" s="290">
        <v>0</v>
      </c>
      <c r="G14" s="290">
        <v>0</v>
      </c>
      <c r="H14" s="290">
        <v>0</v>
      </c>
    </row>
    <row r="15" spans="1:8" ht="24.6" customHeight="1">
      <c r="A15" s="293">
        <v>5</v>
      </c>
      <c r="B15" s="300" t="s">
        <v>537</v>
      </c>
      <c r="C15" s="290">
        <v>0</v>
      </c>
      <c r="D15" s="290">
        <v>0</v>
      </c>
      <c r="E15" s="290">
        <v>0</v>
      </c>
      <c r="F15" s="290">
        <v>0</v>
      </c>
      <c r="G15" s="290">
        <v>0</v>
      </c>
      <c r="H15" s="290">
        <v>0</v>
      </c>
    </row>
    <row r="16" spans="1:8">
      <c r="A16" s="293">
        <v>5.0999999999999996</v>
      </c>
      <c r="B16" s="301" t="s">
        <v>538</v>
      </c>
      <c r="C16" s="290">
        <v>0</v>
      </c>
      <c r="D16" s="290">
        <v>0</v>
      </c>
      <c r="E16" s="290">
        <v>0</v>
      </c>
      <c r="F16" s="290">
        <v>0</v>
      </c>
      <c r="G16" s="290">
        <v>0</v>
      </c>
      <c r="H16" s="290">
        <v>0</v>
      </c>
    </row>
    <row r="17" spans="1:8">
      <c r="A17" s="293">
        <v>5.2</v>
      </c>
      <c r="B17" s="301" t="s">
        <v>539</v>
      </c>
      <c r="C17" s="290">
        <v>0</v>
      </c>
      <c r="D17" s="290">
        <v>0</v>
      </c>
      <c r="E17" s="290">
        <v>0</v>
      </c>
      <c r="F17" s="290">
        <v>0</v>
      </c>
      <c r="G17" s="290">
        <v>0</v>
      </c>
      <c r="H17" s="290">
        <v>0</v>
      </c>
    </row>
    <row r="18" spans="1:8">
      <c r="A18" s="293">
        <v>5.3</v>
      </c>
      <c r="B18" s="302" t="s">
        <v>540</v>
      </c>
      <c r="C18" s="290">
        <v>0</v>
      </c>
      <c r="D18" s="290">
        <v>0</v>
      </c>
      <c r="E18" s="290">
        <v>0</v>
      </c>
      <c r="F18" s="290">
        <v>0</v>
      </c>
      <c r="G18" s="290">
        <v>0</v>
      </c>
      <c r="H18" s="290">
        <v>0</v>
      </c>
    </row>
    <row r="19" spans="1:8">
      <c r="A19" s="293">
        <v>6</v>
      </c>
      <c r="B19" s="298" t="s">
        <v>541</v>
      </c>
      <c r="C19" s="290">
        <v>1154903151.318841</v>
      </c>
      <c r="D19" s="290">
        <v>701576826.27194655</v>
      </c>
      <c r="E19" s="290">
        <v>1856479977.5907874</v>
      </c>
      <c r="F19" s="290">
        <v>1106366621.5832739</v>
      </c>
      <c r="G19" s="290">
        <v>724055664.85352051</v>
      </c>
      <c r="H19" s="290">
        <v>1830422286.4367943</v>
      </c>
    </row>
    <row r="20" spans="1:8">
      <c r="A20" s="293">
        <v>6.1</v>
      </c>
      <c r="B20" s="301" t="s">
        <v>539</v>
      </c>
      <c r="C20" s="290">
        <v>223221464.08491695</v>
      </c>
      <c r="D20" s="290">
        <v>0</v>
      </c>
      <c r="E20" s="290">
        <v>223221464.08491695</v>
      </c>
      <c r="F20" s="290">
        <v>217417075.02667168</v>
      </c>
      <c r="G20" s="290">
        <v>0</v>
      </c>
      <c r="H20" s="290">
        <v>217417075.02667168</v>
      </c>
    </row>
    <row r="21" spans="1:8">
      <c r="A21" s="293">
        <v>6.2</v>
      </c>
      <c r="B21" s="302" t="s">
        <v>540</v>
      </c>
      <c r="C21" s="290">
        <v>931681687.23392403</v>
      </c>
      <c r="D21" s="290">
        <v>701576826.27194655</v>
      </c>
      <c r="E21" s="290">
        <v>1633258513.5058706</v>
      </c>
      <c r="F21" s="290">
        <v>888949546.55660212</v>
      </c>
      <c r="G21" s="290">
        <v>724055664.85352051</v>
      </c>
      <c r="H21" s="290">
        <v>1613005211.4101226</v>
      </c>
    </row>
    <row r="22" spans="1:8">
      <c r="A22" s="293">
        <v>7</v>
      </c>
      <c r="B22" s="296" t="s">
        <v>542</v>
      </c>
      <c r="C22" s="290">
        <v>6700000</v>
      </c>
      <c r="D22" s="290">
        <v>0</v>
      </c>
      <c r="E22" s="290">
        <v>6700000</v>
      </c>
      <c r="F22" s="290">
        <v>5502538</v>
      </c>
      <c r="G22" s="290">
        <v>0</v>
      </c>
      <c r="H22" s="290">
        <v>5502538</v>
      </c>
    </row>
    <row r="23" spans="1:8">
      <c r="A23" s="293">
        <v>8</v>
      </c>
      <c r="B23" s="303" t="s">
        <v>543</v>
      </c>
      <c r="C23" s="290">
        <v>0</v>
      </c>
      <c r="D23" s="290">
        <v>0</v>
      </c>
      <c r="E23" s="290">
        <v>0</v>
      </c>
      <c r="F23" s="290">
        <v>0</v>
      </c>
      <c r="G23" s="290">
        <v>0</v>
      </c>
      <c r="H23" s="290">
        <v>0</v>
      </c>
    </row>
    <row r="24" spans="1:8">
      <c r="A24" s="293">
        <v>9</v>
      </c>
      <c r="B24" s="299" t="s">
        <v>544</v>
      </c>
      <c r="C24" s="290">
        <v>70320413</v>
      </c>
      <c r="D24" s="290">
        <v>0</v>
      </c>
      <c r="E24" s="290">
        <v>70320413</v>
      </c>
      <c r="F24" s="290">
        <v>29934320</v>
      </c>
      <c r="G24" s="290">
        <v>0</v>
      </c>
      <c r="H24" s="290">
        <v>29934320</v>
      </c>
    </row>
    <row r="25" spans="1:8">
      <c r="A25" s="293">
        <v>9.1</v>
      </c>
      <c r="B25" s="301" t="s">
        <v>545</v>
      </c>
      <c r="C25" s="290">
        <v>70320413</v>
      </c>
      <c r="D25" s="290">
        <v>0</v>
      </c>
      <c r="E25" s="290">
        <v>70320413</v>
      </c>
      <c r="F25" s="290">
        <v>29934320</v>
      </c>
      <c r="G25" s="290">
        <v>0</v>
      </c>
      <c r="H25" s="290">
        <v>29934320</v>
      </c>
    </row>
    <row r="26" spans="1:8">
      <c r="A26" s="293">
        <v>9.1999999999999993</v>
      </c>
      <c r="B26" s="301" t="s">
        <v>546</v>
      </c>
      <c r="C26" s="290">
        <v>0</v>
      </c>
      <c r="D26" s="290">
        <v>0</v>
      </c>
      <c r="E26" s="290">
        <v>0</v>
      </c>
      <c r="F26" s="290">
        <v>0</v>
      </c>
      <c r="G26" s="290">
        <v>0</v>
      </c>
      <c r="H26" s="290">
        <v>0</v>
      </c>
    </row>
    <row r="27" spans="1:8">
      <c r="A27" s="293">
        <v>10</v>
      </c>
      <c r="B27" s="299" t="s">
        <v>547</v>
      </c>
      <c r="C27" s="290">
        <v>42106678</v>
      </c>
      <c r="D27" s="290">
        <v>0</v>
      </c>
      <c r="E27" s="290">
        <v>42106678</v>
      </c>
      <c r="F27" s="290">
        <v>35146843</v>
      </c>
      <c r="G27" s="290">
        <v>0</v>
      </c>
      <c r="H27" s="290">
        <v>35146843</v>
      </c>
    </row>
    <row r="28" spans="1:8">
      <c r="A28" s="293">
        <v>10.1</v>
      </c>
      <c r="B28" s="301" t="s">
        <v>548</v>
      </c>
      <c r="C28" s="290">
        <v>20374000</v>
      </c>
      <c r="D28" s="290">
        <v>0</v>
      </c>
      <c r="E28" s="290">
        <v>20374000</v>
      </c>
      <c r="F28" s="290">
        <v>20374000</v>
      </c>
      <c r="G28" s="290">
        <v>0</v>
      </c>
      <c r="H28" s="290">
        <v>20374000</v>
      </c>
    </row>
    <row r="29" spans="1:8">
      <c r="A29" s="293">
        <v>10.199999999999999</v>
      </c>
      <c r="B29" s="301" t="s">
        <v>549</v>
      </c>
      <c r="C29" s="290">
        <v>21732678</v>
      </c>
      <c r="D29" s="290">
        <v>0</v>
      </c>
      <c r="E29" s="290">
        <v>21732678</v>
      </c>
      <c r="F29" s="290">
        <v>14772843</v>
      </c>
      <c r="G29" s="290">
        <v>0</v>
      </c>
      <c r="H29" s="290">
        <v>14772843</v>
      </c>
    </row>
    <row r="30" spans="1:8">
      <c r="A30" s="293">
        <v>11</v>
      </c>
      <c r="B30" s="299" t="s">
        <v>550</v>
      </c>
      <c r="C30" s="290">
        <v>896506.31480904436</v>
      </c>
      <c r="D30" s="290">
        <v>0</v>
      </c>
      <c r="E30" s="290">
        <v>896506.31480904436</v>
      </c>
      <c r="F30" s="290">
        <v>1153767.5397264217</v>
      </c>
      <c r="G30" s="290">
        <v>0</v>
      </c>
      <c r="H30" s="290">
        <v>1153767.5397264217</v>
      </c>
    </row>
    <row r="31" spans="1:8">
      <c r="A31" s="293">
        <v>11.1</v>
      </c>
      <c r="B31" s="301" t="s">
        <v>551</v>
      </c>
      <c r="C31" s="290">
        <v>896506.31480904436</v>
      </c>
      <c r="D31" s="290">
        <v>0</v>
      </c>
      <c r="E31" s="290">
        <v>896506.31480904436</v>
      </c>
      <c r="F31" s="290">
        <v>1153767.5397264217</v>
      </c>
      <c r="G31" s="290">
        <v>0</v>
      </c>
      <c r="H31" s="290">
        <v>1153767.5397264217</v>
      </c>
    </row>
    <row r="32" spans="1:8">
      <c r="A32" s="293">
        <v>11.2</v>
      </c>
      <c r="B32" s="301" t="s">
        <v>552</v>
      </c>
      <c r="C32" s="290">
        <v>0</v>
      </c>
      <c r="D32" s="290">
        <v>0</v>
      </c>
      <c r="E32" s="290">
        <v>0</v>
      </c>
      <c r="F32" s="290">
        <v>0</v>
      </c>
      <c r="G32" s="290">
        <v>0</v>
      </c>
      <c r="H32" s="290">
        <v>0</v>
      </c>
    </row>
    <row r="33" spans="1:8">
      <c r="A33" s="293">
        <v>13</v>
      </c>
      <c r="B33" s="299" t="s">
        <v>553</v>
      </c>
      <c r="C33" s="290">
        <v>58352717.929999992</v>
      </c>
      <c r="D33" s="290">
        <v>2869393.9499999993</v>
      </c>
      <c r="E33" s="290">
        <v>61222111.879999995</v>
      </c>
      <c r="F33" s="290">
        <v>48455206.288448535</v>
      </c>
      <c r="G33" s="290">
        <v>2299246.6400000006</v>
      </c>
      <c r="H33" s="290">
        <v>50754452.928448536</v>
      </c>
    </row>
    <row r="34" spans="1:8">
      <c r="A34" s="293">
        <v>13.1</v>
      </c>
      <c r="B34" s="304" t="s">
        <v>554</v>
      </c>
      <c r="C34" s="290">
        <v>52530837</v>
      </c>
      <c r="D34" s="290">
        <v>0</v>
      </c>
      <c r="E34" s="290">
        <v>52530837</v>
      </c>
      <c r="F34" s="290">
        <v>41644647</v>
      </c>
      <c r="G34" s="290">
        <v>0</v>
      </c>
      <c r="H34" s="290">
        <v>41644647</v>
      </c>
    </row>
    <row r="35" spans="1:8">
      <c r="A35" s="293">
        <v>13.2</v>
      </c>
      <c r="B35" s="304" t="s">
        <v>555</v>
      </c>
      <c r="C35" s="290">
        <v>0</v>
      </c>
      <c r="D35" s="290">
        <v>0</v>
      </c>
      <c r="E35" s="290">
        <v>0</v>
      </c>
      <c r="F35" s="290">
        <v>0</v>
      </c>
      <c r="G35" s="290">
        <v>0</v>
      </c>
      <c r="H35" s="290">
        <v>0</v>
      </c>
    </row>
    <row r="36" spans="1:8">
      <c r="A36" s="293">
        <v>14</v>
      </c>
      <c r="B36" s="305" t="s">
        <v>556</v>
      </c>
      <c r="C36" s="290">
        <v>1394499067.65365</v>
      </c>
      <c r="D36" s="290">
        <v>835576690.93194664</v>
      </c>
      <c r="E36" s="290">
        <v>2230075758.5855966</v>
      </c>
      <c r="F36" s="290">
        <v>1303814381.7914488</v>
      </c>
      <c r="G36" s="290">
        <v>899354710.05352056</v>
      </c>
      <c r="H36" s="290">
        <v>2203169091.8449693</v>
      </c>
    </row>
    <row r="37" spans="1:8" ht="22.5" customHeight="1">
      <c r="A37" s="293"/>
      <c r="B37" s="306" t="s">
        <v>557</v>
      </c>
      <c r="C37" s="578"/>
      <c r="D37" s="579"/>
      <c r="E37" s="579"/>
      <c r="F37" s="579"/>
      <c r="G37" s="579"/>
      <c r="H37" s="580"/>
    </row>
    <row r="38" spans="1:8">
      <c r="A38" s="293">
        <v>15</v>
      </c>
      <c r="B38" s="307" t="s">
        <v>558</v>
      </c>
      <c r="C38" s="308">
        <v>0</v>
      </c>
      <c r="D38" s="308">
        <v>0</v>
      </c>
      <c r="E38" s="308">
        <v>0</v>
      </c>
      <c r="F38" s="308">
        <v>0</v>
      </c>
      <c r="G38" s="308">
        <v>0</v>
      </c>
      <c r="H38" s="308">
        <v>0</v>
      </c>
    </row>
    <row r="39" spans="1:8">
      <c r="A39" s="309">
        <v>15.1</v>
      </c>
      <c r="B39" s="310" t="s">
        <v>534</v>
      </c>
      <c r="C39" s="308">
        <v>0</v>
      </c>
      <c r="D39" s="308">
        <v>0</v>
      </c>
      <c r="E39" s="308">
        <v>0</v>
      </c>
      <c r="F39" s="308">
        <v>0</v>
      </c>
      <c r="G39" s="308">
        <v>0</v>
      </c>
      <c r="H39" s="308">
        <v>0</v>
      </c>
    </row>
    <row r="40" spans="1:8" ht="24" customHeight="1">
      <c r="A40" s="309">
        <v>16</v>
      </c>
      <c r="B40" s="296" t="s">
        <v>559</v>
      </c>
      <c r="C40" s="308">
        <v>0</v>
      </c>
      <c r="D40" s="308">
        <v>0</v>
      </c>
      <c r="E40" s="308">
        <v>0</v>
      </c>
      <c r="F40" s="308">
        <v>0</v>
      </c>
      <c r="G40" s="308">
        <v>0</v>
      </c>
      <c r="H40" s="308">
        <v>0</v>
      </c>
    </row>
    <row r="41" spans="1:8">
      <c r="A41" s="309">
        <v>17</v>
      </c>
      <c r="B41" s="296" t="s">
        <v>560</v>
      </c>
      <c r="C41" s="308">
        <v>1094276050.6999984</v>
      </c>
      <c r="D41" s="308">
        <v>680568375.07549965</v>
      </c>
      <c r="E41" s="308">
        <v>1774844425.7754979</v>
      </c>
      <c r="F41" s="308">
        <v>1050336945.3957331</v>
      </c>
      <c r="G41" s="308">
        <v>730331885.02000105</v>
      </c>
      <c r="H41" s="308">
        <v>1780668830.4157343</v>
      </c>
    </row>
    <row r="42" spans="1:8">
      <c r="A42" s="309">
        <v>17.100000000000001</v>
      </c>
      <c r="B42" s="311" t="s">
        <v>561</v>
      </c>
      <c r="C42" s="308">
        <v>937702615.89999843</v>
      </c>
      <c r="D42" s="308">
        <v>505426234.80999976</v>
      </c>
      <c r="E42" s="308">
        <v>1443128850.7099981</v>
      </c>
      <c r="F42" s="308">
        <v>755689091.17999268</v>
      </c>
      <c r="G42" s="308">
        <v>567998962.72000098</v>
      </c>
      <c r="H42" s="308">
        <v>1323688053.8999937</v>
      </c>
    </row>
    <row r="43" spans="1:8">
      <c r="A43" s="309">
        <v>17.2</v>
      </c>
      <c r="B43" s="312" t="s">
        <v>562</v>
      </c>
      <c r="C43" s="308">
        <v>135788431.05000001</v>
      </c>
      <c r="D43" s="308">
        <v>144137729.25999999</v>
      </c>
      <c r="E43" s="308">
        <v>279926160.31</v>
      </c>
      <c r="F43" s="308">
        <v>279380410.00999999</v>
      </c>
      <c r="G43" s="308">
        <v>154604365.57000002</v>
      </c>
      <c r="H43" s="308">
        <v>433984775.58000004</v>
      </c>
    </row>
    <row r="44" spans="1:8">
      <c r="A44" s="309">
        <v>17.3</v>
      </c>
      <c r="B44" s="311" t="s">
        <v>563</v>
      </c>
      <c r="C44" s="308">
        <v>0</v>
      </c>
      <c r="D44" s="308">
        <v>21121861.289999999</v>
      </c>
      <c r="E44" s="308">
        <v>21121861.289999999</v>
      </c>
      <c r="F44" s="308">
        <v>0</v>
      </c>
      <c r="G44" s="308">
        <v>0</v>
      </c>
      <c r="H44" s="308">
        <v>0</v>
      </c>
    </row>
    <row r="45" spans="1:8">
      <c r="A45" s="309">
        <v>17.399999999999999</v>
      </c>
      <c r="B45" s="311" t="s">
        <v>564</v>
      </c>
      <c r="C45" s="308">
        <v>20785003.75</v>
      </c>
      <c r="D45" s="463">
        <v>9882549.7155000009</v>
      </c>
      <c r="E45" s="308">
        <v>30667553.465500001</v>
      </c>
      <c r="F45" s="308">
        <v>15267444.205740457</v>
      </c>
      <c r="G45" s="463">
        <v>7728556.7299999986</v>
      </c>
      <c r="H45" s="308">
        <v>22996000.935740456</v>
      </c>
    </row>
    <row r="46" spans="1:8">
      <c r="A46" s="309">
        <v>18</v>
      </c>
      <c r="B46" s="299" t="s">
        <v>565</v>
      </c>
      <c r="C46" s="308">
        <v>431983.39937941486</v>
      </c>
      <c r="D46" s="308">
        <v>0</v>
      </c>
      <c r="E46" s="308">
        <v>431983.39937941486</v>
      </c>
      <c r="F46" s="308">
        <v>359763.72301415121</v>
      </c>
      <c r="G46" s="308">
        <v>0</v>
      </c>
      <c r="H46" s="308">
        <v>359763.72301415121</v>
      </c>
    </row>
    <row r="47" spans="1:8">
      <c r="A47" s="309">
        <v>19</v>
      </c>
      <c r="B47" s="299" t="s">
        <v>566</v>
      </c>
      <c r="C47" s="308">
        <v>5161649</v>
      </c>
      <c r="D47" s="308">
        <v>0</v>
      </c>
      <c r="E47" s="308">
        <v>5161649</v>
      </c>
      <c r="F47" s="308">
        <v>3600940</v>
      </c>
      <c r="G47" s="308">
        <v>0</v>
      </c>
      <c r="H47" s="308">
        <v>3600940</v>
      </c>
    </row>
    <row r="48" spans="1:8">
      <c r="A48" s="309">
        <v>19.100000000000001</v>
      </c>
      <c r="B48" s="313" t="s">
        <v>567</v>
      </c>
      <c r="C48" s="308">
        <v>0</v>
      </c>
      <c r="D48" s="308">
        <v>0</v>
      </c>
      <c r="E48" s="308">
        <v>0</v>
      </c>
      <c r="F48" s="308">
        <v>0</v>
      </c>
      <c r="G48" s="308">
        <v>0</v>
      </c>
      <c r="H48" s="308">
        <v>0</v>
      </c>
    </row>
    <row r="49" spans="1:8">
      <c r="A49" s="309">
        <v>19.2</v>
      </c>
      <c r="B49" s="314" t="s">
        <v>568</v>
      </c>
      <c r="C49" s="308">
        <v>5161649</v>
      </c>
      <c r="D49" s="308">
        <v>0</v>
      </c>
      <c r="E49" s="308">
        <v>5161649</v>
      </c>
      <c r="F49" s="308">
        <v>3600940</v>
      </c>
      <c r="G49" s="308">
        <v>0</v>
      </c>
      <c r="H49" s="308">
        <v>3600940</v>
      </c>
    </row>
    <row r="50" spans="1:8">
      <c r="A50" s="309">
        <v>20</v>
      </c>
      <c r="B50" s="315" t="s">
        <v>569</v>
      </c>
      <c r="C50" s="308">
        <v>0</v>
      </c>
      <c r="D50" s="308">
        <v>114505273.98</v>
      </c>
      <c r="E50" s="308">
        <v>114505273.98</v>
      </c>
      <c r="F50" s="308">
        <v>0</v>
      </c>
      <c r="G50" s="308">
        <v>121127977.22</v>
      </c>
      <c r="H50" s="308">
        <v>121127977.22</v>
      </c>
    </row>
    <row r="51" spans="1:8">
      <c r="A51" s="309">
        <v>21</v>
      </c>
      <c r="B51" s="303" t="s">
        <v>570</v>
      </c>
      <c r="C51" s="308">
        <v>208594.62000000011</v>
      </c>
      <c r="D51" s="308">
        <v>2155.41</v>
      </c>
      <c r="E51" s="308">
        <v>210750.03000000012</v>
      </c>
      <c r="F51" s="308">
        <v>2596023.8099999996</v>
      </c>
      <c r="G51" s="308">
        <v>-146690.05000000028</v>
      </c>
      <c r="H51" s="308">
        <v>2449333.7599999993</v>
      </c>
    </row>
    <row r="52" spans="1:8">
      <c r="A52" s="309">
        <v>21.1</v>
      </c>
      <c r="B52" s="312" t="s">
        <v>571</v>
      </c>
      <c r="C52" s="308">
        <v>0</v>
      </c>
      <c r="D52" s="308">
        <v>0</v>
      </c>
      <c r="E52" s="308">
        <v>0</v>
      </c>
      <c r="F52" s="308">
        <v>0</v>
      </c>
      <c r="G52" s="308">
        <v>0</v>
      </c>
      <c r="H52" s="308">
        <v>0</v>
      </c>
    </row>
    <row r="53" spans="1:8">
      <c r="A53" s="309">
        <v>22</v>
      </c>
      <c r="B53" s="316" t="s">
        <v>572</v>
      </c>
      <c r="C53" s="308">
        <v>1100078277.7193778</v>
      </c>
      <c r="D53" s="308">
        <v>795075804.46549964</v>
      </c>
      <c r="E53" s="308">
        <v>1895154082.1848774</v>
      </c>
      <c r="F53" s="308">
        <v>1056893672.9287472</v>
      </c>
      <c r="G53" s="308">
        <v>851313172.19000113</v>
      </c>
      <c r="H53" s="308">
        <v>1908206845.1187482</v>
      </c>
    </row>
    <row r="54" spans="1:8" ht="24" customHeight="1">
      <c r="A54" s="309"/>
      <c r="B54" s="317" t="s">
        <v>573</v>
      </c>
      <c r="C54" s="570"/>
      <c r="D54" s="571"/>
      <c r="E54" s="571"/>
      <c r="F54" s="571"/>
      <c r="G54" s="571"/>
      <c r="H54" s="572"/>
    </row>
    <row r="55" spans="1:8">
      <c r="A55" s="309">
        <v>23</v>
      </c>
      <c r="B55" s="315" t="s">
        <v>724</v>
      </c>
      <c r="C55" s="308">
        <v>128022000</v>
      </c>
      <c r="D55" s="308">
        <v>0</v>
      </c>
      <c r="E55" s="308">
        <v>128022000</v>
      </c>
      <c r="F55" s="308">
        <v>121372000</v>
      </c>
      <c r="G55" s="308">
        <v>0</v>
      </c>
      <c r="H55" s="308">
        <v>121372000</v>
      </c>
    </row>
    <row r="56" spans="1:8">
      <c r="A56" s="309">
        <v>24</v>
      </c>
      <c r="B56" s="315" t="s">
        <v>575</v>
      </c>
      <c r="C56" s="308">
        <v>0</v>
      </c>
      <c r="D56" s="308">
        <v>0</v>
      </c>
      <c r="E56" s="308">
        <v>0</v>
      </c>
      <c r="F56" s="308">
        <v>0</v>
      </c>
      <c r="G56" s="308">
        <v>0</v>
      </c>
      <c r="H56" s="308">
        <v>0</v>
      </c>
    </row>
    <row r="57" spans="1:8">
      <c r="A57" s="309">
        <v>25</v>
      </c>
      <c r="B57" s="299" t="s">
        <v>576</v>
      </c>
      <c r="C57" s="308">
        <v>0</v>
      </c>
      <c r="D57" s="308">
        <v>0</v>
      </c>
      <c r="E57" s="308">
        <v>0</v>
      </c>
      <c r="F57" s="308">
        <v>0</v>
      </c>
      <c r="G57" s="308">
        <v>0</v>
      </c>
      <c r="H57" s="308">
        <v>0</v>
      </c>
    </row>
    <row r="58" spans="1:8">
      <c r="A58" s="309">
        <v>26</v>
      </c>
      <c r="B58" s="299" t="s">
        <v>577</v>
      </c>
      <c r="C58" s="308">
        <v>0</v>
      </c>
      <c r="D58" s="308">
        <v>0</v>
      </c>
      <c r="E58" s="308">
        <v>0</v>
      </c>
      <c r="F58" s="308">
        <v>0</v>
      </c>
      <c r="G58" s="308">
        <v>0</v>
      </c>
      <c r="H58" s="308">
        <v>0</v>
      </c>
    </row>
    <row r="59" spans="1:8">
      <c r="A59" s="309">
        <v>27</v>
      </c>
      <c r="B59" s="299" t="s">
        <v>578</v>
      </c>
      <c r="C59" s="308">
        <v>0</v>
      </c>
      <c r="D59" s="308">
        <v>0</v>
      </c>
      <c r="E59" s="308">
        <v>0</v>
      </c>
      <c r="F59" s="308">
        <v>0</v>
      </c>
      <c r="G59" s="308">
        <v>0</v>
      </c>
      <c r="H59" s="308">
        <v>0</v>
      </c>
    </row>
    <row r="60" spans="1:8">
      <c r="A60" s="309">
        <v>27.1</v>
      </c>
      <c r="B60" s="311" t="s">
        <v>579</v>
      </c>
      <c r="C60" s="308">
        <v>0</v>
      </c>
      <c r="D60" s="308">
        <v>0</v>
      </c>
      <c r="E60" s="308">
        <v>0</v>
      </c>
      <c r="F60" s="308">
        <v>0</v>
      </c>
      <c r="G60" s="308">
        <v>0</v>
      </c>
      <c r="H60" s="308">
        <v>0</v>
      </c>
    </row>
    <row r="61" spans="1:8">
      <c r="A61" s="309">
        <v>27.2</v>
      </c>
      <c r="B61" s="311" t="s">
        <v>580</v>
      </c>
      <c r="C61" s="308">
        <v>0</v>
      </c>
      <c r="D61" s="308">
        <v>0</v>
      </c>
      <c r="E61" s="308">
        <v>0</v>
      </c>
      <c r="F61" s="308">
        <v>0</v>
      </c>
      <c r="G61" s="308">
        <v>0</v>
      </c>
      <c r="H61" s="308">
        <v>0</v>
      </c>
    </row>
    <row r="62" spans="1:8">
      <c r="A62" s="309">
        <v>28</v>
      </c>
      <c r="B62" s="318" t="s">
        <v>581</v>
      </c>
      <c r="C62" s="308">
        <v>0</v>
      </c>
      <c r="D62" s="308">
        <v>0</v>
      </c>
      <c r="E62" s="308">
        <v>0</v>
      </c>
      <c r="F62" s="308">
        <v>0</v>
      </c>
      <c r="G62" s="308">
        <v>0</v>
      </c>
      <c r="H62" s="308">
        <v>0</v>
      </c>
    </row>
    <row r="63" spans="1:8">
      <c r="A63" s="309">
        <v>29</v>
      </c>
      <c r="B63" s="299" t="s">
        <v>582</v>
      </c>
      <c r="C63" s="308">
        <v>0</v>
      </c>
      <c r="D63" s="308">
        <v>0</v>
      </c>
      <c r="E63" s="308">
        <v>0</v>
      </c>
      <c r="F63" s="308">
        <v>0</v>
      </c>
      <c r="G63" s="308">
        <v>0</v>
      </c>
      <c r="H63" s="308">
        <v>0</v>
      </c>
    </row>
    <row r="64" spans="1:8">
      <c r="A64" s="309">
        <v>29.1</v>
      </c>
      <c r="B64" s="302" t="s">
        <v>583</v>
      </c>
      <c r="C64" s="308">
        <v>0</v>
      </c>
      <c r="D64" s="308">
        <v>0</v>
      </c>
      <c r="E64" s="308">
        <v>0</v>
      </c>
      <c r="F64" s="308">
        <v>0</v>
      </c>
      <c r="G64" s="308">
        <v>0</v>
      </c>
      <c r="H64" s="308">
        <v>0</v>
      </c>
    </row>
    <row r="65" spans="1:8" ht="24.9" customHeight="1">
      <c r="A65" s="309">
        <v>29.2</v>
      </c>
      <c r="B65" s="313" t="s">
        <v>584</v>
      </c>
      <c r="C65" s="308">
        <v>0</v>
      </c>
      <c r="D65" s="308">
        <v>0</v>
      </c>
      <c r="E65" s="308">
        <v>0</v>
      </c>
      <c r="F65" s="308">
        <v>0</v>
      </c>
      <c r="G65" s="308">
        <v>0</v>
      </c>
      <c r="H65" s="308">
        <v>0</v>
      </c>
    </row>
    <row r="66" spans="1:8" ht="22.5" customHeight="1">
      <c r="A66" s="309">
        <v>29.3</v>
      </c>
      <c r="B66" s="313" t="s">
        <v>585</v>
      </c>
      <c r="C66" s="308">
        <v>0</v>
      </c>
      <c r="D66" s="308">
        <v>0</v>
      </c>
      <c r="E66" s="308">
        <v>0</v>
      </c>
      <c r="F66" s="308">
        <v>0</v>
      </c>
      <c r="G66" s="308">
        <v>0</v>
      </c>
      <c r="H66" s="308">
        <v>0</v>
      </c>
    </row>
    <row r="67" spans="1:8">
      <c r="A67" s="309">
        <v>30</v>
      </c>
      <c r="B67" s="299" t="s">
        <v>586</v>
      </c>
      <c r="C67" s="308">
        <v>206899679</v>
      </c>
      <c r="D67" s="308">
        <v>0</v>
      </c>
      <c r="E67" s="308">
        <v>206899679</v>
      </c>
      <c r="F67" s="308">
        <v>173590249</v>
      </c>
      <c r="G67" s="308">
        <v>0</v>
      </c>
      <c r="H67" s="308">
        <v>173590249</v>
      </c>
    </row>
    <row r="68" spans="1:8">
      <c r="A68" s="309">
        <v>31</v>
      </c>
      <c r="B68" s="319" t="s">
        <v>587</v>
      </c>
      <c r="C68" s="308">
        <v>334921679</v>
      </c>
      <c r="D68" s="308">
        <v>0</v>
      </c>
      <c r="E68" s="308">
        <v>334921679</v>
      </c>
      <c r="F68" s="308">
        <v>294962249</v>
      </c>
      <c r="G68" s="308">
        <v>0</v>
      </c>
      <c r="H68" s="308">
        <v>294962249</v>
      </c>
    </row>
    <row r="69" spans="1:8">
      <c r="A69" s="309">
        <v>32</v>
      </c>
      <c r="B69" s="320" t="s">
        <v>588</v>
      </c>
      <c r="C69" s="308">
        <v>1434999956.7193778</v>
      </c>
      <c r="D69" s="308">
        <v>795075804.46549964</v>
      </c>
      <c r="E69" s="308">
        <v>2230075761.1848774</v>
      </c>
      <c r="F69" s="308">
        <v>1351855921.9287472</v>
      </c>
      <c r="G69" s="308">
        <v>851313172.19000113</v>
      </c>
      <c r="H69" s="308">
        <v>2203169094.1187482</v>
      </c>
    </row>
    <row r="72" spans="1:8">
      <c r="B72" s="560" t="s">
        <v>756</v>
      </c>
    </row>
  </sheetData>
  <mergeCells count="7">
    <mergeCell ref="C54:H54"/>
    <mergeCell ref="A4:A6"/>
    <mergeCell ref="B4:B5"/>
    <mergeCell ref="C4:E4"/>
    <mergeCell ref="F4:H4"/>
    <mergeCell ref="C6:H6"/>
    <mergeCell ref="C37:H3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sheetPr>
  <dimension ref="A1:H45"/>
  <sheetViews>
    <sheetView zoomScale="80" zoomScaleNormal="80" workbookViewId="0"/>
  </sheetViews>
  <sheetFormatPr defaultRowHeight="14.4"/>
  <cols>
    <col min="2" max="2" width="66.5546875" customWidth="1"/>
    <col min="3" max="8" width="17.88671875" customWidth="1"/>
  </cols>
  <sheetData>
    <row r="1" spans="1:8" s="5" customFormat="1" ht="13.8">
      <c r="A1" s="2" t="s">
        <v>30</v>
      </c>
      <c r="B1" s="3" t="str">
        <f>Info!C2</f>
        <v>Terabank</v>
      </c>
      <c r="C1" s="3"/>
      <c r="D1" s="4"/>
      <c r="E1" s="4"/>
      <c r="F1" s="4"/>
      <c r="G1" s="4"/>
    </row>
    <row r="2" spans="1:8" s="5" customFormat="1" ht="13.8">
      <c r="A2" s="2" t="s">
        <v>31</v>
      </c>
      <c r="B2" s="245">
        <f>'1. key ratios'!B2</f>
        <v>46295</v>
      </c>
      <c r="C2" s="3"/>
      <c r="D2" s="4"/>
      <c r="E2" s="4"/>
      <c r="F2" s="4"/>
      <c r="G2" s="4"/>
    </row>
    <row r="4" spans="1:8">
      <c r="A4" s="581" t="s">
        <v>6</v>
      </c>
      <c r="B4" s="583" t="s">
        <v>589</v>
      </c>
      <c r="C4" s="576" t="s">
        <v>526</v>
      </c>
      <c r="D4" s="576"/>
      <c r="E4" s="576"/>
      <c r="F4" s="576" t="s">
        <v>527</v>
      </c>
      <c r="G4" s="576"/>
      <c r="H4" s="577"/>
    </row>
    <row r="5" spans="1:8" ht="15.6" customHeight="1">
      <c r="A5" s="582"/>
      <c r="B5" s="584"/>
      <c r="C5" s="323" t="s">
        <v>32</v>
      </c>
      <c r="D5" s="323" t="s">
        <v>33</v>
      </c>
      <c r="E5" s="323" t="s">
        <v>34</v>
      </c>
      <c r="F5" s="323" t="s">
        <v>32</v>
      </c>
      <c r="G5" s="323" t="s">
        <v>33</v>
      </c>
      <c r="H5" s="323" t="s">
        <v>34</v>
      </c>
    </row>
    <row r="6" spans="1:8">
      <c r="A6" s="324">
        <v>1</v>
      </c>
      <c r="B6" s="325" t="s">
        <v>590</v>
      </c>
      <c r="C6" s="308">
        <v>123194972.11070247</v>
      </c>
      <c r="D6" s="308">
        <v>50978473.889297552</v>
      </c>
      <c r="E6" s="308">
        <v>174173446.00000003</v>
      </c>
      <c r="F6" s="308">
        <v>109493953.63663198</v>
      </c>
      <c r="G6" s="308">
        <v>47341408.363368012</v>
      </c>
      <c r="H6" s="308">
        <v>156835362</v>
      </c>
    </row>
    <row r="7" spans="1:8">
      <c r="A7" s="324">
        <v>1.1000000000000001</v>
      </c>
      <c r="B7" s="313" t="s">
        <v>533</v>
      </c>
      <c r="C7" s="308">
        <v>0</v>
      </c>
      <c r="D7" s="308">
        <v>0</v>
      </c>
      <c r="E7" s="308">
        <v>0</v>
      </c>
      <c r="F7" s="308">
        <v>0</v>
      </c>
      <c r="G7" s="308">
        <v>0</v>
      </c>
      <c r="H7" s="308">
        <v>0</v>
      </c>
    </row>
    <row r="8" spans="1:8">
      <c r="A8" s="324">
        <v>1.2</v>
      </c>
      <c r="B8" s="313" t="s">
        <v>535</v>
      </c>
      <c r="C8" s="308">
        <v>0</v>
      </c>
      <c r="D8" s="308">
        <v>0</v>
      </c>
      <c r="E8" s="308">
        <v>0</v>
      </c>
      <c r="F8" s="308">
        <v>0</v>
      </c>
      <c r="G8" s="308">
        <v>0</v>
      </c>
      <c r="H8" s="308">
        <v>0</v>
      </c>
    </row>
    <row r="9" spans="1:8" ht="21.6" customHeight="1">
      <c r="A9" s="324">
        <v>1.3</v>
      </c>
      <c r="B9" s="313" t="s">
        <v>591</v>
      </c>
      <c r="C9" s="308">
        <v>0</v>
      </c>
      <c r="D9" s="308">
        <v>0</v>
      </c>
      <c r="E9" s="308">
        <v>0</v>
      </c>
      <c r="F9" s="308">
        <v>0</v>
      </c>
      <c r="G9" s="308">
        <v>0</v>
      </c>
      <c r="H9" s="308">
        <v>0</v>
      </c>
    </row>
    <row r="10" spans="1:8">
      <c r="A10" s="324">
        <v>1.4</v>
      </c>
      <c r="B10" s="313" t="s">
        <v>537</v>
      </c>
      <c r="C10" s="308">
        <v>0</v>
      </c>
      <c r="D10" s="308">
        <v>0</v>
      </c>
      <c r="E10" s="308">
        <v>0</v>
      </c>
      <c r="F10" s="308">
        <v>0</v>
      </c>
      <c r="G10" s="308">
        <v>0</v>
      </c>
      <c r="H10" s="308">
        <v>0</v>
      </c>
    </row>
    <row r="11" spans="1:8">
      <c r="A11" s="324">
        <v>1.5</v>
      </c>
      <c r="B11" s="313" t="s">
        <v>541</v>
      </c>
      <c r="C11" s="308">
        <v>123244034.11070247</v>
      </c>
      <c r="D11" s="308">
        <v>50978473.889297552</v>
      </c>
      <c r="E11" s="308">
        <v>174222508.00000003</v>
      </c>
      <c r="F11" s="308">
        <v>109509421.85781398</v>
      </c>
      <c r="G11" s="308">
        <v>47341408.363368012</v>
      </c>
      <c r="H11" s="308">
        <v>156850830.22118199</v>
      </c>
    </row>
    <row r="12" spans="1:8">
      <c r="A12" s="324">
        <v>1.6</v>
      </c>
      <c r="B12" s="314" t="s">
        <v>423</v>
      </c>
      <c r="C12" s="308">
        <v>-49062</v>
      </c>
      <c r="D12" s="308">
        <v>0</v>
      </c>
      <c r="E12" s="308">
        <v>-49062</v>
      </c>
      <c r="F12" s="308">
        <v>-15468.221181998837</v>
      </c>
      <c r="G12" s="308">
        <v>0</v>
      </c>
      <c r="H12" s="308">
        <v>-15468.221181998837</v>
      </c>
    </row>
    <row r="13" spans="1:8">
      <c r="A13" s="324">
        <v>2</v>
      </c>
      <c r="B13" s="326" t="s">
        <v>592</v>
      </c>
      <c r="C13" s="308">
        <v>-75036271.520000085</v>
      </c>
      <c r="D13" s="308">
        <v>-30332355.554951109</v>
      </c>
      <c r="E13" s="308">
        <v>-105368627.0749512</v>
      </c>
      <c r="F13" s="308">
        <v>-65061660.529999994</v>
      </c>
      <c r="G13" s="308">
        <v>-28766142.89108476</v>
      </c>
      <c r="H13" s="308">
        <v>-93827803.421084762</v>
      </c>
    </row>
    <row r="14" spans="1:8">
      <c r="A14" s="324">
        <v>2.1</v>
      </c>
      <c r="B14" s="313" t="s">
        <v>593</v>
      </c>
      <c r="C14" s="308">
        <v>0</v>
      </c>
      <c r="D14" s="308">
        <v>0</v>
      </c>
      <c r="E14" s="308">
        <v>0</v>
      </c>
      <c r="F14" s="308">
        <v>0</v>
      </c>
      <c r="G14" s="308">
        <v>0</v>
      </c>
      <c r="H14" s="308">
        <v>0</v>
      </c>
    </row>
    <row r="15" spans="1:8" ht="24.6" customHeight="1">
      <c r="A15" s="324">
        <v>2.2000000000000002</v>
      </c>
      <c r="B15" s="313" t="s">
        <v>594</v>
      </c>
      <c r="C15" s="308">
        <v>0</v>
      </c>
      <c r="D15" s="308">
        <v>0</v>
      </c>
      <c r="E15" s="308">
        <v>0</v>
      </c>
      <c r="F15" s="308">
        <v>0</v>
      </c>
      <c r="G15" s="308">
        <v>0</v>
      </c>
      <c r="H15" s="308">
        <v>0</v>
      </c>
    </row>
    <row r="16" spans="1:8" ht="20.399999999999999" customHeight="1">
      <c r="A16" s="324">
        <v>2.2999999999999998</v>
      </c>
      <c r="B16" s="313" t="s">
        <v>595</v>
      </c>
      <c r="C16" s="308">
        <v>-74125096.320000082</v>
      </c>
      <c r="D16" s="308">
        <v>-30332355.554951109</v>
      </c>
      <c r="E16" s="308">
        <v>-104457451.87495118</v>
      </c>
      <c r="F16" s="308">
        <v>-64081959.369999997</v>
      </c>
      <c r="G16" s="308">
        <v>-28766142.89108476</v>
      </c>
      <c r="H16" s="308">
        <v>-92848102.261084765</v>
      </c>
    </row>
    <row r="17" spans="1:8">
      <c r="A17" s="324">
        <v>2.4</v>
      </c>
      <c r="B17" s="313" t="s">
        <v>596</v>
      </c>
      <c r="C17" s="308">
        <v>-911175.2</v>
      </c>
      <c r="D17" s="308">
        <v>0</v>
      </c>
      <c r="E17" s="308">
        <v>-911175.2</v>
      </c>
      <c r="F17" s="308">
        <v>-979701.16</v>
      </c>
      <c r="G17" s="308">
        <v>0</v>
      </c>
      <c r="H17" s="308">
        <v>-979701.16</v>
      </c>
    </row>
    <row r="18" spans="1:8">
      <c r="A18" s="324">
        <v>3</v>
      </c>
      <c r="B18" s="326" t="s">
        <v>597</v>
      </c>
      <c r="C18" s="308">
        <v>0</v>
      </c>
      <c r="D18" s="308">
        <v>0</v>
      </c>
      <c r="E18" s="308">
        <v>0</v>
      </c>
      <c r="F18" s="308">
        <v>0</v>
      </c>
      <c r="G18" s="308">
        <v>0</v>
      </c>
      <c r="H18" s="308">
        <v>0</v>
      </c>
    </row>
    <row r="19" spans="1:8">
      <c r="A19" s="324">
        <v>4</v>
      </c>
      <c r="B19" s="326" t="s">
        <v>598</v>
      </c>
      <c r="C19" s="308">
        <v>5598346.919999999</v>
      </c>
      <c r="D19" s="308">
        <v>1429343.080000001</v>
      </c>
      <c r="E19" s="308">
        <v>7027690</v>
      </c>
      <c r="F19" s="308">
        <v>5571934.1900000004</v>
      </c>
      <c r="G19" s="308">
        <v>1631728.8099999996</v>
      </c>
      <c r="H19" s="308">
        <v>7203663</v>
      </c>
    </row>
    <row r="20" spans="1:8">
      <c r="A20" s="324">
        <v>5</v>
      </c>
      <c r="B20" s="326" t="s">
        <v>599</v>
      </c>
      <c r="C20" s="308">
        <v>-1744512.37</v>
      </c>
      <c r="D20" s="308">
        <v>-2037695.63</v>
      </c>
      <c r="E20" s="308">
        <v>-3782208</v>
      </c>
      <c r="F20" s="308">
        <v>-2876109.31</v>
      </c>
      <c r="G20" s="308">
        <v>-2190447.69</v>
      </c>
      <c r="H20" s="308">
        <v>-5066557</v>
      </c>
    </row>
    <row r="21" spans="1:8" ht="24" customHeight="1">
      <c r="A21" s="324">
        <v>6</v>
      </c>
      <c r="B21" s="326" t="s">
        <v>600</v>
      </c>
      <c r="C21" s="308">
        <v>10258.48</v>
      </c>
      <c r="D21" s="308">
        <v>0</v>
      </c>
      <c r="E21" s="308">
        <v>10258.48</v>
      </c>
      <c r="F21" s="308">
        <v>2313.5300000000002</v>
      </c>
      <c r="G21" s="308">
        <v>0</v>
      </c>
      <c r="H21" s="308">
        <v>2313.5300000000002</v>
      </c>
    </row>
    <row r="22" spans="1:8" ht="18.600000000000001" customHeight="1">
      <c r="A22" s="324">
        <v>7</v>
      </c>
      <c r="B22" s="326" t="s">
        <v>601</v>
      </c>
      <c r="C22" s="308">
        <v>835119.29000000097</v>
      </c>
      <c r="D22" s="308">
        <v>0</v>
      </c>
      <c r="E22" s="308">
        <v>835119.29000000097</v>
      </c>
      <c r="F22" s="308">
        <v>-43176.029999997467</v>
      </c>
      <c r="G22" s="308">
        <v>0</v>
      </c>
      <c r="H22" s="308">
        <v>-43176.029999997467</v>
      </c>
    </row>
    <row r="23" spans="1:8" ht="25.5" customHeight="1">
      <c r="A23" s="324">
        <v>8</v>
      </c>
      <c r="B23" s="327" t="s">
        <v>602</v>
      </c>
      <c r="C23" s="308">
        <v>0</v>
      </c>
      <c r="D23" s="308">
        <v>0</v>
      </c>
      <c r="E23" s="308">
        <v>0</v>
      </c>
      <c r="F23" s="308">
        <v>0</v>
      </c>
      <c r="G23" s="308">
        <v>0</v>
      </c>
      <c r="H23" s="308">
        <v>0</v>
      </c>
    </row>
    <row r="24" spans="1:8" ht="34.5" customHeight="1">
      <c r="A24" s="324">
        <v>9</v>
      </c>
      <c r="B24" s="327" t="s">
        <v>603</v>
      </c>
      <c r="C24" s="308">
        <v>0</v>
      </c>
      <c r="D24" s="308">
        <v>0</v>
      </c>
      <c r="E24" s="308">
        <v>0</v>
      </c>
      <c r="F24" s="308">
        <v>0</v>
      </c>
      <c r="G24" s="308">
        <v>0</v>
      </c>
      <c r="H24" s="308">
        <v>0</v>
      </c>
    </row>
    <row r="25" spans="1:8">
      <c r="A25" s="324">
        <v>10</v>
      </c>
      <c r="B25" s="326" t="s">
        <v>604</v>
      </c>
      <c r="C25" s="308">
        <v>1332906.709999999</v>
      </c>
      <c r="D25" s="308">
        <v>0</v>
      </c>
      <c r="E25" s="308">
        <v>1332906.709999999</v>
      </c>
      <c r="F25" s="308">
        <v>3535506.0299999975</v>
      </c>
      <c r="G25" s="308">
        <v>0</v>
      </c>
      <c r="H25" s="308">
        <v>3535506.0299999975</v>
      </c>
    </row>
    <row r="26" spans="1:8">
      <c r="A26" s="324">
        <v>11</v>
      </c>
      <c r="B26" s="328" t="s">
        <v>605</v>
      </c>
      <c r="C26" s="469">
        <v>765409.13367781602</v>
      </c>
      <c r="D26" s="308">
        <v>0</v>
      </c>
      <c r="E26" s="308">
        <v>765409.13367781602</v>
      </c>
      <c r="F26" s="308">
        <v>600655.08591038478</v>
      </c>
      <c r="G26" s="308">
        <v>0</v>
      </c>
      <c r="H26" s="308">
        <v>600655.08591038478</v>
      </c>
    </row>
    <row r="27" spans="1:8">
      <c r="A27" s="324">
        <v>12</v>
      </c>
      <c r="B27" s="326" t="s">
        <v>606</v>
      </c>
      <c r="C27" s="308">
        <v>132607.27000000002</v>
      </c>
      <c r="D27" s="308">
        <v>131439.16999999998</v>
      </c>
      <c r="E27" s="308">
        <v>264046.44</v>
      </c>
      <c r="F27" s="308">
        <v>419994.69999999995</v>
      </c>
      <c r="G27" s="308">
        <v>485902.16</v>
      </c>
      <c r="H27" s="308">
        <v>905896.85999999987</v>
      </c>
    </row>
    <row r="28" spans="1:8">
      <c r="A28" s="324">
        <v>13</v>
      </c>
      <c r="B28" s="329" t="s">
        <v>607</v>
      </c>
      <c r="C28" s="308">
        <v>-7126677.0162155097</v>
      </c>
      <c r="D28" s="308">
        <v>-25697</v>
      </c>
      <c r="E28" s="308">
        <v>-7152374.0162155097</v>
      </c>
      <c r="F28" s="308">
        <v>-7231404.7650707839</v>
      </c>
      <c r="G28" s="308">
        <v>-48168.94</v>
      </c>
      <c r="H28" s="308">
        <v>-7279573.7050707843</v>
      </c>
    </row>
    <row r="29" spans="1:8">
      <c r="A29" s="324">
        <v>14</v>
      </c>
      <c r="B29" s="330" t="s">
        <v>608</v>
      </c>
      <c r="C29" s="308">
        <v>-28818528.860000003</v>
      </c>
      <c r="D29" s="308">
        <v>-137068.29</v>
      </c>
      <c r="E29" s="308">
        <v>-28955597.150000002</v>
      </c>
      <c r="F29" s="308">
        <v>-25930725.580000002</v>
      </c>
      <c r="G29" s="308">
        <v>-132557.15</v>
      </c>
      <c r="H29" s="308">
        <v>-26063282.73</v>
      </c>
    </row>
    <row r="30" spans="1:8">
      <c r="A30" s="324">
        <v>14.1</v>
      </c>
      <c r="B30" s="301" t="s">
        <v>609</v>
      </c>
      <c r="C30" s="308">
        <v>-26157287.740000002</v>
      </c>
      <c r="D30" s="308">
        <v>0</v>
      </c>
      <c r="E30" s="308">
        <v>-26157287.740000002</v>
      </c>
      <c r="F30" s="308">
        <v>-23694174.960000001</v>
      </c>
      <c r="G30" s="308">
        <v>0</v>
      </c>
      <c r="H30" s="308">
        <v>-23694174.960000001</v>
      </c>
    </row>
    <row r="31" spans="1:8">
      <c r="A31" s="324">
        <v>14.2</v>
      </c>
      <c r="B31" s="301" t="s">
        <v>610</v>
      </c>
      <c r="C31" s="308">
        <v>-2661241.12</v>
      </c>
      <c r="D31" s="308">
        <v>-137068.29</v>
      </c>
      <c r="E31" s="308">
        <v>-2798309.41</v>
      </c>
      <c r="F31" s="308">
        <v>-2236550.62</v>
      </c>
      <c r="G31" s="308">
        <v>-132557.15</v>
      </c>
      <c r="H31" s="308">
        <v>-2369107.77</v>
      </c>
    </row>
    <row r="32" spans="1:8">
      <c r="A32" s="324">
        <v>15</v>
      </c>
      <c r="B32" s="326" t="s">
        <v>611</v>
      </c>
      <c r="C32" s="308">
        <v>-6811328</v>
      </c>
      <c r="D32" s="308">
        <v>0</v>
      </c>
      <c r="E32" s="308">
        <v>-6811328</v>
      </c>
      <c r="F32" s="308">
        <v>-5659173</v>
      </c>
      <c r="G32" s="308">
        <v>0</v>
      </c>
      <c r="H32" s="308">
        <v>-5659173</v>
      </c>
    </row>
    <row r="33" spans="1:8" ht="22.5" customHeight="1">
      <c r="A33" s="324">
        <v>16</v>
      </c>
      <c r="B33" s="299" t="s">
        <v>612</v>
      </c>
      <c r="C33" s="308">
        <v>0</v>
      </c>
      <c r="D33" s="308">
        <v>0</v>
      </c>
      <c r="E33" s="308">
        <v>0</v>
      </c>
      <c r="F33" s="308">
        <v>0</v>
      </c>
      <c r="G33" s="308">
        <v>0</v>
      </c>
      <c r="H33" s="308">
        <v>0</v>
      </c>
    </row>
    <row r="34" spans="1:8">
      <c r="A34" s="324">
        <v>17</v>
      </c>
      <c r="B34" s="326" t="s">
        <v>613</v>
      </c>
      <c r="C34" s="308">
        <v>-38164.2444624497</v>
      </c>
      <c r="D34" s="308">
        <v>0</v>
      </c>
      <c r="E34" s="308">
        <v>-38164.2444624497</v>
      </c>
      <c r="F34" s="308">
        <v>-1562244.4203530613</v>
      </c>
      <c r="G34" s="308">
        <v>0</v>
      </c>
      <c r="H34" s="308">
        <v>-1562244.4203530613</v>
      </c>
    </row>
    <row r="35" spans="1:8">
      <c r="A35" s="324">
        <v>17.100000000000001</v>
      </c>
      <c r="B35" s="301" t="s">
        <v>614</v>
      </c>
      <c r="C35" s="474">
        <v>18637.28</v>
      </c>
      <c r="D35" s="308">
        <v>0</v>
      </c>
      <c r="E35" s="308">
        <v>18637.28</v>
      </c>
      <c r="F35" s="308">
        <v>159471.45156299463</v>
      </c>
      <c r="G35" s="308">
        <v>0</v>
      </c>
      <c r="H35" s="308">
        <v>159471.45156299463</v>
      </c>
    </row>
    <row r="36" spans="1:8">
      <c r="A36" s="324">
        <v>17.2</v>
      </c>
      <c r="B36" s="301" t="s">
        <v>615</v>
      </c>
      <c r="C36" s="308">
        <v>-56801.524462449699</v>
      </c>
      <c r="D36" s="308">
        <v>0</v>
      </c>
      <c r="E36" s="308">
        <v>-56801.524462449699</v>
      </c>
      <c r="F36" s="308">
        <v>-1721715.8719160559</v>
      </c>
      <c r="G36" s="308">
        <v>0</v>
      </c>
      <c r="H36" s="308">
        <v>-1721715.8719160559</v>
      </c>
    </row>
    <row r="37" spans="1:8" ht="41.4" customHeight="1">
      <c r="A37" s="324">
        <v>18</v>
      </c>
      <c r="B37" s="331" t="s">
        <v>616</v>
      </c>
      <c r="C37" s="308">
        <v>-6578708.3193944478</v>
      </c>
      <c r="D37" s="308">
        <v>2042693.2534999994</v>
      </c>
      <c r="E37" s="308">
        <v>-4536015.0658944482</v>
      </c>
      <c r="F37" s="308">
        <v>-6254651.2081788601</v>
      </c>
      <c r="G37" s="308">
        <v>3055045.3726000008</v>
      </c>
      <c r="H37" s="308">
        <v>-3199605.8355788593</v>
      </c>
    </row>
    <row r="38" spans="1:8">
      <c r="A38" s="324">
        <v>18.100000000000001</v>
      </c>
      <c r="B38" s="332" t="s">
        <v>617</v>
      </c>
      <c r="C38" s="308">
        <v>0</v>
      </c>
      <c r="D38" s="308">
        <v>0</v>
      </c>
      <c r="E38" s="308">
        <v>0</v>
      </c>
      <c r="F38" s="308">
        <v>0</v>
      </c>
      <c r="G38" s="308">
        <v>0</v>
      </c>
      <c r="H38" s="308">
        <v>0</v>
      </c>
    </row>
    <row r="39" spans="1:8">
      <c r="A39" s="324">
        <v>18.2</v>
      </c>
      <c r="B39" s="332" t="s">
        <v>618</v>
      </c>
      <c r="C39" s="308">
        <v>-6578708.3193944478</v>
      </c>
      <c r="D39" s="308">
        <v>2042693.2534999994</v>
      </c>
      <c r="E39" s="308">
        <v>-4536015.0658944482</v>
      </c>
      <c r="F39" s="308">
        <v>-6254651.2081788601</v>
      </c>
      <c r="G39" s="308">
        <v>3055045.3726000008</v>
      </c>
      <c r="H39" s="308">
        <v>-3199605.8355788593</v>
      </c>
    </row>
    <row r="40" spans="1:8" ht="24.6" customHeight="1">
      <c r="A40" s="324">
        <v>19</v>
      </c>
      <c r="B40" s="331" t="s">
        <v>619</v>
      </c>
      <c r="C40" s="308">
        <v>0</v>
      </c>
      <c r="D40" s="308">
        <v>0</v>
      </c>
      <c r="E40" s="308">
        <v>0</v>
      </c>
      <c r="F40" s="308">
        <v>0</v>
      </c>
      <c r="G40" s="308">
        <v>0</v>
      </c>
      <c r="H40" s="308">
        <v>0</v>
      </c>
    </row>
    <row r="41" spans="1:8" ht="17.399999999999999" customHeight="1">
      <c r="A41" s="324">
        <v>20</v>
      </c>
      <c r="B41" s="331" t="s">
        <v>620</v>
      </c>
      <c r="C41" s="469">
        <v>0</v>
      </c>
      <c r="D41" s="308">
        <v>0</v>
      </c>
      <c r="E41" s="308">
        <v>0</v>
      </c>
      <c r="F41" s="308">
        <v>0</v>
      </c>
      <c r="G41" s="308">
        <v>0</v>
      </c>
      <c r="H41" s="308">
        <v>0</v>
      </c>
    </row>
    <row r="42" spans="1:8" ht="26.4" customHeight="1">
      <c r="A42" s="324">
        <v>21</v>
      </c>
      <c r="B42" s="331" t="s">
        <v>621</v>
      </c>
      <c r="C42" s="308">
        <v>0</v>
      </c>
      <c r="D42" s="308">
        <v>0</v>
      </c>
      <c r="E42" s="308">
        <v>0</v>
      </c>
      <c r="F42" s="308">
        <v>0</v>
      </c>
      <c r="G42" s="308">
        <v>0</v>
      </c>
      <c r="H42" s="308">
        <v>0</v>
      </c>
    </row>
    <row r="43" spans="1:8">
      <c r="A43" s="324">
        <v>22</v>
      </c>
      <c r="B43" s="333" t="s">
        <v>622</v>
      </c>
      <c r="C43" s="308">
        <v>5715429.5843077963</v>
      </c>
      <c r="D43" s="308">
        <v>22049132.917846449</v>
      </c>
      <c r="E43" s="308">
        <v>27764562.502154246</v>
      </c>
      <c r="F43" s="308">
        <v>5005212.3289396772</v>
      </c>
      <c r="G43" s="308">
        <v>21376768.03488325</v>
      </c>
      <c r="H43" s="308">
        <v>26381980.363822926</v>
      </c>
    </row>
    <row r="44" spans="1:8">
      <c r="A44" s="324">
        <v>23</v>
      </c>
      <c r="B44" s="333" t="s">
        <v>623</v>
      </c>
      <c r="C44" s="308">
        <v>-3371292</v>
      </c>
      <c r="D44" s="308">
        <v>0</v>
      </c>
      <c r="E44" s="308">
        <v>-3371292</v>
      </c>
      <c r="F44" s="308">
        <v>-3980807</v>
      </c>
      <c r="G44" s="308">
        <v>0</v>
      </c>
      <c r="H44" s="308">
        <v>-3980807</v>
      </c>
    </row>
    <row r="45" spans="1:8">
      <c r="A45" s="324">
        <v>24</v>
      </c>
      <c r="B45" s="334" t="s">
        <v>624</v>
      </c>
      <c r="C45" s="308">
        <v>2344137.5843077963</v>
      </c>
      <c r="D45" s="308">
        <v>22049132.917846449</v>
      </c>
      <c r="E45" s="308">
        <v>24393270.502154246</v>
      </c>
      <c r="F45" s="308">
        <v>1024405.3289396772</v>
      </c>
      <c r="G45" s="308">
        <v>21376768.03488325</v>
      </c>
      <c r="H45" s="308">
        <v>22401173.363822926</v>
      </c>
    </row>
  </sheetData>
  <mergeCells count="4">
    <mergeCell ref="A4:A5"/>
    <mergeCell ref="B4:B5"/>
    <mergeCell ref="C4:E4"/>
    <mergeCell ref="F4:H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92D050"/>
  </sheetPr>
  <dimension ref="A1:H47"/>
  <sheetViews>
    <sheetView zoomScale="70" zoomScaleNormal="70" workbookViewId="0"/>
  </sheetViews>
  <sheetFormatPr defaultRowHeight="14.4"/>
  <cols>
    <col min="1" max="1" width="8.6640625" style="321"/>
    <col min="2" max="2" width="87.5546875" bestFit="1" customWidth="1"/>
    <col min="3" max="8" width="15.44140625" customWidth="1"/>
  </cols>
  <sheetData>
    <row r="1" spans="1:8" s="5" customFormat="1" ht="13.8">
      <c r="A1" s="2" t="s">
        <v>30</v>
      </c>
      <c r="B1" s="3" t="str">
        <f>Info!C2</f>
        <v>Terabank</v>
      </c>
      <c r="C1" s="3"/>
      <c r="D1" s="4"/>
      <c r="E1" s="4"/>
      <c r="F1" s="4"/>
      <c r="G1" s="4"/>
    </row>
    <row r="2" spans="1:8" s="5" customFormat="1" ht="13.8">
      <c r="A2" s="2" t="s">
        <v>31</v>
      </c>
      <c r="B2" s="245">
        <f>'1. key ratios'!B2</f>
        <v>46295</v>
      </c>
      <c r="C2" s="3"/>
      <c r="D2" s="4"/>
      <c r="E2" s="4"/>
      <c r="F2" s="4"/>
      <c r="G2" s="4"/>
    </row>
    <row r="3" spans="1:8" ht="15" thickBot="1">
      <c r="A3"/>
    </row>
    <row r="4" spans="1:8">
      <c r="A4" s="585" t="s">
        <v>6</v>
      </c>
      <c r="B4" s="586" t="s">
        <v>94</v>
      </c>
      <c r="C4" s="576" t="s">
        <v>526</v>
      </c>
      <c r="D4" s="576"/>
      <c r="E4" s="576"/>
      <c r="F4" s="576" t="s">
        <v>527</v>
      </c>
      <c r="G4" s="576"/>
      <c r="H4" s="577"/>
    </row>
    <row r="5" spans="1:8">
      <c r="A5" s="585"/>
      <c r="B5" s="586"/>
      <c r="C5" s="323" t="s">
        <v>32</v>
      </c>
      <c r="D5" s="323" t="s">
        <v>33</v>
      </c>
      <c r="E5" s="323" t="s">
        <v>34</v>
      </c>
      <c r="F5" s="323" t="s">
        <v>32</v>
      </c>
      <c r="G5" s="323" t="s">
        <v>33</v>
      </c>
      <c r="H5" s="323" t="s">
        <v>34</v>
      </c>
    </row>
    <row r="6" spans="1:8">
      <c r="A6" s="309">
        <v>1</v>
      </c>
      <c r="B6" s="335" t="s">
        <v>625</v>
      </c>
      <c r="C6" s="336">
        <v>0</v>
      </c>
      <c r="D6" s="336">
        <v>0</v>
      </c>
      <c r="E6" s="336">
        <v>0</v>
      </c>
      <c r="F6" s="336">
        <v>0</v>
      </c>
      <c r="G6" s="336">
        <v>0</v>
      </c>
      <c r="H6" s="336">
        <v>0</v>
      </c>
    </row>
    <row r="7" spans="1:8">
      <c r="A7" s="309">
        <v>2</v>
      </c>
      <c r="B7" s="335" t="s">
        <v>183</v>
      </c>
      <c r="C7" s="336">
        <v>0</v>
      </c>
      <c r="D7" s="336">
        <v>0</v>
      </c>
      <c r="E7" s="336">
        <v>0</v>
      </c>
      <c r="F7" s="336">
        <v>0</v>
      </c>
      <c r="G7" s="336">
        <v>0</v>
      </c>
      <c r="H7" s="336">
        <v>0</v>
      </c>
    </row>
    <row r="8" spans="1:8">
      <c r="A8" s="309">
        <v>3</v>
      </c>
      <c r="B8" s="335" t="s">
        <v>193</v>
      </c>
      <c r="C8" s="336">
        <v>299001882.88999981</v>
      </c>
      <c r="D8" s="336">
        <v>423576231.26999998</v>
      </c>
      <c r="E8" s="336">
        <v>722578114.15999985</v>
      </c>
      <c r="F8" s="336">
        <v>297881922.93000042</v>
      </c>
      <c r="G8" s="336">
        <v>462120454.35999995</v>
      </c>
      <c r="H8" s="336">
        <v>760002377.29000044</v>
      </c>
    </row>
    <row r="9" spans="1:8">
      <c r="A9" s="309">
        <v>3.1</v>
      </c>
      <c r="B9" s="337" t="s">
        <v>184</v>
      </c>
      <c r="C9" s="336">
        <v>153669615.87999985</v>
      </c>
      <c r="D9" s="336">
        <v>423576231.26999998</v>
      </c>
      <c r="E9" s="336">
        <v>577245847.14999986</v>
      </c>
      <c r="F9" s="336">
        <v>178924072.92000055</v>
      </c>
      <c r="G9" s="336">
        <v>462120454.35999995</v>
      </c>
      <c r="H9" s="336">
        <v>641044527.28000045</v>
      </c>
    </row>
    <row r="10" spans="1:8">
      <c r="A10" s="309">
        <v>3.2</v>
      </c>
      <c r="B10" s="337" t="s">
        <v>180</v>
      </c>
      <c r="C10" s="336">
        <v>145332267.00999996</v>
      </c>
      <c r="D10" s="336">
        <v>0</v>
      </c>
      <c r="E10" s="336">
        <v>145332267.00999996</v>
      </c>
      <c r="F10" s="336">
        <v>118957850.00999989</v>
      </c>
      <c r="G10" s="336">
        <v>0</v>
      </c>
      <c r="H10" s="336">
        <v>118957850.00999989</v>
      </c>
    </row>
    <row r="11" spans="1:8">
      <c r="A11" s="309">
        <v>4</v>
      </c>
      <c r="B11" s="338" t="s">
        <v>182</v>
      </c>
      <c r="C11" s="336">
        <v>0</v>
      </c>
      <c r="D11" s="336">
        <v>0</v>
      </c>
      <c r="E11" s="336">
        <v>0</v>
      </c>
      <c r="F11" s="336">
        <v>0</v>
      </c>
      <c r="G11" s="336">
        <v>0</v>
      </c>
      <c r="H11" s="336">
        <v>0</v>
      </c>
    </row>
    <row r="12" spans="1:8">
      <c r="A12" s="309">
        <v>4.0999999999999996</v>
      </c>
      <c r="B12" s="337" t="s">
        <v>166</v>
      </c>
      <c r="C12" s="336">
        <v>0</v>
      </c>
      <c r="D12" s="336">
        <v>0</v>
      </c>
      <c r="E12" s="336">
        <v>0</v>
      </c>
      <c r="F12" s="336">
        <v>0</v>
      </c>
      <c r="G12" s="336">
        <v>0</v>
      </c>
      <c r="H12" s="336">
        <v>0</v>
      </c>
    </row>
    <row r="13" spans="1:8">
      <c r="A13" s="309">
        <v>4.2</v>
      </c>
      <c r="B13" s="337" t="s">
        <v>167</v>
      </c>
      <c r="C13" s="336">
        <v>0</v>
      </c>
      <c r="D13" s="336">
        <v>0</v>
      </c>
      <c r="E13" s="336">
        <v>0</v>
      </c>
      <c r="F13" s="336">
        <v>0</v>
      </c>
      <c r="G13" s="336">
        <v>0</v>
      </c>
      <c r="H13" s="336">
        <v>0</v>
      </c>
    </row>
    <row r="14" spans="1:8">
      <c r="A14" s="309">
        <v>5</v>
      </c>
      <c r="B14" s="338" t="s">
        <v>192</v>
      </c>
      <c r="C14" s="336">
        <v>1819493708.1201015</v>
      </c>
      <c r="D14" s="336">
        <v>1715256721.648699</v>
      </c>
      <c r="E14" s="336">
        <v>3534750429.7688007</v>
      </c>
      <c r="F14" s="336">
        <v>1681827274.9557991</v>
      </c>
      <c r="G14" s="336">
        <v>1486506842.016201</v>
      </c>
      <c r="H14" s="336">
        <v>3168334116.9720001</v>
      </c>
    </row>
    <row r="15" spans="1:8">
      <c r="A15" s="309">
        <v>5.0999999999999996</v>
      </c>
      <c r="B15" s="339" t="s">
        <v>170</v>
      </c>
      <c r="C15" s="336">
        <v>16083694.17</v>
      </c>
      <c r="D15" s="336">
        <v>31954979.680000007</v>
      </c>
      <c r="E15" s="336">
        <v>48038673.850000009</v>
      </c>
      <c r="F15" s="336">
        <v>17580283.04999999</v>
      </c>
      <c r="G15" s="336">
        <v>32482794.379999995</v>
      </c>
      <c r="H15" s="336">
        <v>50063077.429999985</v>
      </c>
    </row>
    <row r="16" spans="1:8">
      <c r="A16" s="309">
        <v>5.2</v>
      </c>
      <c r="B16" s="339" t="s">
        <v>169</v>
      </c>
      <c r="C16" s="336">
        <v>133213975.84</v>
      </c>
      <c r="D16" s="336">
        <v>25469.93</v>
      </c>
      <c r="E16" s="336">
        <v>133239445.77000001</v>
      </c>
      <c r="F16" s="336">
        <v>112696344.00999999</v>
      </c>
      <c r="G16" s="336">
        <v>2832141.9099999997</v>
      </c>
      <c r="H16" s="336">
        <v>115528485.91999999</v>
      </c>
    </row>
    <row r="17" spans="1:8">
      <c r="A17" s="309">
        <v>5.3</v>
      </c>
      <c r="B17" s="339" t="s">
        <v>168</v>
      </c>
      <c r="C17" s="336">
        <v>1415995017.9200015</v>
      </c>
      <c r="D17" s="336">
        <v>1648411924.5299993</v>
      </c>
      <c r="E17" s="336">
        <v>3064406942.4500008</v>
      </c>
      <c r="F17" s="336">
        <v>1309085848.499999</v>
      </c>
      <c r="G17" s="336">
        <v>1405885494.5200012</v>
      </c>
      <c r="H17" s="336">
        <v>2714971343.0200005</v>
      </c>
    </row>
    <row r="18" spans="1:8">
      <c r="A18" s="309" t="s">
        <v>15</v>
      </c>
      <c r="B18" s="340" t="s">
        <v>36</v>
      </c>
      <c r="C18" s="336">
        <v>782367550.75000095</v>
      </c>
      <c r="D18" s="336">
        <v>558513015.13999963</v>
      </c>
      <c r="E18" s="336">
        <v>1340880565.8900006</v>
      </c>
      <c r="F18" s="336">
        <v>751645609.31999874</v>
      </c>
      <c r="G18" s="336">
        <v>492668409.14000028</v>
      </c>
      <c r="H18" s="336">
        <v>1244314018.4599991</v>
      </c>
    </row>
    <row r="19" spans="1:8">
      <c r="A19" s="309" t="s">
        <v>16</v>
      </c>
      <c r="B19" s="340" t="s">
        <v>37</v>
      </c>
      <c r="C19" s="336">
        <v>290636156.35000002</v>
      </c>
      <c r="D19" s="336">
        <v>685771219.78999984</v>
      </c>
      <c r="E19" s="336">
        <v>976407376.13999987</v>
      </c>
      <c r="F19" s="336">
        <v>260420515.68000007</v>
      </c>
      <c r="G19" s="336">
        <v>531380583.01000077</v>
      </c>
      <c r="H19" s="336">
        <v>791801098.69000077</v>
      </c>
    </row>
    <row r="20" spans="1:8">
      <c r="A20" s="309" t="s">
        <v>17</v>
      </c>
      <c r="B20" s="340" t="s">
        <v>38</v>
      </c>
      <c r="C20" s="336">
        <v>29621005.760000002</v>
      </c>
      <c r="D20" s="336">
        <v>69463365.74000001</v>
      </c>
      <c r="E20" s="336">
        <v>99084371.500000015</v>
      </c>
      <c r="F20" s="336">
        <v>26761221.859999985</v>
      </c>
      <c r="G20" s="336">
        <v>66754320.290000007</v>
      </c>
      <c r="H20" s="336">
        <v>93515542.149999991</v>
      </c>
    </row>
    <row r="21" spans="1:8">
      <c r="A21" s="309" t="s">
        <v>18</v>
      </c>
      <c r="B21" s="340" t="s">
        <v>39</v>
      </c>
      <c r="C21" s="336">
        <v>250293064.63000032</v>
      </c>
      <c r="D21" s="336">
        <v>183631581.00000003</v>
      </c>
      <c r="E21" s="336">
        <v>433924645.63000035</v>
      </c>
      <c r="F21" s="336">
        <v>218025556.25000015</v>
      </c>
      <c r="G21" s="336">
        <v>200017401.14000008</v>
      </c>
      <c r="H21" s="336">
        <v>418042957.39000022</v>
      </c>
    </row>
    <row r="22" spans="1:8">
      <c r="A22" s="309" t="s">
        <v>19</v>
      </c>
      <c r="B22" s="340" t="s">
        <v>40</v>
      </c>
      <c r="C22" s="336">
        <v>63077240.43000003</v>
      </c>
      <c r="D22" s="336">
        <v>151032742.85999987</v>
      </c>
      <c r="E22" s="336">
        <v>214109983.2899999</v>
      </c>
      <c r="F22" s="336">
        <v>52232945.389999986</v>
      </c>
      <c r="G22" s="336">
        <v>115064780.94000003</v>
      </c>
      <c r="H22" s="336">
        <v>167297726.33000001</v>
      </c>
    </row>
    <row r="23" spans="1:8">
      <c r="A23" s="309">
        <v>5.4</v>
      </c>
      <c r="B23" s="339" t="s">
        <v>171</v>
      </c>
      <c r="C23" s="336">
        <v>157467212.83970001</v>
      </c>
      <c r="D23" s="336">
        <v>12509820.472400002</v>
      </c>
      <c r="E23" s="336">
        <v>169977033.31210002</v>
      </c>
      <c r="F23" s="336">
        <v>153002511.96960011</v>
      </c>
      <c r="G23" s="336">
        <v>19603778.8983</v>
      </c>
      <c r="H23" s="336">
        <v>172606290.8679001</v>
      </c>
    </row>
    <row r="24" spans="1:8">
      <c r="A24" s="309">
        <v>5.5</v>
      </c>
      <c r="B24" s="339" t="s">
        <v>172</v>
      </c>
      <c r="C24" s="336">
        <v>0</v>
      </c>
      <c r="D24" s="336">
        <v>0</v>
      </c>
      <c r="E24" s="336">
        <v>0</v>
      </c>
      <c r="F24" s="336">
        <v>0</v>
      </c>
      <c r="G24" s="336">
        <v>0</v>
      </c>
      <c r="H24" s="336">
        <v>0</v>
      </c>
    </row>
    <row r="25" spans="1:8">
      <c r="A25" s="309">
        <v>5.6</v>
      </c>
      <c r="B25" s="339" t="s">
        <v>173</v>
      </c>
      <c r="C25" s="336">
        <v>0</v>
      </c>
      <c r="D25" s="336">
        <v>0</v>
      </c>
      <c r="E25" s="336">
        <v>0</v>
      </c>
      <c r="F25" s="336">
        <v>0</v>
      </c>
      <c r="G25" s="336">
        <v>0</v>
      </c>
      <c r="H25" s="336">
        <v>0</v>
      </c>
    </row>
    <row r="26" spans="1:8">
      <c r="A26" s="309">
        <v>5.7</v>
      </c>
      <c r="B26" s="339" t="s">
        <v>40</v>
      </c>
      <c r="C26" s="336">
        <v>96733807.350399971</v>
      </c>
      <c r="D26" s="336">
        <v>22354527.036299996</v>
      </c>
      <c r="E26" s="336">
        <v>119088334.38669997</v>
      </c>
      <c r="F26" s="336">
        <v>89462287.426200002</v>
      </c>
      <c r="G26" s="336">
        <v>25702632.3079</v>
      </c>
      <c r="H26" s="336">
        <v>115164919.7341</v>
      </c>
    </row>
    <row r="27" spans="1:8">
      <c r="A27" s="309">
        <v>6</v>
      </c>
      <c r="B27" s="341" t="s">
        <v>626</v>
      </c>
      <c r="C27" s="336">
        <v>29209100.93999999</v>
      </c>
      <c r="D27" s="336">
        <v>58827571.849999987</v>
      </c>
      <c r="E27" s="336">
        <v>88036672.789999977</v>
      </c>
      <c r="F27" s="336">
        <v>35277741.499999985</v>
      </c>
      <c r="G27" s="336">
        <v>36328865.459999993</v>
      </c>
      <c r="H27" s="336">
        <v>71606606.959999979</v>
      </c>
    </row>
    <row r="28" spans="1:8">
      <c r="A28" s="309">
        <v>7</v>
      </c>
      <c r="B28" s="341" t="s">
        <v>627</v>
      </c>
      <c r="C28" s="336">
        <v>0</v>
      </c>
      <c r="D28" s="336">
        <v>0</v>
      </c>
      <c r="E28" s="336">
        <v>0</v>
      </c>
      <c r="F28" s="336">
        <v>0</v>
      </c>
      <c r="G28" s="336">
        <v>0</v>
      </c>
      <c r="H28" s="336">
        <v>0</v>
      </c>
    </row>
    <row r="29" spans="1:8">
      <c r="A29" s="309">
        <v>8</v>
      </c>
      <c r="B29" s="341" t="s">
        <v>181</v>
      </c>
      <c r="C29" s="336">
        <v>0</v>
      </c>
      <c r="D29" s="336">
        <v>0</v>
      </c>
      <c r="E29" s="336">
        <v>0</v>
      </c>
      <c r="F29" s="336">
        <v>0</v>
      </c>
      <c r="G29" s="336">
        <v>0</v>
      </c>
      <c r="H29" s="336">
        <v>0</v>
      </c>
    </row>
    <row r="30" spans="1:8">
      <c r="A30" s="309">
        <v>9</v>
      </c>
      <c r="B30" s="342" t="s">
        <v>198</v>
      </c>
      <c r="C30" s="336">
        <v>39874550</v>
      </c>
      <c r="D30" s="336">
        <v>58855242.180000007</v>
      </c>
      <c r="E30" s="336">
        <v>98729792.180000007</v>
      </c>
      <c r="F30" s="336">
        <v>45283000</v>
      </c>
      <c r="G30" s="336">
        <v>65650272.719999999</v>
      </c>
      <c r="H30" s="336">
        <v>110933272.72</v>
      </c>
    </row>
    <row r="31" spans="1:8">
      <c r="A31" s="309">
        <v>9.1</v>
      </c>
      <c r="B31" s="343" t="s">
        <v>188</v>
      </c>
      <c r="C31" s="336">
        <v>39874550</v>
      </c>
      <c r="D31" s="336">
        <v>9490346.0899999999</v>
      </c>
      <c r="E31" s="336">
        <v>49364896.090000004</v>
      </c>
      <c r="F31" s="336">
        <v>45283000</v>
      </c>
      <c r="G31" s="336">
        <v>10183636.359999999</v>
      </c>
      <c r="H31" s="336">
        <v>55466636.359999999</v>
      </c>
    </row>
    <row r="32" spans="1:8">
      <c r="A32" s="309">
        <v>9.1999999999999993</v>
      </c>
      <c r="B32" s="343" t="s">
        <v>189</v>
      </c>
      <c r="C32" s="336">
        <v>0</v>
      </c>
      <c r="D32" s="336">
        <v>49364896.090000004</v>
      </c>
      <c r="E32" s="336">
        <v>49364896.090000004</v>
      </c>
      <c r="F32" s="336">
        <v>0</v>
      </c>
      <c r="G32" s="336">
        <v>55466636.359999999</v>
      </c>
      <c r="H32" s="336">
        <v>55466636.359999999</v>
      </c>
    </row>
    <row r="33" spans="1:8">
      <c r="A33" s="309">
        <v>9.3000000000000007</v>
      </c>
      <c r="B33" s="343" t="s">
        <v>185</v>
      </c>
      <c r="C33" s="336">
        <v>0</v>
      </c>
      <c r="D33" s="336">
        <v>0</v>
      </c>
      <c r="E33" s="336">
        <v>0</v>
      </c>
      <c r="F33" s="336">
        <v>0</v>
      </c>
      <c r="G33" s="336">
        <v>0</v>
      </c>
      <c r="H33" s="336">
        <v>0</v>
      </c>
    </row>
    <row r="34" spans="1:8">
      <c r="A34" s="309">
        <v>9.4</v>
      </c>
      <c r="B34" s="343" t="s">
        <v>186</v>
      </c>
      <c r="C34" s="336">
        <v>0</v>
      </c>
      <c r="D34" s="336">
        <v>0</v>
      </c>
      <c r="E34" s="336">
        <v>0</v>
      </c>
      <c r="F34" s="336">
        <v>0</v>
      </c>
      <c r="G34" s="336">
        <v>0</v>
      </c>
      <c r="H34" s="336">
        <v>0</v>
      </c>
    </row>
    <row r="35" spans="1:8">
      <c r="A35" s="309">
        <v>9.5</v>
      </c>
      <c r="B35" s="343" t="s">
        <v>187</v>
      </c>
      <c r="C35" s="336">
        <v>0</v>
      </c>
      <c r="D35" s="336">
        <v>0</v>
      </c>
      <c r="E35" s="336">
        <v>0</v>
      </c>
      <c r="F35" s="336">
        <v>0</v>
      </c>
      <c r="G35" s="336">
        <v>0</v>
      </c>
      <c r="H35" s="336">
        <v>0</v>
      </c>
    </row>
    <row r="36" spans="1:8">
      <c r="A36" s="309">
        <v>9.6</v>
      </c>
      <c r="B36" s="343" t="s">
        <v>190</v>
      </c>
      <c r="C36" s="336">
        <v>0</v>
      </c>
      <c r="D36" s="336">
        <v>0</v>
      </c>
      <c r="E36" s="336">
        <v>0</v>
      </c>
      <c r="F36" s="336">
        <v>0</v>
      </c>
      <c r="G36" s="336">
        <v>0</v>
      </c>
      <c r="H36" s="336">
        <v>0</v>
      </c>
    </row>
    <row r="37" spans="1:8">
      <c r="A37" s="309">
        <v>9.6999999999999993</v>
      </c>
      <c r="B37" s="343" t="s">
        <v>191</v>
      </c>
      <c r="C37" s="336">
        <v>0</v>
      </c>
      <c r="D37" s="336">
        <v>0</v>
      </c>
      <c r="E37" s="336">
        <v>0</v>
      </c>
      <c r="F37" s="336">
        <v>0</v>
      </c>
      <c r="G37" s="336">
        <v>0</v>
      </c>
      <c r="H37" s="336">
        <v>0</v>
      </c>
    </row>
    <row r="38" spans="1:8">
      <c r="A38" s="309">
        <v>10</v>
      </c>
      <c r="B38" s="338" t="s">
        <v>194</v>
      </c>
      <c r="C38" s="336">
        <v>21863737.815600015</v>
      </c>
      <c r="D38" s="336">
        <v>1452886.5099999998</v>
      </c>
      <c r="E38" s="336">
        <v>23316624.325600013</v>
      </c>
      <c r="F38" s="336">
        <v>17788404.070000008</v>
      </c>
      <c r="G38" s="336">
        <v>4246828.6399999997</v>
      </c>
      <c r="H38" s="336">
        <v>22035232.710000008</v>
      </c>
    </row>
    <row r="39" spans="1:8">
      <c r="A39" s="309">
        <v>10.1</v>
      </c>
      <c r="B39" s="344" t="s">
        <v>195</v>
      </c>
      <c r="C39" s="336">
        <v>925350.80000000016</v>
      </c>
      <c r="D39" s="336">
        <v>0</v>
      </c>
      <c r="E39" s="336">
        <v>925350.80000000016</v>
      </c>
      <c r="F39" s="336">
        <v>822792.42999999993</v>
      </c>
      <c r="G39" s="336">
        <v>0</v>
      </c>
      <c r="H39" s="336">
        <v>822792.42999999993</v>
      </c>
    </row>
    <row r="40" spans="1:8">
      <c r="A40" s="309">
        <v>10.199999999999999</v>
      </c>
      <c r="B40" s="344" t="s">
        <v>196</v>
      </c>
      <c r="C40" s="336">
        <v>716443.12000000034</v>
      </c>
      <c r="D40" s="336">
        <v>0</v>
      </c>
      <c r="E40" s="336">
        <v>716443.12000000034</v>
      </c>
      <c r="F40" s="336">
        <v>885691.14999999991</v>
      </c>
      <c r="G40" s="336">
        <v>0</v>
      </c>
      <c r="H40" s="336">
        <v>885691.14999999991</v>
      </c>
    </row>
    <row r="41" spans="1:8">
      <c r="A41" s="309">
        <v>10.3</v>
      </c>
      <c r="B41" s="344" t="s">
        <v>199</v>
      </c>
      <c r="C41" s="336">
        <v>12250947.340000011</v>
      </c>
      <c r="D41" s="336">
        <v>794677.8899999999</v>
      </c>
      <c r="E41" s="336">
        <v>13045625.230000012</v>
      </c>
      <c r="F41" s="336">
        <v>9975672.2500000056</v>
      </c>
      <c r="G41" s="336">
        <v>2811573.79</v>
      </c>
      <c r="H41" s="336">
        <v>12787246.040000007</v>
      </c>
    </row>
    <row r="42" spans="1:8" ht="26.4">
      <c r="A42" s="309">
        <v>10.4</v>
      </c>
      <c r="B42" s="344" t="s">
        <v>200</v>
      </c>
      <c r="C42" s="336">
        <v>9612790.4756000042</v>
      </c>
      <c r="D42" s="336">
        <v>658208.62</v>
      </c>
      <c r="E42" s="336">
        <v>10270999.095600003</v>
      </c>
      <c r="F42" s="336">
        <v>7812731.820000004</v>
      </c>
      <c r="G42" s="336">
        <v>1435254.8499999999</v>
      </c>
      <c r="H42" s="336">
        <v>9247986.6700000037</v>
      </c>
    </row>
    <row r="43" spans="1:8" ht="15" thickBot="1">
      <c r="A43" s="309">
        <v>11</v>
      </c>
      <c r="B43" s="108" t="s">
        <v>197</v>
      </c>
      <c r="C43" s="336">
        <v>0</v>
      </c>
      <c r="D43" s="336">
        <v>0</v>
      </c>
      <c r="E43" s="336">
        <v>0</v>
      </c>
      <c r="F43" s="336">
        <v>0</v>
      </c>
      <c r="G43" s="336">
        <v>0</v>
      </c>
      <c r="H43" s="336">
        <v>0</v>
      </c>
    </row>
    <row r="44" spans="1:8">
      <c r="C44" s="345"/>
      <c r="D44" s="345"/>
      <c r="E44" s="345"/>
      <c r="F44" s="345"/>
      <c r="G44" s="345"/>
      <c r="H44" s="345"/>
    </row>
    <row r="45" spans="1:8">
      <c r="C45" s="345"/>
      <c r="D45" s="345"/>
      <c r="E45" s="345"/>
      <c r="F45" s="345"/>
      <c r="G45" s="345"/>
      <c r="H45" s="345"/>
    </row>
    <row r="46" spans="1:8">
      <c r="C46" s="345"/>
      <c r="D46" s="345"/>
      <c r="E46" s="345"/>
      <c r="F46" s="345"/>
      <c r="G46" s="345"/>
      <c r="H46" s="345"/>
    </row>
    <row r="47" spans="1:8">
      <c r="C47" s="345"/>
      <c r="D47" s="345"/>
      <c r="E47" s="345"/>
      <c r="F47" s="345"/>
      <c r="G47" s="345"/>
      <c r="H47" s="345"/>
    </row>
  </sheetData>
  <mergeCells count="4">
    <mergeCell ref="A4:A5"/>
    <mergeCell ref="B4:B5"/>
    <mergeCell ref="C4:E4"/>
    <mergeCell ref="F4:H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G29"/>
  <sheetViews>
    <sheetView zoomScaleNormal="100" workbookViewId="0">
      <pane xSplit="1" ySplit="4" topLeftCell="B5" activePane="bottomRight" state="frozen"/>
      <selection activeCell="B27" sqref="B27"/>
      <selection pane="topRight" activeCell="B27" sqref="B27"/>
      <selection pane="bottomLeft" activeCell="B27" sqref="B27"/>
      <selection pane="bottomRight" activeCell="B5" sqref="B5"/>
    </sheetView>
  </sheetViews>
  <sheetFormatPr defaultColWidth="9.109375" defaultRowHeight="13.2"/>
  <cols>
    <col min="1" max="1" width="9.5546875" style="4" bestFit="1" customWidth="1"/>
    <col min="2" max="2" width="93.5546875" style="4" customWidth="1"/>
    <col min="3" max="4" width="12.33203125" style="4" bestFit="1" customWidth="1"/>
    <col min="5" max="7" width="12.33203125" style="14" bestFit="1" customWidth="1"/>
    <col min="8" max="11" width="9.6640625" style="14" customWidth="1"/>
    <col min="12" max="16384" width="9.109375" style="14"/>
  </cols>
  <sheetData>
    <row r="1" spans="1:7">
      <c r="A1" s="2" t="s">
        <v>30</v>
      </c>
      <c r="B1" s="3" t="str">
        <f>Info!C2</f>
        <v>Terabank</v>
      </c>
      <c r="C1" s="3"/>
    </row>
    <row r="2" spans="1:7">
      <c r="A2" s="2" t="s">
        <v>31</v>
      </c>
      <c r="B2" s="245">
        <f>'1. key ratios'!B2</f>
        <v>46295</v>
      </c>
      <c r="C2" s="3"/>
    </row>
    <row r="3" spans="1:7">
      <c r="A3" s="2"/>
      <c r="B3" s="3"/>
      <c r="C3" s="3"/>
    </row>
    <row r="4" spans="1:7" ht="15" customHeight="1" thickBot="1">
      <c r="A4" s="4" t="s">
        <v>96</v>
      </c>
      <c r="B4" s="85" t="s">
        <v>174</v>
      </c>
      <c r="C4" s="17" t="s">
        <v>35</v>
      </c>
    </row>
    <row r="5" spans="1:7" ht="15" customHeight="1">
      <c r="A5" s="129" t="s">
        <v>6</v>
      </c>
      <c r="B5" s="130"/>
      <c r="C5" s="243" t="str">
        <f>INT((MONTH($B$2))/3)&amp;"Q"&amp;"-"&amp;YEAR($B$2)</f>
        <v>3Q-2026</v>
      </c>
      <c r="D5" s="243" t="str">
        <f>IF(INT(MONTH($B$2))=3, "4"&amp;"Q"&amp;"-"&amp;YEAR($B$2)-1, IF(INT(MONTH($B$2))=6, "1"&amp;"Q"&amp;"-"&amp;YEAR($B$2), IF(INT(MONTH($B$2))=9, "2"&amp;"Q"&amp;"-"&amp;YEAR($B$2),IF(INT(MONTH($B$2))=12, "3"&amp;"Q"&amp;"-"&amp;YEAR($B$2), 0))))</f>
        <v>2Q-2026</v>
      </c>
      <c r="E5" s="243" t="str">
        <f>IF(INT(MONTH($B$2))=3, "3"&amp;"Q"&amp;"-"&amp;YEAR($B$2)-1, IF(INT(MONTH($B$2))=6, "4"&amp;"Q"&amp;"-"&amp;YEAR($B$2)-1, IF(INT(MONTH($B$2))=9, "1"&amp;"Q"&amp;"-"&amp;YEAR($B$2),IF(INT(MONTH($B$2))=12, "2"&amp;"Q"&amp;"-"&amp;YEAR($B$2), 0))))</f>
        <v>1Q-2026</v>
      </c>
      <c r="F5" s="243" t="str">
        <f>IF(INT(MONTH($B$2))=3, "2"&amp;"Q"&amp;"-"&amp;YEAR($B$2)-1, IF(INT(MONTH($B$2))=6, "3"&amp;"Q"&amp;"-"&amp;YEAR($B$2)-1, IF(INT(MONTH($B$2))=9, "4"&amp;"Q"&amp;"-"&amp;YEAR($B$2)-1,IF(INT(MONTH($B$2))=12, "1"&amp;"Q"&amp;"-"&amp;YEAR($B$2), 0))))</f>
        <v>4Q-2025</v>
      </c>
      <c r="G5" s="244" t="str">
        <f>IF(INT(MONTH($B$2))=3, "1"&amp;"Q"&amp;"-"&amp;YEAR($B$2)-1, IF(INT(MONTH($B$2))=6, "2"&amp;"Q"&amp;"-"&amp;YEAR($B$2)-1, IF(INT(MONTH($B$2))=9, "3"&amp;"Q"&amp;"-"&amp;YEAR($B$2)-1,IF(INT(MONTH($B$2))=12, "4"&amp;"Q"&amp;"-"&amp;YEAR($B$2)-1, 0))))</f>
        <v>3Q-2025</v>
      </c>
    </row>
    <row r="6" spans="1:7" ht="15" customHeight="1">
      <c r="A6" s="18">
        <v>1</v>
      </c>
      <c r="B6" s="213" t="s">
        <v>178</v>
      </c>
      <c r="C6" s="242">
        <v>1576473934.5973318</v>
      </c>
      <c r="D6" s="242">
        <v>1626524725.1192205</v>
      </c>
      <c r="E6" s="242">
        <v>1596644952.5812507</v>
      </c>
      <c r="F6" s="242">
        <v>1593453387.7303619</v>
      </c>
      <c r="G6" s="242">
        <v>1541681316.7569149</v>
      </c>
    </row>
    <row r="7" spans="1:7" ht="15" customHeight="1">
      <c r="A7" s="18">
        <v>1.1000000000000001</v>
      </c>
      <c r="B7" s="213" t="s">
        <v>329</v>
      </c>
      <c r="C7" s="457">
        <v>1514656272.8129668</v>
      </c>
      <c r="D7" s="457">
        <v>1564694552.0116634</v>
      </c>
      <c r="E7" s="457">
        <v>1547443418.5796888</v>
      </c>
      <c r="F7" s="457">
        <v>1538505128.30936</v>
      </c>
      <c r="G7" s="457">
        <v>1488408209.8669012</v>
      </c>
    </row>
    <row r="8" spans="1:7">
      <c r="A8" s="18" t="s">
        <v>14</v>
      </c>
      <c r="B8" s="213" t="s">
        <v>95</v>
      </c>
      <c r="C8" s="457">
        <v>6700000</v>
      </c>
      <c r="D8" s="457">
        <v>6700000</v>
      </c>
      <c r="E8" s="457">
        <v>5500000</v>
      </c>
      <c r="F8" s="457">
        <v>5500000</v>
      </c>
      <c r="G8" s="457">
        <v>5500000</v>
      </c>
    </row>
    <row r="9" spans="1:7" ht="15" customHeight="1">
      <c r="A9" s="18">
        <v>1.2</v>
      </c>
      <c r="B9" s="214" t="s">
        <v>94</v>
      </c>
      <c r="C9" s="457">
        <v>60203012.684175618</v>
      </c>
      <c r="D9" s="457">
        <v>61247716.100125164</v>
      </c>
      <c r="E9" s="457">
        <v>47628497.344662778</v>
      </c>
      <c r="F9" s="457">
        <v>53162806.921967842</v>
      </c>
      <c r="G9" s="457">
        <v>49724615.04738389</v>
      </c>
    </row>
    <row r="10" spans="1:7" ht="15" customHeight="1">
      <c r="A10" s="18">
        <v>1.3</v>
      </c>
      <c r="B10" s="213" t="s">
        <v>28</v>
      </c>
      <c r="C10" s="457">
        <v>1614649.1001892998</v>
      </c>
      <c r="D10" s="457">
        <v>582457.00743204798</v>
      </c>
      <c r="E10" s="457">
        <v>1573036.6568992317</v>
      </c>
      <c r="F10" s="457">
        <v>1785452.499034232</v>
      </c>
      <c r="G10" s="457">
        <v>3548491.8426299994</v>
      </c>
    </row>
    <row r="11" spans="1:7" ht="15" customHeight="1">
      <c r="A11" s="18">
        <v>2</v>
      </c>
      <c r="B11" s="213" t="s">
        <v>175</v>
      </c>
      <c r="C11" s="457">
        <v>886867.26880531129</v>
      </c>
      <c r="D11" s="457">
        <v>4173329.6969202524</v>
      </c>
      <c r="E11" s="457">
        <v>4012826.2203831868</v>
      </c>
      <c r="F11" s="457">
        <v>5291337.929238664</v>
      </c>
      <c r="G11" s="457">
        <v>3281644.6359271007</v>
      </c>
    </row>
    <row r="12" spans="1:7" ht="15" customHeight="1">
      <c r="A12" s="18">
        <v>3</v>
      </c>
      <c r="B12" s="213" t="s">
        <v>176</v>
      </c>
      <c r="C12" s="457">
        <v>165289646.72316483</v>
      </c>
      <c r="D12" s="457">
        <v>165289646.72316483</v>
      </c>
      <c r="E12" s="457">
        <v>165289646.72316483</v>
      </c>
      <c r="F12" s="457">
        <v>165289646.72316483</v>
      </c>
      <c r="G12" s="457">
        <v>148245985</v>
      </c>
    </row>
    <row r="13" spans="1:7" ht="15" customHeight="1" thickBot="1">
      <c r="A13" s="20">
        <v>4</v>
      </c>
      <c r="B13" s="21" t="s">
        <v>177</v>
      </c>
      <c r="C13" s="242">
        <v>1742650448.5893018</v>
      </c>
      <c r="D13" s="242">
        <v>1795987701.5393054</v>
      </c>
      <c r="E13" s="242">
        <v>1765947425.5247986</v>
      </c>
      <c r="F13" s="242">
        <v>1764034372.3827653</v>
      </c>
      <c r="G13" s="242">
        <v>1693208946.3928421</v>
      </c>
    </row>
    <row r="14" spans="1:7">
      <c r="B14" s="24"/>
    </row>
    <row r="15" spans="1:7">
      <c r="B15" s="24"/>
    </row>
    <row r="16" spans="1:7">
      <c r="B16" s="24"/>
    </row>
    <row r="17" s="14" customFormat="1" ht="10.199999999999999"/>
    <row r="18" s="14" customFormat="1" ht="10.199999999999999"/>
    <row r="19" s="14" customFormat="1" ht="10.199999999999999"/>
    <row r="20" s="14" customFormat="1" ht="10.199999999999999"/>
    <row r="21" s="14" customFormat="1" ht="10.199999999999999"/>
    <row r="22" s="14" customFormat="1" ht="10.199999999999999"/>
    <row r="23" s="14" customFormat="1" ht="10.199999999999999"/>
    <row r="24" s="14" customFormat="1" ht="10.199999999999999"/>
    <row r="25" s="14" customFormat="1" ht="10.199999999999999"/>
    <row r="26" s="14" customFormat="1" ht="10.199999999999999"/>
    <row r="27" s="14" customFormat="1" ht="10.199999999999999"/>
    <row r="28" s="14" customFormat="1" ht="10.199999999999999"/>
    <row r="29" s="14" customFormat="1" ht="10.199999999999999"/>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H31"/>
  <sheetViews>
    <sheetView zoomScaleNormal="100" workbookViewId="0">
      <pane xSplit="1" ySplit="4" topLeftCell="B5" activePane="bottomRight" state="frozen"/>
      <selection pane="topRight"/>
      <selection pane="bottomLeft"/>
      <selection pane="bottomRight" activeCell="B5" sqref="B5"/>
    </sheetView>
  </sheetViews>
  <sheetFormatPr defaultColWidth="9.109375" defaultRowHeight="13.8"/>
  <cols>
    <col min="1" max="1" width="9.5546875" style="4" bestFit="1" customWidth="1"/>
    <col min="2" max="2" width="65.5546875" style="4" customWidth="1"/>
    <col min="3" max="3" width="32.6640625" style="4" bestFit="1" customWidth="1"/>
    <col min="4" max="16384" width="9.109375" style="5"/>
  </cols>
  <sheetData>
    <row r="1" spans="1:8">
      <c r="A1" s="2" t="s">
        <v>30</v>
      </c>
      <c r="B1" s="3" t="str">
        <f>Info!C2</f>
        <v>Terabank</v>
      </c>
    </row>
    <row r="2" spans="1:8">
      <c r="A2" s="2" t="s">
        <v>31</v>
      </c>
      <c r="B2" s="245">
        <f>'1. key ratios'!B2</f>
        <v>46295</v>
      </c>
    </row>
    <row r="4" spans="1:8" ht="27.9" customHeight="1" thickBot="1">
      <c r="A4" s="25" t="s">
        <v>41</v>
      </c>
      <c r="B4" s="26" t="s">
        <v>151</v>
      </c>
      <c r="C4" s="27"/>
    </row>
    <row r="5" spans="1:8">
      <c r="A5" s="28"/>
      <c r="B5" s="239" t="s">
        <v>42</v>
      </c>
      <c r="C5" s="240" t="s">
        <v>339</v>
      </c>
    </row>
    <row r="6" spans="1:8">
      <c r="A6" s="29">
        <v>1</v>
      </c>
      <c r="B6" s="30" t="s">
        <v>757</v>
      </c>
      <c r="C6" s="31" t="s">
        <v>758</v>
      </c>
    </row>
    <row r="7" spans="1:8">
      <c r="A7" s="29">
        <v>2</v>
      </c>
      <c r="B7" s="30" t="s">
        <v>759</v>
      </c>
      <c r="C7" s="31" t="s">
        <v>760</v>
      </c>
    </row>
    <row r="8" spans="1:8">
      <c r="A8" s="29">
        <v>3</v>
      </c>
      <c r="B8" s="30" t="s">
        <v>761</v>
      </c>
      <c r="C8" s="31" t="s">
        <v>762</v>
      </c>
    </row>
    <row r="9" spans="1:8">
      <c r="A9" s="29">
        <v>4</v>
      </c>
      <c r="B9" s="30" t="s">
        <v>763</v>
      </c>
      <c r="C9" s="31" t="s">
        <v>764</v>
      </c>
    </row>
    <row r="10" spans="1:8">
      <c r="A10" s="29">
        <v>5</v>
      </c>
      <c r="B10" s="30" t="s">
        <v>765</v>
      </c>
      <c r="C10" s="31" t="s">
        <v>762</v>
      </c>
    </row>
    <row r="11" spans="1:8">
      <c r="A11" s="29"/>
      <c r="B11" s="30"/>
      <c r="C11" s="31"/>
    </row>
    <row r="12" spans="1:8">
      <c r="A12" s="29"/>
      <c r="B12" s="30"/>
      <c r="C12" s="31"/>
      <c r="H12" s="32"/>
    </row>
    <row r="13" spans="1:8">
      <c r="A13" s="29"/>
      <c r="B13" s="471"/>
      <c r="C13" s="472"/>
      <c r="H13" s="32"/>
    </row>
    <row r="14" spans="1:8" ht="26.4">
      <c r="A14" s="29"/>
      <c r="B14" s="114" t="s">
        <v>43</v>
      </c>
      <c r="C14" s="241" t="s">
        <v>340</v>
      </c>
    </row>
    <row r="15" spans="1:8">
      <c r="A15" s="29">
        <v>1</v>
      </c>
      <c r="B15" s="30" t="s">
        <v>685</v>
      </c>
      <c r="C15" s="33" t="s">
        <v>766</v>
      </c>
    </row>
    <row r="16" spans="1:8">
      <c r="A16" s="29">
        <v>2</v>
      </c>
      <c r="B16" s="30" t="s">
        <v>767</v>
      </c>
      <c r="C16" s="33" t="s">
        <v>768</v>
      </c>
    </row>
    <row r="17" spans="1:3">
      <c r="A17" s="29">
        <v>3</v>
      </c>
      <c r="B17" s="30" t="s">
        <v>769</v>
      </c>
      <c r="C17" s="33" t="s">
        <v>770</v>
      </c>
    </row>
    <row r="18" spans="1:3">
      <c r="A18" s="29">
        <v>4</v>
      </c>
      <c r="B18" s="30" t="s">
        <v>771</v>
      </c>
      <c r="C18" s="33" t="s">
        <v>772</v>
      </c>
    </row>
    <row r="19" spans="1:3">
      <c r="A19" s="29">
        <v>5</v>
      </c>
      <c r="B19" s="30" t="s">
        <v>773</v>
      </c>
      <c r="C19" s="33" t="s">
        <v>774</v>
      </c>
    </row>
    <row r="20" spans="1:3">
      <c r="A20" s="29"/>
      <c r="B20" s="30"/>
      <c r="C20" s="33"/>
    </row>
    <row r="21" spans="1:3" ht="30" customHeight="1">
      <c r="A21" s="29"/>
      <c r="B21" s="587" t="s">
        <v>44</v>
      </c>
      <c r="C21" s="588"/>
    </row>
    <row r="22" spans="1:3">
      <c r="A22" s="29">
        <v>1</v>
      </c>
      <c r="B22" s="30" t="s">
        <v>775</v>
      </c>
      <c r="C22" s="458">
        <v>0.86899999999999999</v>
      </c>
    </row>
    <row r="23" spans="1:3">
      <c r="A23" s="29">
        <v>2</v>
      </c>
      <c r="B23" s="30" t="s">
        <v>776</v>
      </c>
      <c r="C23" s="458">
        <v>8.1000000000000003E-2</v>
      </c>
    </row>
    <row r="24" spans="1:3">
      <c r="A24" s="29">
        <v>3</v>
      </c>
      <c r="B24" s="30" t="s">
        <v>777</v>
      </c>
      <c r="C24" s="458">
        <v>0.05</v>
      </c>
    </row>
    <row r="25" spans="1:3">
      <c r="A25" s="29"/>
      <c r="B25" s="30"/>
      <c r="C25" s="458"/>
    </row>
    <row r="26" spans="1:3" ht="15.75" customHeight="1">
      <c r="A26" s="29"/>
      <c r="B26" s="30"/>
      <c r="C26" s="31"/>
    </row>
    <row r="27" spans="1:3" ht="29.25" customHeight="1">
      <c r="A27" s="29"/>
      <c r="B27" s="587" t="s">
        <v>45</v>
      </c>
      <c r="C27" s="588"/>
    </row>
    <row r="28" spans="1:3">
      <c r="A28" s="29">
        <v>1</v>
      </c>
      <c r="B28" s="30" t="s">
        <v>775</v>
      </c>
      <c r="C28" s="458">
        <v>0.86899999999999999</v>
      </c>
    </row>
    <row r="29" spans="1:3">
      <c r="A29" s="459">
        <v>2</v>
      </c>
      <c r="B29" s="30" t="s">
        <v>776</v>
      </c>
      <c r="C29" s="458">
        <v>8.1000000000000003E-2</v>
      </c>
    </row>
    <row r="30" spans="1:3">
      <c r="A30" s="459">
        <v>3</v>
      </c>
      <c r="B30" s="30" t="s">
        <v>777</v>
      </c>
      <c r="C30" s="458">
        <v>0.05</v>
      </c>
    </row>
    <row r="31" spans="1:3" ht="14.4" thickBot="1">
      <c r="A31" s="34"/>
      <c r="B31" s="475"/>
      <c r="C31" s="476"/>
    </row>
  </sheetData>
  <mergeCells count="2">
    <mergeCell ref="B27:C27"/>
    <mergeCell ref="B21:C21"/>
  </mergeCells>
  <dataValidations disablePrompts="1" count="1">
    <dataValidation type="list" allowBlank="1" showInputMessage="1" showErrorMessage="1" sqref="C6:C13" xr:uid="{00000000-0002-0000-0600-000000000000}">
      <formula1>"Independent chair, Non-independent chair, Independent member, Non-independent member"</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92D050"/>
  </sheetPr>
  <dimension ref="A1:G53"/>
  <sheetViews>
    <sheetView zoomScale="70" zoomScaleNormal="70" workbookViewId="0">
      <pane xSplit="1" ySplit="5" topLeftCell="B6" activePane="bottomRight" state="frozen"/>
      <selection pane="topRight"/>
      <selection pane="bottomLeft"/>
      <selection pane="bottomRight" activeCell="B6" sqref="B6:B7"/>
    </sheetView>
  </sheetViews>
  <sheetFormatPr defaultColWidth="9.109375" defaultRowHeight="13.8"/>
  <cols>
    <col min="1" max="1" width="9.5546875" style="4" bestFit="1" customWidth="1"/>
    <col min="2" max="2" width="54.33203125" style="4" customWidth="1"/>
    <col min="3" max="3" width="28" style="4" customWidth="1"/>
    <col min="4" max="4" width="22.44140625" style="4" customWidth="1"/>
    <col min="5" max="5" width="22.33203125" style="4" customWidth="1"/>
    <col min="6" max="6" width="12" style="5" bestFit="1" customWidth="1"/>
    <col min="7" max="7" width="12.5546875" style="5" bestFit="1" customWidth="1"/>
    <col min="8" max="16384" width="9.109375" style="5"/>
  </cols>
  <sheetData>
    <row r="1" spans="1:5">
      <c r="A1" s="23" t="s">
        <v>30</v>
      </c>
      <c r="B1" s="3" t="str">
        <f>Info!C2</f>
        <v>Terabank</v>
      </c>
    </row>
    <row r="2" spans="1:5" s="2" customFormat="1" ht="15.75" customHeight="1">
      <c r="A2" s="23" t="s">
        <v>31</v>
      </c>
      <c r="B2" s="245">
        <f>'1. key ratios'!B2</f>
        <v>46295</v>
      </c>
    </row>
    <row r="3" spans="1:5" s="2" customFormat="1" ht="15.75" customHeight="1">
      <c r="A3" s="23"/>
    </row>
    <row r="4" spans="1:5" s="2" customFormat="1" ht="15.75" customHeight="1" thickBot="1">
      <c r="A4" s="164" t="s">
        <v>99</v>
      </c>
      <c r="B4" s="593" t="s">
        <v>212</v>
      </c>
      <c r="C4" s="594"/>
      <c r="D4" s="594"/>
      <c r="E4" s="594"/>
    </row>
    <row r="5" spans="1:5" s="38" customFormat="1" ht="17.399999999999999" customHeight="1">
      <c r="A5" s="117"/>
      <c r="B5" s="118"/>
      <c r="C5" s="36" t="s">
        <v>0</v>
      </c>
      <c r="D5" s="36" t="s">
        <v>1</v>
      </c>
      <c r="E5" s="37" t="s">
        <v>2</v>
      </c>
    </row>
    <row r="6" spans="1:5" ht="14.4" customHeight="1">
      <c r="A6" s="102"/>
      <c r="B6" s="589" t="s">
        <v>219</v>
      </c>
      <c r="C6" s="589" t="s">
        <v>628</v>
      </c>
      <c r="D6" s="591" t="s">
        <v>98</v>
      </c>
      <c r="E6" s="592"/>
    </row>
    <row r="7" spans="1:5" ht="99.6" customHeight="1">
      <c r="A7" s="102"/>
      <c r="B7" s="590"/>
      <c r="C7" s="589"/>
      <c r="D7" s="199" t="s">
        <v>97</v>
      </c>
      <c r="E7" s="200" t="s">
        <v>220</v>
      </c>
    </row>
    <row r="8" spans="1:5" ht="20.399999999999999">
      <c r="A8" s="293">
        <v>1</v>
      </c>
      <c r="B8" s="294" t="s">
        <v>529</v>
      </c>
      <c r="C8" s="346">
        <v>191761948.45999998</v>
      </c>
      <c r="D8" s="346">
        <v>0</v>
      </c>
      <c r="E8" s="346">
        <v>191761948.45999998</v>
      </c>
    </row>
    <row r="9" spans="1:5" ht="14.4">
      <c r="A9" s="293">
        <v>1.1000000000000001</v>
      </c>
      <c r="B9" s="295" t="s">
        <v>530</v>
      </c>
      <c r="C9" s="346">
        <v>53851442.549999997</v>
      </c>
      <c r="D9" s="346">
        <v>0</v>
      </c>
      <c r="E9" s="346">
        <v>53851442.549999997</v>
      </c>
    </row>
    <row r="10" spans="1:5" ht="14.4">
      <c r="A10" s="293">
        <v>1.2</v>
      </c>
      <c r="B10" s="295" t="s">
        <v>531</v>
      </c>
      <c r="C10" s="346">
        <v>109667925.8</v>
      </c>
      <c r="D10" s="346">
        <v>0</v>
      </c>
      <c r="E10" s="346">
        <v>109667925.8</v>
      </c>
    </row>
    <row r="11" spans="1:5" ht="14.4">
      <c r="A11" s="293">
        <v>1.3</v>
      </c>
      <c r="B11" s="295" t="s">
        <v>532</v>
      </c>
      <c r="C11" s="346">
        <v>28242580.109999996</v>
      </c>
      <c r="D11" s="346">
        <v>0</v>
      </c>
      <c r="E11" s="346">
        <v>28242580.109999996</v>
      </c>
    </row>
    <row r="12" spans="1:5" ht="14.4">
      <c r="A12" s="293">
        <v>2</v>
      </c>
      <c r="B12" s="296" t="s">
        <v>533</v>
      </c>
      <c r="C12" s="346">
        <v>588123.34000000008</v>
      </c>
      <c r="D12" s="346">
        <v>0</v>
      </c>
      <c r="E12" s="346">
        <v>588123.34000000008</v>
      </c>
    </row>
    <row r="13" spans="1:5" ht="14.4">
      <c r="A13" s="293">
        <v>2.1</v>
      </c>
      <c r="B13" s="297" t="s">
        <v>534</v>
      </c>
      <c r="C13" s="346">
        <v>588123.34000000008</v>
      </c>
      <c r="D13" s="346">
        <v>0</v>
      </c>
      <c r="E13" s="346">
        <v>588123.34000000008</v>
      </c>
    </row>
    <row r="14" spans="1:5" ht="20.399999999999999">
      <c r="A14" s="293">
        <v>3</v>
      </c>
      <c r="B14" s="298" t="s">
        <v>535</v>
      </c>
      <c r="C14" s="346">
        <v>0</v>
      </c>
      <c r="D14" s="346">
        <v>0</v>
      </c>
      <c r="E14" s="346">
        <v>0</v>
      </c>
    </row>
    <row r="15" spans="1:5" ht="14.4">
      <c r="A15" s="293">
        <v>4</v>
      </c>
      <c r="B15" s="299" t="s">
        <v>536</v>
      </c>
      <c r="C15" s="346">
        <v>0</v>
      </c>
      <c r="D15" s="346">
        <v>0</v>
      </c>
      <c r="E15" s="346">
        <v>0</v>
      </c>
    </row>
    <row r="16" spans="1:5" ht="20.399999999999999">
      <c r="A16" s="293">
        <v>5</v>
      </c>
      <c r="B16" s="300" t="s">
        <v>537</v>
      </c>
      <c r="C16" s="346">
        <v>0</v>
      </c>
      <c r="D16" s="346">
        <v>0</v>
      </c>
      <c r="E16" s="346">
        <v>0</v>
      </c>
    </row>
    <row r="17" spans="1:5" ht="14.4">
      <c r="A17" s="293">
        <v>5.0999999999999996</v>
      </c>
      <c r="B17" s="301" t="s">
        <v>538</v>
      </c>
      <c r="C17" s="346">
        <v>0</v>
      </c>
      <c r="D17" s="346">
        <v>0</v>
      </c>
      <c r="E17" s="346">
        <v>0</v>
      </c>
    </row>
    <row r="18" spans="1:5" ht="14.4">
      <c r="A18" s="293">
        <v>5.2</v>
      </c>
      <c r="B18" s="301" t="s">
        <v>539</v>
      </c>
      <c r="C18" s="346">
        <v>0</v>
      </c>
      <c r="D18" s="346">
        <v>0</v>
      </c>
      <c r="E18" s="346">
        <v>0</v>
      </c>
    </row>
    <row r="19" spans="1:5" ht="14.4">
      <c r="A19" s="293">
        <v>5.3</v>
      </c>
      <c r="B19" s="302" t="s">
        <v>540</v>
      </c>
      <c r="C19" s="346">
        <v>0</v>
      </c>
      <c r="D19" s="346">
        <v>0</v>
      </c>
      <c r="E19" s="346">
        <v>0</v>
      </c>
    </row>
    <row r="20" spans="1:5" ht="14.4">
      <c r="A20" s="293">
        <v>6</v>
      </c>
      <c r="B20" s="298" t="s">
        <v>541</v>
      </c>
      <c r="C20" s="346">
        <v>1856479977.5907874</v>
      </c>
      <c r="D20" s="346">
        <v>0</v>
      </c>
      <c r="E20" s="346">
        <v>1856479977.5907874</v>
      </c>
    </row>
    <row r="21" spans="1:5" ht="14.4">
      <c r="A21" s="293">
        <v>6.1</v>
      </c>
      <c r="B21" s="301" t="s">
        <v>539</v>
      </c>
      <c r="C21" s="346">
        <v>223221464.08491695</v>
      </c>
      <c r="D21" s="346">
        <v>0</v>
      </c>
      <c r="E21" s="346">
        <v>223221464.08491695</v>
      </c>
    </row>
    <row r="22" spans="1:5" ht="14.4">
      <c r="A22" s="293">
        <v>6.2</v>
      </c>
      <c r="B22" s="302" t="s">
        <v>540</v>
      </c>
      <c r="C22" s="346">
        <v>1633258513.5058706</v>
      </c>
      <c r="D22" s="346">
        <v>0</v>
      </c>
      <c r="E22" s="346">
        <v>1633258513.5058706</v>
      </c>
    </row>
    <row r="23" spans="1:5" ht="14.4">
      <c r="A23" s="293">
        <v>7</v>
      </c>
      <c r="B23" s="296" t="s">
        <v>542</v>
      </c>
      <c r="C23" s="346">
        <v>6700000</v>
      </c>
      <c r="D23" s="346">
        <v>0</v>
      </c>
      <c r="E23" s="346">
        <v>6700000</v>
      </c>
    </row>
    <row r="24" spans="1:5" ht="20.399999999999999">
      <c r="A24" s="293">
        <v>8</v>
      </c>
      <c r="B24" s="303" t="s">
        <v>543</v>
      </c>
      <c r="C24" s="346">
        <v>0</v>
      </c>
      <c r="D24" s="346">
        <v>0</v>
      </c>
      <c r="E24" s="346">
        <v>0</v>
      </c>
    </row>
    <row r="25" spans="1:5" ht="14.4">
      <c r="A25" s="293">
        <v>9</v>
      </c>
      <c r="B25" s="299" t="s">
        <v>544</v>
      </c>
      <c r="C25" s="346">
        <v>70320413</v>
      </c>
      <c r="D25" s="346">
        <v>0</v>
      </c>
      <c r="E25" s="346">
        <v>70320413</v>
      </c>
    </row>
    <row r="26" spans="1:5" ht="14.4">
      <c r="A26" s="293">
        <v>9.1</v>
      </c>
      <c r="B26" s="301" t="s">
        <v>545</v>
      </c>
      <c r="C26" s="346">
        <v>70320413</v>
      </c>
      <c r="D26" s="346">
        <v>0</v>
      </c>
      <c r="E26" s="346">
        <v>70320413</v>
      </c>
    </row>
    <row r="27" spans="1:5" ht="14.4">
      <c r="A27" s="293">
        <v>9.1999999999999993</v>
      </c>
      <c r="B27" s="301" t="s">
        <v>546</v>
      </c>
      <c r="C27" s="346">
        <v>0</v>
      </c>
      <c r="D27" s="346">
        <v>0</v>
      </c>
      <c r="E27" s="346">
        <v>0</v>
      </c>
    </row>
    <row r="28" spans="1:5" ht="14.4">
      <c r="A28" s="293">
        <v>10</v>
      </c>
      <c r="B28" s="299" t="s">
        <v>547</v>
      </c>
      <c r="C28" s="346">
        <v>42106678</v>
      </c>
      <c r="D28" s="346">
        <v>42106678</v>
      </c>
      <c r="E28" s="346">
        <v>0</v>
      </c>
    </row>
    <row r="29" spans="1:5" ht="14.4">
      <c r="A29" s="293">
        <v>10.1</v>
      </c>
      <c r="B29" s="301" t="s">
        <v>548</v>
      </c>
      <c r="C29" s="346">
        <v>20374000</v>
      </c>
      <c r="D29" s="346">
        <v>20374000</v>
      </c>
      <c r="E29" s="346">
        <v>0</v>
      </c>
    </row>
    <row r="30" spans="1:5" ht="14.4">
      <c r="A30" s="293">
        <v>10.199999999999999</v>
      </c>
      <c r="B30" s="301" t="s">
        <v>549</v>
      </c>
      <c r="C30" s="346">
        <v>21732678</v>
      </c>
      <c r="D30" s="346">
        <v>21732678</v>
      </c>
      <c r="E30" s="346">
        <v>0</v>
      </c>
    </row>
    <row r="31" spans="1:5" ht="14.4">
      <c r="A31" s="293">
        <v>11</v>
      </c>
      <c r="B31" s="299" t="s">
        <v>550</v>
      </c>
      <c r="C31" s="346">
        <v>896506.31480904436</v>
      </c>
      <c r="D31" s="346">
        <v>0</v>
      </c>
      <c r="E31" s="346">
        <v>896506.31480904436</v>
      </c>
    </row>
    <row r="32" spans="1:5" ht="14.4">
      <c r="A32" s="293">
        <v>11.1</v>
      </c>
      <c r="B32" s="301" t="s">
        <v>551</v>
      </c>
      <c r="C32" s="346">
        <v>896506.31480904436</v>
      </c>
      <c r="D32" s="346">
        <v>0</v>
      </c>
      <c r="E32" s="346">
        <v>896506.31480904436</v>
      </c>
    </row>
    <row r="33" spans="1:7" ht="14.4">
      <c r="A33" s="293">
        <v>11.2</v>
      </c>
      <c r="B33" s="301" t="s">
        <v>552</v>
      </c>
      <c r="C33" s="346">
        <v>0</v>
      </c>
      <c r="D33" s="346">
        <v>0</v>
      </c>
      <c r="E33" s="346">
        <v>0</v>
      </c>
    </row>
    <row r="34" spans="1:7" ht="14.4">
      <c r="A34" s="293">
        <v>13</v>
      </c>
      <c r="B34" s="299" t="s">
        <v>553</v>
      </c>
      <c r="C34" s="346">
        <v>61222111.879999995</v>
      </c>
      <c r="D34" s="346">
        <v>0</v>
      </c>
      <c r="E34" s="346">
        <v>61222111.879999995</v>
      </c>
    </row>
    <row r="35" spans="1:7" ht="14.4">
      <c r="A35" s="293">
        <v>13.1</v>
      </c>
      <c r="B35" s="304" t="s">
        <v>554</v>
      </c>
      <c r="C35" s="346">
        <v>52530837</v>
      </c>
      <c r="D35" s="346">
        <v>0</v>
      </c>
      <c r="E35" s="346">
        <v>52530837</v>
      </c>
    </row>
    <row r="36" spans="1:7" ht="14.4">
      <c r="A36" s="293">
        <v>13.2</v>
      </c>
      <c r="B36" s="304" t="s">
        <v>555</v>
      </c>
      <c r="C36" s="346">
        <v>0</v>
      </c>
      <c r="D36" s="346">
        <v>0</v>
      </c>
      <c r="E36" s="346">
        <v>0</v>
      </c>
    </row>
    <row r="37" spans="1:7" ht="27" thickBot="1">
      <c r="A37" s="105"/>
      <c r="B37" s="165" t="s">
        <v>221</v>
      </c>
      <c r="C37" s="119">
        <v>2230075758.5855961</v>
      </c>
      <c r="D37" s="119">
        <v>42106678</v>
      </c>
      <c r="E37" s="119">
        <v>2187969080.5855966</v>
      </c>
    </row>
    <row r="38" spans="1:7">
      <c r="A38" s="5"/>
      <c r="B38" s="5"/>
      <c r="C38" s="5"/>
      <c r="D38" s="5"/>
      <c r="E38" s="5"/>
    </row>
    <row r="39" spans="1:7">
      <c r="A39" s="5"/>
      <c r="B39" s="5"/>
      <c r="C39" s="5"/>
      <c r="D39" s="5"/>
      <c r="E39" s="5"/>
    </row>
    <row r="41" spans="1:7" s="4" customFormat="1">
      <c r="B41" s="40"/>
      <c r="F41" s="5"/>
      <c r="G41" s="5"/>
    </row>
    <row r="42" spans="1:7" s="4" customFormat="1">
      <c r="B42" s="40"/>
      <c r="F42" s="5"/>
      <c r="G42" s="5"/>
    </row>
    <row r="43" spans="1:7" s="4" customFormat="1">
      <c r="B43" s="40"/>
      <c r="F43" s="5"/>
      <c r="G43" s="5"/>
    </row>
    <row r="44" spans="1:7" s="4" customFormat="1">
      <c r="B44" s="40"/>
      <c r="F44" s="5"/>
      <c r="G44" s="5"/>
    </row>
    <row r="45" spans="1:7" s="4" customFormat="1">
      <c r="B45" s="40"/>
      <c r="F45" s="5"/>
      <c r="G45" s="5"/>
    </row>
    <row r="46" spans="1:7" s="4" customFormat="1">
      <c r="B46" s="40"/>
      <c r="F46" s="5"/>
      <c r="G46" s="5"/>
    </row>
    <row r="47" spans="1:7" s="4" customFormat="1">
      <c r="B47" s="40"/>
      <c r="F47" s="5"/>
      <c r="G47" s="5"/>
    </row>
    <row r="48" spans="1:7" s="4" customFormat="1">
      <c r="B48" s="40"/>
      <c r="F48" s="5"/>
      <c r="G48" s="5"/>
    </row>
    <row r="49" spans="2:7" s="4" customFormat="1">
      <c r="B49" s="40"/>
      <c r="F49" s="5"/>
      <c r="G49" s="5"/>
    </row>
    <row r="50" spans="2:7" s="4" customFormat="1">
      <c r="B50" s="40"/>
      <c r="F50" s="5"/>
      <c r="G50" s="5"/>
    </row>
    <row r="51" spans="2:7" s="4" customFormat="1">
      <c r="B51" s="40"/>
      <c r="F51" s="5"/>
      <c r="G51" s="5"/>
    </row>
    <row r="52" spans="2:7" s="4" customFormat="1">
      <c r="B52" s="40"/>
      <c r="F52" s="5"/>
      <c r="G52" s="5"/>
    </row>
    <row r="53" spans="2:7" s="4" customFormat="1">
      <c r="B53" s="40"/>
      <c r="F53" s="5"/>
      <c r="G53" s="5"/>
    </row>
  </sheetData>
  <mergeCells count="4">
    <mergeCell ref="B6:B7"/>
    <mergeCell ref="C6:C7"/>
    <mergeCell ref="D6:E6"/>
    <mergeCell ref="B4:E4"/>
  </mergeCells>
  <pageMargins left="0.7" right="0.7" top="0.75" bottom="0.75" header="0.3" footer="0.3"/>
  <pageSetup paperSize="9" orientation="portrait" horizontalDpi="4294967295" verticalDpi="4294967295"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F33"/>
  <sheetViews>
    <sheetView zoomScaleNormal="100" workbookViewId="0">
      <pane xSplit="1" ySplit="4" topLeftCell="B5" activePane="bottomRight" state="frozen"/>
      <selection pane="topRight"/>
      <selection pane="bottomLeft"/>
      <selection pane="bottomRight" activeCell="C13" sqref="C13"/>
    </sheetView>
  </sheetViews>
  <sheetFormatPr defaultColWidth="9.109375" defaultRowHeight="13.2" outlineLevelRow="1"/>
  <cols>
    <col min="1" max="1" width="9.5546875" style="4" bestFit="1" customWidth="1"/>
    <col min="2" max="2" width="114.33203125" style="4" customWidth="1"/>
    <col min="3" max="3" width="18.88671875" style="4" customWidth="1"/>
    <col min="4" max="4" width="25.44140625" style="4" customWidth="1"/>
    <col min="5" max="5" width="24.33203125" style="4" customWidth="1"/>
    <col min="6" max="6" width="24" style="4" customWidth="1"/>
    <col min="7" max="7" width="10" style="4" bestFit="1" customWidth="1"/>
    <col min="8" max="8" width="12" style="4" bestFit="1" customWidth="1"/>
    <col min="9" max="9" width="12.5546875" style="4" bestFit="1" customWidth="1"/>
    <col min="10" max="16384" width="9.109375" style="4"/>
  </cols>
  <sheetData>
    <row r="1" spans="1:6">
      <c r="A1" s="2" t="s">
        <v>30</v>
      </c>
      <c r="B1" s="3" t="str">
        <f>Info!C2</f>
        <v>Terabank</v>
      </c>
    </row>
    <row r="2" spans="1:6" s="2" customFormat="1" ht="15.75" customHeight="1">
      <c r="A2" s="2" t="s">
        <v>31</v>
      </c>
      <c r="B2" s="245">
        <f>'1. key ratios'!B2</f>
        <v>46295</v>
      </c>
      <c r="C2" s="4"/>
      <c r="D2" s="4"/>
      <c r="E2" s="4"/>
      <c r="F2" s="4"/>
    </row>
    <row r="3" spans="1:6" s="2" customFormat="1" ht="15.75" customHeight="1">
      <c r="C3" s="4"/>
      <c r="D3" s="4"/>
      <c r="E3" s="4"/>
      <c r="F3" s="4"/>
    </row>
    <row r="4" spans="1:6" s="2" customFormat="1" ht="13.8" thickBot="1">
      <c r="A4" s="2" t="s">
        <v>46</v>
      </c>
      <c r="B4" s="166" t="s">
        <v>522</v>
      </c>
      <c r="C4" s="35" t="s">
        <v>35</v>
      </c>
      <c r="D4" s="4"/>
      <c r="E4" s="4"/>
      <c r="F4" s="4"/>
    </row>
    <row r="5" spans="1:6">
      <c r="A5" s="123">
        <v>1</v>
      </c>
      <c r="B5" s="167" t="s">
        <v>524</v>
      </c>
      <c r="C5" s="124">
        <f>'7. LI1'!E37</f>
        <v>2187969080.5855966</v>
      </c>
    </row>
    <row r="6" spans="1:6">
      <c r="A6" s="41">
        <v>2.1</v>
      </c>
      <c r="B6" s="103" t="s">
        <v>201</v>
      </c>
      <c r="C6" s="94">
        <v>135420467.8420144</v>
      </c>
    </row>
    <row r="7" spans="1:6" s="24" customFormat="1" outlineLevel="1">
      <c r="A7" s="18">
        <v>2.2000000000000002</v>
      </c>
      <c r="B7" s="19" t="s">
        <v>202</v>
      </c>
      <c r="C7" s="94">
        <v>49364896.090000004</v>
      </c>
    </row>
    <row r="8" spans="1:6" s="24" customFormat="1">
      <c r="A8" s="18">
        <v>3</v>
      </c>
      <c r="B8" s="121" t="s">
        <v>523</v>
      </c>
      <c r="C8" s="125">
        <f>SUM(C5:C7)</f>
        <v>2372754444.517611</v>
      </c>
    </row>
    <row r="9" spans="1:6">
      <c r="A9" s="41">
        <v>4</v>
      </c>
      <c r="B9" s="42" t="s">
        <v>48</v>
      </c>
      <c r="C9" s="94">
        <v>0</v>
      </c>
    </row>
    <row r="10" spans="1:6" s="24" customFormat="1" outlineLevel="1">
      <c r="A10" s="18">
        <v>5.0999999999999996</v>
      </c>
      <c r="B10" s="19" t="s">
        <v>203</v>
      </c>
      <c r="C10" s="94">
        <v>-67910573.395651281</v>
      </c>
    </row>
    <row r="11" spans="1:6" s="24" customFormat="1" outlineLevel="1">
      <c r="A11" s="18">
        <v>5.2</v>
      </c>
      <c r="B11" s="19" t="s">
        <v>204</v>
      </c>
      <c r="C11" s="94">
        <v>-46135597.889621407</v>
      </c>
    </row>
    <row r="12" spans="1:6" s="24" customFormat="1">
      <c r="A12" s="18">
        <v>6</v>
      </c>
      <c r="B12" s="120" t="s">
        <v>330</v>
      </c>
      <c r="C12" s="94">
        <v>0</v>
      </c>
    </row>
    <row r="13" spans="1:6" s="24" customFormat="1" ht="13.8" thickBot="1">
      <c r="A13" s="20">
        <v>7</v>
      </c>
      <c r="B13" s="122" t="s">
        <v>164</v>
      </c>
      <c r="C13" s="126">
        <f>SUM(C8:C12)</f>
        <v>2258708273.2323384</v>
      </c>
    </row>
    <row r="15" spans="1:6">
      <c r="B15" s="24"/>
    </row>
    <row r="17" spans="1:2" ht="13.8">
      <c r="A17" s="131"/>
      <c r="B17" s="132"/>
    </row>
    <row r="18" spans="1:2" ht="14.4">
      <c r="A18" s="136"/>
      <c r="B18" s="137"/>
    </row>
    <row r="19" spans="1:2" ht="13.8">
      <c r="A19" s="138"/>
      <c r="B19" s="133"/>
    </row>
    <row r="20" spans="1:2" ht="13.8">
      <c r="A20" s="139"/>
      <c r="B20" s="134"/>
    </row>
    <row r="21" spans="1:2" ht="13.8">
      <c r="A21" s="139"/>
      <c r="B21" s="137"/>
    </row>
    <row r="22" spans="1:2" ht="13.8">
      <c r="A22" s="138"/>
      <c r="B22" s="135"/>
    </row>
    <row r="23" spans="1:2" ht="13.8">
      <c r="A23" s="139"/>
      <c r="B23" s="134"/>
    </row>
    <row r="24" spans="1:2" ht="13.8">
      <c r="A24" s="139"/>
      <c r="B24" s="134"/>
    </row>
    <row r="25" spans="1:2" ht="13.8">
      <c r="A25" s="139"/>
      <c r="B25" s="140"/>
    </row>
    <row r="26" spans="1:2" ht="13.8">
      <c r="A26" s="139"/>
      <c r="B26" s="137"/>
    </row>
    <row r="27" spans="1:2">
      <c r="B27" s="40"/>
    </row>
    <row r="28" spans="1:2">
      <c r="B28" s="40"/>
    </row>
    <row r="29" spans="1:2">
      <c r="B29" s="40"/>
    </row>
    <row r="30" spans="1:2">
      <c r="B30" s="40"/>
    </row>
    <row r="31" spans="1:2">
      <c r="B31" s="40"/>
    </row>
    <row r="32" spans="1:2">
      <c r="B32" s="40"/>
    </row>
    <row r="33" spans="2:2">
      <c r="B33" s="40"/>
    </row>
  </sheetData>
  <pageMargins left="0.7" right="0.7" top="0.75" bottom="0.75" header="0.3" footer="0.3"/>
  <pageSetup paperSize="9" orientation="portrait" horizontalDpi="4294967295" verticalDpi="4294967295"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92D050"/>
  </sheetPr>
  <dimension ref="A1:C56"/>
  <sheetViews>
    <sheetView zoomScale="90" zoomScaleNormal="90" workbookViewId="0">
      <pane xSplit="1" ySplit="5" topLeftCell="B6" activePane="bottomRight" state="frozen"/>
      <selection pane="topRight"/>
      <selection pane="bottomLeft"/>
      <selection pane="bottomRight" activeCell="B6" sqref="B6"/>
    </sheetView>
  </sheetViews>
  <sheetFormatPr defaultColWidth="9.109375" defaultRowHeight="13.2"/>
  <cols>
    <col min="1" max="1" width="9.5546875" style="4" bestFit="1" customWidth="1"/>
    <col min="2" max="2" width="132.44140625" style="4" customWidth="1"/>
    <col min="3" max="3" width="18.44140625" style="4" customWidth="1"/>
    <col min="4" max="16384" width="9.109375" style="4"/>
  </cols>
  <sheetData>
    <row r="1" spans="1:3">
      <c r="A1" s="2" t="s">
        <v>30</v>
      </c>
      <c r="B1" s="3" t="str">
        <f>Info!C2</f>
        <v>Terabank</v>
      </c>
    </row>
    <row r="2" spans="1:3" s="2" customFormat="1" ht="15.75" customHeight="1">
      <c r="A2" s="2" t="s">
        <v>31</v>
      </c>
      <c r="B2" s="245">
        <f>'1. key ratios'!B2</f>
        <v>46295</v>
      </c>
    </row>
    <row r="3" spans="1:3" s="2" customFormat="1" ht="15.75" customHeight="1"/>
    <row r="4" spans="1:3" ht="13.8" thickBot="1">
      <c r="A4" s="4" t="s">
        <v>143</v>
      </c>
      <c r="B4" s="85" t="s">
        <v>142</v>
      </c>
    </row>
    <row r="5" spans="1:3">
      <c r="A5" s="44" t="s">
        <v>6</v>
      </c>
      <c r="B5" s="45"/>
      <c r="C5" s="46" t="s">
        <v>35</v>
      </c>
    </row>
    <row r="6" spans="1:3">
      <c r="A6" s="47">
        <v>1</v>
      </c>
      <c r="B6" s="48" t="s">
        <v>141</v>
      </c>
      <c r="C6" s="49">
        <v>334921679</v>
      </c>
    </row>
    <row r="7" spans="1:3">
      <c r="A7" s="47">
        <v>2</v>
      </c>
      <c r="B7" s="50" t="s">
        <v>140</v>
      </c>
      <c r="C7" s="51">
        <v>128022000</v>
      </c>
    </row>
    <row r="8" spans="1:3">
      <c r="A8" s="47">
        <v>3</v>
      </c>
      <c r="B8" s="52" t="s">
        <v>139</v>
      </c>
      <c r="C8" s="51">
        <v>0</v>
      </c>
    </row>
    <row r="9" spans="1:3">
      <c r="A9" s="47">
        <v>4</v>
      </c>
      <c r="B9" s="52" t="s">
        <v>138</v>
      </c>
      <c r="C9" s="51">
        <v>0</v>
      </c>
    </row>
    <row r="10" spans="1:3">
      <c r="A10" s="47">
        <v>5</v>
      </c>
      <c r="B10" s="52" t="s">
        <v>137</v>
      </c>
      <c r="C10" s="51">
        <v>0</v>
      </c>
    </row>
    <row r="11" spans="1:3">
      <c r="A11" s="47">
        <v>6</v>
      </c>
      <c r="B11" s="53" t="s">
        <v>136</v>
      </c>
      <c r="C11" s="51">
        <v>206899679</v>
      </c>
    </row>
    <row r="12" spans="1:3" s="24" customFormat="1">
      <c r="A12" s="47">
        <v>7</v>
      </c>
      <c r="B12" s="48" t="s">
        <v>135</v>
      </c>
      <c r="C12" s="54">
        <v>42406951.860217184</v>
      </c>
    </row>
    <row r="13" spans="1:3" s="24" customFormat="1">
      <c r="A13" s="47">
        <v>8</v>
      </c>
      <c r="B13" s="55" t="s">
        <v>134</v>
      </c>
      <c r="C13" s="56">
        <v>0</v>
      </c>
    </row>
    <row r="14" spans="1:3" s="24" customFormat="1" ht="26.4">
      <c r="A14" s="47">
        <v>9</v>
      </c>
      <c r="B14" s="57" t="s">
        <v>133</v>
      </c>
      <c r="C14" s="56">
        <v>0</v>
      </c>
    </row>
    <row r="15" spans="1:3" s="24" customFormat="1">
      <c r="A15" s="47">
        <v>10</v>
      </c>
      <c r="B15" s="58" t="s">
        <v>132</v>
      </c>
      <c r="C15" s="56">
        <v>42106678</v>
      </c>
    </row>
    <row r="16" spans="1:3" s="24" customFormat="1">
      <c r="A16" s="47">
        <v>11</v>
      </c>
      <c r="B16" s="59" t="s">
        <v>131</v>
      </c>
      <c r="C16" s="56">
        <v>0</v>
      </c>
    </row>
    <row r="17" spans="1:3" s="24" customFormat="1">
      <c r="A17" s="47">
        <v>12</v>
      </c>
      <c r="B17" s="58" t="s">
        <v>130</v>
      </c>
      <c r="C17" s="56">
        <v>0</v>
      </c>
    </row>
    <row r="18" spans="1:3" s="24" customFormat="1">
      <c r="A18" s="47">
        <v>13</v>
      </c>
      <c r="B18" s="58" t="s">
        <v>129</v>
      </c>
      <c r="C18" s="56">
        <v>0</v>
      </c>
    </row>
    <row r="19" spans="1:3" s="24" customFormat="1">
      <c r="A19" s="47">
        <v>14</v>
      </c>
      <c r="B19" s="58" t="s">
        <v>128</v>
      </c>
      <c r="C19" s="56">
        <v>0</v>
      </c>
    </row>
    <row r="20" spans="1:3" s="24" customFormat="1">
      <c r="A20" s="47">
        <v>15</v>
      </c>
      <c r="B20" s="58" t="s">
        <v>127</v>
      </c>
      <c r="C20" s="56">
        <v>0</v>
      </c>
    </row>
    <row r="21" spans="1:3" s="24" customFormat="1" ht="26.4">
      <c r="A21" s="47">
        <v>16</v>
      </c>
      <c r="B21" s="57" t="s">
        <v>126</v>
      </c>
      <c r="C21" s="56">
        <v>0</v>
      </c>
    </row>
    <row r="22" spans="1:3" s="24" customFormat="1">
      <c r="A22" s="47">
        <v>17</v>
      </c>
      <c r="B22" s="60" t="s">
        <v>125</v>
      </c>
      <c r="C22" s="56">
        <v>0</v>
      </c>
    </row>
    <row r="23" spans="1:3" s="24" customFormat="1">
      <c r="A23" s="47">
        <v>18</v>
      </c>
      <c r="B23" s="455" t="s">
        <v>521</v>
      </c>
      <c r="C23" s="56">
        <v>300273.86021718197</v>
      </c>
    </row>
    <row r="24" spans="1:3" s="24" customFormat="1">
      <c r="A24" s="47">
        <v>19</v>
      </c>
      <c r="B24" s="57" t="s">
        <v>124</v>
      </c>
      <c r="C24" s="56">
        <v>0</v>
      </c>
    </row>
    <row r="25" spans="1:3" s="24" customFormat="1" ht="26.4">
      <c r="A25" s="47">
        <v>20</v>
      </c>
      <c r="B25" s="57" t="s">
        <v>101</v>
      </c>
      <c r="C25" s="56">
        <v>0</v>
      </c>
    </row>
    <row r="26" spans="1:3" s="24" customFormat="1">
      <c r="A26" s="47">
        <v>21</v>
      </c>
      <c r="B26" s="59" t="s">
        <v>123</v>
      </c>
      <c r="C26" s="56">
        <v>0</v>
      </c>
    </row>
    <row r="27" spans="1:3" s="24" customFormat="1">
      <c r="A27" s="47">
        <v>22</v>
      </c>
      <c r="B27" s="59" t="s">
        <v>122</v>
      </c>
      <c r="C27" s="56">
        <v>0</v>
      </c>
    </row>
    <row r="28" spans="1:3" s="24" customFormat="1">
      <c r="A28" s="47">
        <v>23</v>
      </c>
      <c r="B28" s="59" t="s">
        <v>121</v>
      </c>
      <c r="C28" s="56">
        <v>0</v>
      </c>
    </row>
    <row r="29" spans="1:3" s="24" customFormat="1">
      <c r="A29" s="47">
        <v>24</v>
      </c>
      <c r="B29" s="61" t="s">
        <v>120</v>
      </c>
      <c r="C29" s="54">
        <v>292514727.13978279</v>
      </c>
    </row>
    <row r="30" spans="1:3" s="24" customFormat="1">
      <c r="A30" s="62"/>
      <c r="B30" s="63"/>
      <c r="C30" s="56">
        <v>0</v>
      </c>
    </row>
    <row r="31" spans="1:3" s="24" customFormat="1">
      <c r="A31" s="62">
        <v>25</v>
      </c>
      <c r="B31" s="61" t="s">
        <v>119</v>
      </c>
      <c r="C31" s="54">
        <v>54707100</v>
      </c>
    </row>
    <row r="32" spans="1:3" s="24" customFormat="1">
      <c r="A32" s="62">
        <v>26</v>
      </c>
      <c r="B32" s="52" t="s">
        <v>118</v>
      </c>
      <c r="C32" s="64">
        <v>54707100</v>
      </c>
    </row>
    <row r="33" spans="1:3" s="24" customFormat="1">
      <c r="A33" s="62">
        <v>27</v>
      </c>
      <c r="B33" s="65" t="s">
        <v>179</v>
      </c>
      <c r="C33" s="56">
        <v>0</v>
      </c>
    </row>
    <row r="34" spans="1:3" s="24" customFormat="1">
      <c r="A34" s="62">
        <v>28</v>
      </c>
      <c r="B34" s="65" t="s">
        <v>117</v>
      </c>
      <c r="C34" s="56">
        <v>54707100</v>
      </c>
    </row>
    <row r="35" spans="1:3" s="24" customFormat="1">
      <c r="A35" s="62">
        <v>29</v>
      </c>
      <c r="B35" s="52" t="s">
        <v>116</v>
      </c>
      <c r="C35" s="56">
        <v>0</v>
      </c>
    </row>
    <row r="36" spans="1:3" s="24" customFormat="1">
      <c r="A36" s="62">
        <v>30</v>
      </c>
      <c r="B36" s="61" t="s">
        <v>115</v>
      </c>
      <c r="C36" s="54">
        <v>0</v>
      </c>
    </row>
    <row r="37" spans="1:3" s="24" customFormat="1">
      <c r="A37" s="62">
        <v>31</v>
      </c>
      <c r="B37" s="57" t="s">
        <v>114</v>
      </c>
      <c r="C37" s="56">
        <v>0</v>
      </c>
    </row>
    <row r="38" spans="1:3" s="24" customFormat="1">
      <c r="A38" s="62">
        <v>32</v>
      </c>
      <c r="B38" s="58" t="s">
        <v>113</v>
      </c>
      <c r="C38" s="56">
        <v>0</v>
      </c>
    </row>
    <row r="39" spans="1:3" s="24" customFormat="1">
      <c r="A39" s="62">
        <v>33</v>
      </c>
      <c r="B39" s="57" t="s">
        <v>112</v>
      </c>
      <c r="C39" s="56">
        <v>0</v>
      </c>
    </row>
    <row r="40" spans="1:3" s="24" customFormat="1" ht="26.4">
      <c r="A40" s="62">
        <v>34</v>
      </c>
      <c r="B40" s="57" t="s">
        <v>101</v>
      </c>
      <c r="C40" s="56">
        <v>0</v>
      </c>
    </row>
    <row r="41" spans="1:3" s="24" customFormat="1">
      <c r="A41" s="62">
        <v>35</v>
      </c>
      <c r="B41" s="59" t="s">
        <v>111</v>
      </c>
      <c r="C41" s="56">
        <v>0</v>
      </c>
    </row>
    <row r="42" spans="1:3" s="24" customFormat="1">
      <c r="A42" s="62">
        <v>36</v>
      </c>
      <c r="B42" s="61" t="s">
        <v>110</v>
      </c>
      <c r="C42" s="54">
        <v>54707100</v>
      </c>
    </row>
    <row r="43" spans="1:3" s="24" customFormat="1">
      <c r="A43" s="62"/>
      <c r="B43" s="63"/>
      <c r="C43" s="56">
        <v>0</v>
      </c>
    </row>
    <row r="44" spans="1:3" s="24" customFormat="1">
      <c r="A44" s="62">
        <v>37</v>
      </c>
      <c r="B44" s="66" t="s">
        <v>109</v>
      </c>
      <c r="C44" s="54">
        <v>60513767.979999997</v>
      </c>
    </row>
    <row r="45" spans="1:3" s="24" customFormat="1">
      <c r="A45" s="62">
        <v>38</v>
      </c>
      <c r="B45" s="52" t="s">
        <v>108</v>
      </c>
      <c r="C45" s="56">
        <v>60513767.979999997</v>
      </c>
    </row>
    <row r="46" spans="1:3" s="24" customFormat="1">
      <c r="A46" s="62">
        <v>39</v>
      </c>
      <c r="B46" s="52" t="s">
        <v>107</v>
      </c>
      <c r="C46" s="56">
        <v>0</v>
      </c>
    </row>
    <row r="47" spans="1:3" s="24" customFormat="1">
      <c r="A47" s="62">
        <v>40</v>
      </c>
      <c r="B47" s="52" t="s">
        <v>106</v>
      </c>
      <c r="C47" s="56">
        <v>0</v>
      </c>
    </row>
    <row r="48" spans="1:3" s="24" customFormat="1">
      <c r="A48" s="62">
        <v>41</v>
      </c>
      <c r="B48" s="66" t="s">
        <v>105</v>
      </c>
      <c r="C48" s="54">
        <v>0</v>
      </c>
    </row>
    <row r="49" spans="1:3" s="24" customFormat="1">
      <c r="A49" s="62">
        <v>42</v>
      </c>
      <c r="B49" s="57" t="s">
        <v>104</v>
      </c>
      <c r="C49" s="56">
        <v>0</v>
      </c>
    </row>
    <row r="50" spans="1:3" s="24" customFormat="1">
      <c r="A50" s="62">
        <v>43</v>
      </c>
      <c r="B50" s="58" t="s">
        <v>103</v>
      </c>
      <c r="C50" s="56">
        <v>0</v>
      </c>
    </row>
    <row r="51" spans="1:3" s="24" customFormat="1">
      <c r="A51" s="62">
        <v>44</v>
      </c>
      <c r="B51" s="57" t="s">
        <v>102</v>
      </c>
      <c r="C51" s="56">
        <v>0</v>
      </c>
    </row>
    <row r="52" spans="1:3" s="24" customFormat="1" ht="26.4">
      <c r="A52" s="62">
        <v>45</v>
      </c>
      <c r="B52" s="57" t="s">
        <v>101</v>
      </c>
      <c r="C52" s="56">
        <v>0</v>
      </c>
    </row>
    <row r="53" spans="1:3" s="24" customFormat="1" ht="13.8" thickBot="1">
      <c r="A53" s="62">
        <v>46</v>
      </c>
      <c r="B53" s="67" t="s">
        <v>100</v>
      </c>
      <c r="C53" s="68">
        <v>60513767.979999997</v>
      </c>
    </row>
    <row r="56" spans="1:3">
      <c r="B56" s="4" t="s">
        <v>7</v>
      </c>
    </row>
  </sheetData>
  <dataValidations count="1">
    <dataValidation operator="lessThanOrEqual" allowBlank="1" showInputMessage="1" showErrorMessage="1" errorTitle="Should be negative number" error="Should be whole negative number or 0" sqref="C13:C53" xr:uid="{00000000-0002-0000-0900-000000000000}"/>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D23"/>
  <sheetViews>
    <sheetView workbookViewId="0"/>
  </sheetViews>
  <sheetFormatPr defaultColWidth="9.109375" defaultRowHeight="13.8"/>
  <cols>
    <col min="1" max="1" width="9.44140625" style="133" bestFit="1" customWidth="1"/>
    <col min="2" max="2" width="59" style="133" customWidth="1"/>
    <col min="3" max="3" width="16.6640625" style="133" bestFit="1" customWidth="1"/>
    <col min="4" max="4" width="13.33203125" style="133" bestFit="1" customWidth="1"/>
    <col min="5" max="16384" width="9.109375" style="133"/>
  </cols>
  <sheetData>
    <row r="1" spans="1:4">
      <c r="A1" s="131" t="s">
        <v>30</v>
      </c>
      <c r="B1" s="3" t="str">
        <f>Info!C2</f>
        <v>Terabank</v>
      </c>
    </row>
    <row r="2" spans="1:4" s="131" customFormat="1" ht="15.75" customHeight="1">
      <c r="A2" s="131" t="s">
        <v>31</v>
      </c>
      <c r="B2" s="245">
        <f>'1. key ratios'!B2</f>
        <v>46295</v>
      </c>
    </row>
    <row r="3" spans="1:4" s="131" customFormat="1" ht="15.75" customHeight="1"/>
    <row r="4" spans="1:4" ht="14.4" thickBot="1">
      <c r="A4" s="133" t="s">
        <v>268</v>
      </c>
      <c r="B4" s="208" t="s">
        <v>269</v>
      </c>
    </row>
    <row r="5" spans="1:4" s="138" customFormat="1" ht="12.75" customHeight="1">
      <c r="A5" s="232"/>
      <c r="B5" s="233" t="s">
        <v>272</v>
      </c>
      <c r="C5" s="201" t="s">
        <v>270</v>
      </c>
      <c r="D5" s="202" t="s">
        <v>271</v>
      </c>
    </row>
    <row r="6" spans="1:4" s="209" customFormat="1">
      <c r="A6" s="203">
        <v>1</v>
      </c>
      <c r="B6" s="227" t="s">
        <v>273</v>
      </c>
      <c r="C6" s="227"/>
      <c r="D6" s="204"/>
    </row>
    <row r="7" spans="1:4" s="209" customFormat="1">
      <c r="A7" s="205" t="s">
        <v>259</v>
      </c>
      <c r="B7" s="228" t="s">
        <v>274</v>
      </c>
      <c r="C7" s="223">
        <v>4.4999999999999998E-2</v>
      </c>
      <c r="D7" s="224">
        <v>78419270.18651858</v>
      </c>
    </row>
    <row r="8" spans="1:4" s="209" customFormat="1">
      <c r="A8" s="205" t="s">
        <v>260</v>
      </c>
      <c r="B8" s="228" t="s">
        <v>275</v>
      </c>
      <c r="C8" s="223">
        <v>0.06</v>
      </c>
      <c r="D8" s="224">
        <v>104559026.91535811</v>
      </c>
    </row>
    <row r="9" spans="1:4" s="209" customFormat="1">
      <c r="A9" s="205" t="s">
        <v>261</v>
      </c>
      <c r="B9" s="228" t="s">
        <v>276</v>
      </c>
      <c r="C9" s="223">
        <v>0.08</v>
      </c>
      <c r="D9" s="224">
        <v>139412035.88714415</v>
      </c>
    </row>
    <row r="10" spans="1:4" s="209" customFormat="1">
      <c r="A10" s="203" t="s">
        <v>262</v>
      </c>
      <c r="B10" s="227" t="s">
        <v>277</v>
      </c>
      <c r="C10" s="227"/>
      <c r="D10" s="227"/>
    </row>
    <row r="11" spans="1:4" s="210" customFormat="1">
      <c r="A11" s="206" t="s">
        <v>263</v>
      </c>
      <c r="B11" s="222" t="s">
        <v>328</v>
      </c>
      <c r="C11" s="223">
        <v>2.5000000000000001E-2</v>
      </c>
      <c r="D11" s="224">
        <v>43566261.21473255</v>
      </c>
    </row>
    <row r="12" spans="1:4" s="210" customFormat="1">
      <c r="A12" s="206" t="s">
        <v>264</v>
      </c>
      <c r="B12" s="222" t="s">
        <v>278</v>
      </c>
      <c r="C12" s="223">
        <v>7.4999999999999997E-3</v>
      </c>
      <c r="D12" s="224">
        <v>13069878.364419764</v>
      </c>
    </row>
    <row r="13" spans="1:4" s="210" customFormat="1">
      <c r="A13" s="206" t="s">
        <v>265</v>
      </c>
      <c r="B13" s="222" t="s">
        <v>279</v>
      </c>
      <c r="C13" s="223">
        <v>0</v>
      </c>
      <c r="D13" s="224">
        <v>0</v>
      </c>
    </row>
    <row r="14" spans="1:4" s="210" customFormat="1">
      <c r="A14" s="203" t="s">
        <v>266</v>
      </c>
      <c r="B14" s="227" t="s">
        <v>326</v>
      </c>
      <c r="C14" s="227"/>
      <c r="D14" s="227"/>
    </row>
    <row r="15" spans="1:4" s="210" customFormat="1">
      <c r="A15" s="206">
        <v>3.1</v>
      </c>
      <c r="B15" s="222" t="s">
        <v>284</v>
      </c>
      <c r="C15" s="223">
        <v>6.0039427034929496E-2</v>
      </c>
      <c r="D15" s="224">
        <v>104627734.45546454</v>
      </c>
    </row>
    <row r="16" spans="1:4" s="210" customFormat="1">
      <c r="A16" s="206">
        <v>3.2</v>
      </c>
      <c r="B16" s="222" t="s">
        <v>285</v>
      </c>
      <c r="C16" s="223">
        <v>6.860655444786197E-2</v>
      </c>
      <c r="D16" s="224">
        <v>119557242.88473302</v>
      </c>
    </row>
    <row r="17" spans="1:4" s="209" customFormat="1">
      <c r="A17" s="206">
        <v>3.3</v>
      </c>
      <c r="B17" s="222" t="s">
        <v>286</v>
      </c>
      <c r="C17" s="223">
        <v>7.9879090517509951E-2</v>
      </c>
      <c r="D17" s="224">
        <v>139201332.92324415</v>
      </c>
    </row>
    <row r="18" spans="1:4" s="138" customFormat="1" ht="12.75" customHeight="1">
      <c r="A18" s="230"/>
      <c r="B18" s="231" t="s">
        <v>325</v>
      </c>
      <c r="C18" s="226" t="s">
        <v>270</v>
      </c>
      <c r="D18" s="229" t="s">
        <v>271</v>
      </c>
    </row>
    <row r="19" spans="1:4" s="209" customFormat="1">
      <c r="A19" s="207">
        <v>4</v>
      </c>
      <c r="B19" s="222" t="s">
        <v>280</v>
      </c>
      <c r="C19" s="225">
        <v>0.1375394270349295</v>
      </c>
      <c r="D19" s="224">
        <v>239683144.22113544</v>
      </c>
    </row>
    <row r="20" spans="1:4" s="209" customFormat="1">
      <c r="A20" s="207">
        <v>5</v>
      </c>
      <c r="B20" s="222" t="s">
        <v>90</v>
      </c>
      <c r="C20" s="225">
        <v>0.16110655444786198</v>
      </c>
      <c r="D20" s="224">
        <v>280752409.37924343</v>
      </c>
    </row>
    <row r="21" spans="1:4" s="209" customFormat="1" ht="14.4" thickBot="1">
      <c r="A21" s="211" t="s">
        <v>267</v>
      </c>
      <c r="B21" s="212" t="s">
        <v>281</v>
      </c>
      <c r="C21" s="225">
        <v>0.19237909051750995</v>
      </c>
      <c r="D21" s="224">
        <v>335249508.38954061</v>
      </c>
    </row>
    <row r="23" spans="1:4">
      <c r="B23" s="169"/>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3C019-8E45-4741-9A3E-BECFD7701B06}">
  <sheetPr codeName="Sheet30"/>
  <dimension ref="A1:E26"/>
  <sheetViews>
    <sheetView workbookViewId="0"/>
  </sheetViews>
  <sheetFormatPr defaultColWidth="9.109375" defaultRowHeight="14.4"/>
  <cols>
    <col min="1" max="1" width="107.109375" style="482" bestFit="1" customWidth="1"/>
    <col min="2" max="2" width="50.88671875" style="482" bestFit="1" customWidth="1"/>
    <col min="3" max="3" width="28.109375" style="482" bestFit="1" customWidth="1"/>
    <col min="4" max="4" width="28.33203125" style="482" customWidth="1"/>
    <col min="5" max="7" width="28.109375" style="482" customWidth="1"/>
    <col min="8" max="16384" width="9.109375" style="482"/>
  </cols>
  <sheetData>
    <row r="1" spans="1:3">
      <c r="A1" s="481" t="s">
        <v>30</v>
      </c>
      <c r="B1" s="3" t="str">
        <f>Info!C2</f>
        <v>Terabank</v>
      </c>
    </row>
    <row r="2" spans="1:3">
      <c r="A2" s="481" t="s">
        <v>31</v>
      </c>
      <c r="B2" s="245">
        <f>'1. key ratios'!B2</f>
        <v>46295</v>
      </c>
    </row>
    <row r="3" spans="1:3">
      <c r="A3" s="483" t="s">
        <v>687</v>
      </c>
      <c r="B3" s="484" t="s">
        <v>688</v>
      </c>
    </row>
    <row r="4" spans="1:3" ht="15" thickBot="1"/>
    <row r="5" spans="1:3">
      <c r="A5" s="485"/>
      <c r="B5" s="486" t="s">
        <v>689</v>
      </c>
      <c r="C5" s="487"/>
    </row>
    <row r="6" spans="1:3">
      <c r="A6" s="488" t="s">
        <v>690</v>
      </c>
      <c r="B6" s="489">
        <f>SUM(B7,B11)</f>
        <v>407735595.11978281</v>
      </c>
      <c r="C6" s="487"/>
    </row>
    <row r="7" spans="1:3" ht="15.6">
      <c r="A7" s="488" t="s">
        <v>691</v>
      </c>
      <c r="B7" s="489">
        <f>SUM(B8:B10)</f>
        <v>407735595.11978281</v>
      </c>
      <c r="C7" s="487"/>
    </row>
    <row r="8" spans="1:3">
      <c r="A8" s="490" t="s">
        <v>692</v>
      </c>
      <c r="B8" s="491">
        <v>292514727.13978279</v>
      </c>
      <c r="C8" s="487"/>
    </row>
    <row r="9" spans="1:3">
      <c r="A9" s="490" t="s">
        <v>693</v>
      </c>
      <c r="B9" s="491">
        <v>54707100</v>
      </c>
      <c r="C9" s="487"/>
    </row>
    <row r="10" spans="1:3">
      <c r="A10" s="490" t="s">
        <v>694</v>
      </c>
      <c r="B10" s="491">
        <v>60513767.979999997</v>
      </c>
      <c r="C10" s="487"/>
    </row>
    <row r="11" spans="1:3">
      <c r="A11" s="488" t="s">
        <v>695</v>
      </c>
      <c r="B11" s="489">
        <f>SUM(B12:B13)</f>
        <v>0</v>
      </c>
      <c r="C11" s="487"/>
    </row>
    <row r="12" spans="1:3" ht="15.6">
      <c r="A12" s="490" t="s">
        <v>696</v>
      </c>
      <c r="B12" s="491">
        <v>0</v>
      </c>
      <c r="C12" s="487"/>
    </row>
    <row r="13" spans="1:3" ht="15.6">
      <c r="A13" s="490" t="s">
        <v>697</v>
      </c>
      <c r="B13" s="491">
        <v>0</v>
      </c>
      <c r="C13" s="487"/>
    </row>
    <row r="14" spans="1:3">
      <c r="A14" s="488" t="s">
        <v>698</v>
      </c>
      <c r="B14" s="489">
        <f>SUM(B15:B16)</f>
        <v>407735595.11978281</v>
      </c>
      <c r="C14" s="487"/>
    </row>
    <row r="15" spans="1:3">
      <c r="A15" s="493" t="s">
        <v>699</v>
      </c>
      <c r="B15" s="491">
        <v>0</v>
      </c>
      <c r="C15" s="487"/>
    </row>
    <row r="16" spans="1:3">
      <c r="A16" s="493" t="s">
        <v>700</v>
      </c>
      <c r="B16" s="492">
        <f>B7</f>
        <v>407735595.11978281</v>
      </c>
      <c r="C16" s="487"/>
    </row>
    <row r="17" spans="1:5">
      <c r="A17" s="488" t="s">
        <v>701</v>
      </c>
      <c r="B17" s="489"/>
      <c r="C17" s="487"/>
    </row>
    <row r="18" spans="1:5">
      <c r="A18" s="493" t="s">
        <v>702</v>
      </c>
      <c r="B18" s="491">
        <v>1742650448.5893018</v>
      </c>
      <c r="C18" s="487"/>
    </row>
    <row r="19" spans="1:5">
      <c r="A19" s="493" t="s">
        <v>703</v>
      </c>
      <c r="B19" s="491">
        <v>0</v>
      </c>
      <c r="C19" s="487"/>
    </row>
    <row r="20" spans="1:5">
      <c r="A20" s="488" t="s">
        <v>704</v>
      </c>
      <c r="B20" s="489"/>
      <c r="C20" s="487"/>
    </row>
    <row r="21" spans="1:5">
      <c r="A21" s="494" t="s">
        <v>705</v>
      </c>
      <c r="B21" s="495">
        <f>IFERROR(B6/B18,0)</f>
        <v>0.2339744011484633</v>
      </c>
      <c r="C21" s="487"/>
    </row>
    <row r="22" spans="1:5">
      <c r="A22" s="494" t="s">
        <v>706</v>
      </c>
      <c r="B22" s="495">
        <f>IFERROR(B6/B19,0)</f>
        <v>0</v>
      </c>
      <c r="C22" s="487"/>
    </row>
    <row r="23" spans="1:5" ht="15" thickBot="1">
      <c r="A23" s="496" t="s">
        <v>707</v>
      </c>
      <c r="B23" s="497">
        <f>IFERROR(B6/B14,0)</f>
        <v>1</v>
      </c>
    </row>
    <row r="24" spans="1:5" ht="16.5" customHeight="1">
      <c r="A24" s="498" t="s">
        <v>708</v>
      </c>
      <c r="B24" s="499"/>
      <c r="C24" s="499"/>
      <c r="D24" s="499"/>
      <c r="E24" s="499"/>
    </row>
    <row r="25" spans="1:5" ht="25.5" customHeight="1">
      <c r="A25" s="498" t="s">
        <v>709</v>
      </c>
    </row>
    <row r="26" spans="1:5" ht="42.45" customHeight="1">
      <c r="A26" s="498" t="s">
        <v>710</v>
      </c>
      <c r="B26" s="500"/>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9F0C8-76D7-4C4F-9460-62B987BA69EF}">
  <sheetPr codeName="Sheet31"/>
  <dimension ref="A1:G20"/>
  <sheetViews>
    <sheetView workbookViewId="0"/>
  </sheetViews>
  <sheetFormatPr defaultColWidth="9.109375" defaultRowHeight="14.4"/>
  <cols>
    <col min="1" max="1" width="56.6640625" style="482" customWidth="1"/>
    <col min="2" max="2" width="28.109375" style="482" bestFit="1" customWidth="1"/>
    <col min="3" max="3" width="28.33203125" style="482" customWidth="1"/>
    <col min="4" max="6" width="28.109375" style="482" customWidth="1"/>
    <col min="7" max="16384" width="9.109375" style="482"/>
  </cols>
  <sheetData>
    <row r="1" spans="1:7">
      <c r="A1" s="481" t="s">
        <v>30</v>
      </c>
      <c r="B1" s="3" t="str">
        <f>Info!C2</f>
        <v>Terabank</v>
      </c>
      <c r="C1" s="500"/>
    </row>
    <row r="2" spans="1:7">
      <c r="A2" s="481" t="s">
        <v>31</v>
      </c>
      <c r="B2" s="245">
        <f>'1. key ratios'!B2</f>
        <v>46295</v>
      </c>
      <c r="C2" s="500"/>
    </row>
    <row r="3" spans="1:7">
      <c r="A3" s="483" t="s">
        <v>711</v>
      </c>
      <c r="B3" s="484" t="s">
        <v>688</v>
      </c>
      <c r="C3" s="500"/>
    </row>
    <row r="5" spans="1:7">
      <c r="A5" s="501"/>
    </row>
    <row r="6" spans="1:7" ht="15" thickBot="1">
      <c r="A6" s="502"/>
      <c r="B6" s="502"/>
      <c r="C6" s="502"/>
      <c r="D6" s="502"/>
      <c r="E6" s="502"/>
      <c r="F6" s="502"/>
    </row>
    <row r="7" spans="1:7">
      <c r="A7" s="595"/>
      <c r="B7" s="597" t="s">
        <v>712</v>
      </c>
      <c r="C7" s="597"/>
      <c r="D7" s="597"/>
      <c r="E7" s="597"/>
      <c r="F7" s="598" t="s">
        <v>64</v>
      </c>
    </row>
    <row r="8" spans="1:7">
      <c r="A8" s="596"/>
      <c r="B8" s="503" t="s">
        <v>713</v>
      </c>
      <c r="C8" s="503" t="s">
        <v>714</v>
      </c>
      <c r="D8" s="503" t="s">
        <v>715</v>
      </c>
      <c r="E8" s="503" t="s">
        <v>716</v>
      </c>
      <c r="F8" s="599"/>
    </row>
    <row r="9" spans="1:7">
      <c r="A9" s="504" t="s">
        <v>690</v>
      </c>
      <c r="B9" s="505">
        <f>B13+B17</f>
        <v>0</v>
      </c>
      <c r="C9" s="505">
        <f t="shared" ref="C9:E9" si="0">C13+C17</f>
        <v>0</v>
      </c>
      <c r="D9" s="505">
        <f t="shared" si="0"/>
        <v>0</v>
      </c>
      <c r="E9" s="505">
        <f t="shared" si="0"/>
        <v>0</v>
      </c>
      <c r="F9" s="506">
        <f>F13+F17</f>
        <v>0</v>
      </c>
    </row>
    <row r="10" spans="1:7">
      <c r="A10" s="507" t="s">
        <v>717</v>
      </c>
      <c r="B10" s="508">
        <v>0</v>
      </c>
      <c r="C10" s="508">
        <v>0</v>
      </c>
      <c r="D10" s="508">
        <v>0</v>
      </c>
      <c r="E10" s="508">
        <v>0</v>
      </c>
      <c r="F10" s="506">
        <f>SUM(B10:E10)</f>
        <v>0</v>
      </c>
      <c r="G10" s="487"/>
    </row>
    <row r="11" spans="1:7">
      <c r="A11" s="507" t="s">
        <v>718</v>
      </c>
      <c r="B11" s="508">
        <v>0</v>
      </c>
      <c r="C11" s="508">
        <v>0</v>
      </c>
      <c r="D11" s="508">
        <v>0</v>
      </c>
      <c r="E11" s="508">
        <v>0</v>
      </c>
      <c r="F11" s="506">
        <f t="shared" ref="F11:F12" si="1">SUM(B11:E11)</f>
        <v>0</v>
      </c>
      <c r="G11" s="487"/>
    </row>
    <row r="12" spans="1:7">
      <c r="A12" s="509" t="s">
        <v>719</v>
      </c>
      <c r="B12" s="508">
        <v>0</v>
      </c>
      <c r="C12" s="508">
        <v>0</v>
      </c>
      <c r="D12" s="508">
        <v>0</v>
      </c>
      <c r="E12" s="508">
        <v>0</v>
      </c>
      <c r="F12" s="506">
        <f t="shared" si="1"/>
        <v>0</v>
      </c>
      <c r="G12" s="487"/>
    </row>
    <row r="13" spans="1:7">
      <c r="A13" s="510" t="s">
        <v>700</v>
      </c>
      <c r="B13" s="511"/>
      <c r="C13" s="511"/>
      <c r="D13" s="511"/>
      <c r="E13" s="511"/>
      <c r="F13" s="506"/>
    </row>
    <row r="14" spans="1:7">
      <c r="A14" s="507" t="s">
        <v>717</v>
      </c>
      <c r="B14" s="512"/>
      <c r="C14" s="512"/>
      <c r="D14" s="512"/>
      <c r="E14" s="512"/>
      <c r="F14" s="513"/>
    </row>
    <row r="15" spans="1:7">
      <c r="A15" s="507" t="s">
        <v>718</v>
      </c>
      <c r="B15" s="512"/>
      <c r="C15" s="512"/>
      <c r="D15" s="512"/>
      <c r="E15" s="512"/>
      <c r="F15" s="513"/>
    </row>
    <row r="16" spans="1:7">
      <c r="A16" s="509" t="s">
        <v>719</v>
      </c>
      <c r="B16" s="512"/>
      <c r="C16" s="512"/>
      <c r="D16" s="512"/>
      <c r="E16" s="512"/>
      <c r="F16" s="513"/>
    </row>
    <row r="17" spans="1:6">
      <c r="A17" s="510" t="s">
        <v>695</v>
      </c>
      <c r="B17" s="511"/>
      <c r="C17" s="511"/>
      <c r="D17" s="511"/>
      <c r="E17" s="511"/>
      <c r="F17" s="513"/>
    </row>
    <row r="18" spans="1:6">
      <c r="A18" s="507" t="s">
        <v>717</v>
      </c>
      <c r="B18" s="512"/>
      <c r="C18" s="512"/>
      <c r="D18" s="512"/>
      <c r="E18" s="512"/>
      <c r="F18" s="513"/>
    </row>
    <row r="19" spans="1:6">
      <c r="A19" s="507" t="s">
        <v>718</v>
      </c>
      <c r="B19" s="512"/>
      <c r="C19" s="512"/>
      <c r="D19" s="512"/>
      <c r="E19" s="512"/>
      <c r="F19" s="513"/>
    </row>
    <row r="20" spans="1:6" ht="15" thickBot="1">
      <c r="A20" s="509" t="s">
        <v>719</v>
      </c>
      <c r="B20" s="514"/>
      <c r="C20" s="514"/>
      <c r="D20" s="514"/>
      <c r="E20" s="514"/>
      <c r="F20" s="515"/>
    </row>
  </sheetData>
  <mergeCells count="3">
    <mergeCell ref="A7:A8"/>
    <mergeCell ref="B7:E7"/>
    <mergeCell ref="F7:F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92D050"/>
  </sheetPr>
  <dimension ref="A1:F68"/>
  <sheetViews>
    <sheetView zoomScale="70" zoomScaleNormal="70" workbookViewId="0">
      <pane xSplit="1" ySplit="5" topLeftCell="B6" activePane="bottomRight" state="frozen"/>
      <selection pane="topRight"/>
      <selection pane="bottomLeft"/>
      <selection pane="bottomRight" activeCell="B6" sqref="B6"/>
    </sheetView>
  </sheetViews>
  <sheetFormatPr defaultColWidth="9.109375" defaultRowHeight="13.8"/>
  <cols>
    <col min="1" max="1" width="10.6640625" style="4" customWidth="1"/>
    <col min="2" max="2" width="91.88671875" style="4" customWidth="1"/>
    <col min="3" max="3" width="53.109375" style="4" customWidth="1"/>
    <col min="4" max="4" width="32.33203125" style="4" customWidth="1"/>
    <col min="5" max="5" width="9.44140625" style="5" customWidth="1"/>
    <col min="6" max="16384" width="9.109375" style="5"/>
  </cols>
  <sheetData>
    <row r="1" spans="1:6">
      <c r="A1" s="2" t="s">
        <v>30</v>
      </c>
      <c r="B1" s="3" t="str">
        <f>Info!C2</f>
        <v>Terabank</v>
      </c>
      <c r="E1" s="4"/>
      <c r="F1" s="4"/>
    </row>
    <row r="2" spans="1:6" s="2" customFormat="1" ht="15.75" customHeight="1">
      <c r="A2" s="2" t="s">
        <v>31</v>
      </c>
      <c r="B2" s="245">
        <f>'1. key ratios'!B2</f>
        <v>46295</v>
      </c>
    </row>
    <row r="3" spans="1:6" s="2" customFormat="1" ht="15.75" customHeight="1">
      <c r="A3" s="69"/>
    </row>
    <row r="4" spans="1:6" s="2" customFormat="1" ht="15.75" customHeight="1" thickBot="1">
      <c r="A4" s="2" t="s">
        <v>47</v>
      </c>
      <c r="B4" s="127" t="s">
        <v>165</v>
      </c>
      <c r="D4" s="15" t="s">
        <v>35</v>
      </c>
    </row>
    <row r="5" spans="1:6" ht="26.4">
      <c r="A5" s="70" t="s">
        <v>6</v>
      </c>
      <c r="B5" s="144" t="s">
        <v>205</v>
      </c>
      <c r="C5" s="71" t="s">
        <v>628</v>
      </c>
      <c r="D5" s="72" t="s">
        <v>49</v>
      </c>
    </row>
    <row r="6" spans="1:6" ht="14.4">
      <c r="A6" s="293">
        <v>1</v>
      </c>
      <c r="B6" s="294" t="s">
        <v>529</v>
      </c>
      <c r="C6" s="359">
        <v>191761948.45999998</v>
      </c>
      <c r="D6" s="73"/>
      <c r="E6" s="74"/>
    </row>
    <row r="7" spans="1:6" ht="14.4">
      <c r="A7" s="293">
        <v>1.1000000000000001</v>
      </c>
      <c r="B7" s="295" t="s">
        <v>530</v>
      </c>
      <c r="C7" s="359">
        <v>53851442.549999997</v>
      </c>
      <c r="D7" s="75"/>
      <c r="E7" s="74"/>
    </row>
    <row r="8" spans="1:6" ht="14.4">
      <c r="A8" s="293">
        <v>1.2</v>
      </c>
      <c r="B8" s="295" t="s">
        <v>531</v>
      </c>
      <c r="C8" s="359">
        <v>109667925.8</v>
      </c>
      <c r="D8" s="75"/>
      <c r="E8" s="74"/>
    </row>
    <row r="9" spans="1:6" ht="14.4">
      <c r="A9" s="293">
        <v>1.3</v>
      </c>
      <c r="B9" s="295" t="s">
        <v>532</v>
      </c>
      <c r="C9" s="359">
        <v>28242580.109999996</v>
      </c>
      <c r="D9" s="75"/>
      <c r="E9" s="74"/>
    </row>
    <row r="10" spans="1:6" ht="14.4">
      <c r="A10" s="293">
        <v>2</v>
      </c>
      <c r="B10" s="296" t="s">
        <v>533</v>
      </c>
      <c r="C10" s="359">
        <v>588123.34000000008</v>
      </c>
      <c r="D10" s="75"/>
      <c r="E10" s="74"/>
    </row>
    <row r="11" spans="1:6" ht="14.4">
      <c r="A11" s="293">
        <v>2.1</v>
      </c>
      <c r="B11" s="297" t="s">
        <v>534</v>
      </c>
      <c r="C11" s="359">
        <v>588123.34000000008</v>
      </c>
      <c r="D11" s="357"/>
      <c r="E11" s="76"/>
    </row>
    <row r="12" spans="1:6" ht="14.4">
      <c r="A12" s="293">
        <v>3</v>
      </c>
      <c r="B12" s="298" t="s">
        <v>535</v>
      </c>
      <c r="C12" s="359">
        <v>0</v>
      </c>
      <c r="D12" s="357"/>
      <c r="E12" s="76"/>
    </row>
    <row r="13" spans="1:6" ht="14.4">
      <c r="A13" s="293">
        <v>4</v>
      </c>
      <c r="B13" s="299" t="s">
        <v>536</v>
      </c>
      <c r="C13" s="359">
        <v>0</v>
      </c>
      <c r="D13" s="357"/>
      <c r="E13" s="76"/>
    </row>
    <row r="14" spans="1:6" ht="14.4">
      <c r="A14" s="293">
        <v>5</v>
      </c>
      <c r="B14" s="300" t="s">
        <v>537</v>
      </c>
      <c r="C14" s="359">
        <v>0</v>
      </c>
      <c r="D14" s="357"/>
      <c r="E14" s="76"/>
    </row>
    <row r="15" spans="1:6" ht="14.4">
      <c r="A15" s="293">
        <v>5.0999999999999996</v>
      </c>
      <c r="B15" s="301" t="s">
        <v>538</v>
      </c>
      <c r="C15" s="359">
        <v>0</v>
      </c>
      <c r="D15" s="357"/>
      <c r="E15" s="74"/>
    </row>
    <row r="16" spans="1:6" ht="14.4">
      <c r="A16" s="293">
        <v>5.2</v>
      </c>
      <c r="B16" s="301" t="s">
        <v>539</v>
      </c>
      <c r="C16" s="359">
        <v>0</v>
      </c>
      <c r="D16" s="75"/>
      <c r="E16" s="74"/>
    </row>
    <row r="17" spans="1:5" ht="14.4">
      <c r="A17" s="293">
        <v>5.3</v>
      </c>
      <c r="B17" s="302" t="s">
        <v>540</v>
      </c>
      <c r="C17" s="359">
        <v>0</v>
      </c>
      <c r="D17" s="75"/>
      <c r="E17" s="74"/>
    </row>
    <row r="18" spans="1:5" ht="14.4">
      <c r="A18" s="293">
        <v>6</v>
      </c>
      <c r="B18" s="298" t="s">
        <v>541</v>
      </c>
      <c r="C18" s="359">
        <v>1856479977.5907874</v>
      </c>
      <c r="D18" s="75"/>
      <c r="E18" s="74"/>
    </row>
    <row r="19" spans="1:5" ht="14.4">
      <c r="A19" s="293">
        <v>6.1</v>
      </c>
      <c r="B19" s="301" t="s">
        <v>539</v>
      </c>
      <c r="C19" s="359">
        <v>223221464.08491695</v>
      </c>
      <c r="D19" s="75"/>
      <c r="E19" s="74"/>
    </row>
    <row r="20" spans="1:5" ht="14.4">
      <c r="A20" s="293">
        <v>6.2</v>
      </c>
      <c r="B20" s="302" t="s">
        <v>540</v>
      </c>
      <c r="C20" s="359">
        <v>1633258513.5058706</v>
      </c>
      <c r="D20" s="75"/>
      <c r="E20" s="74"/>
    </row>
    <row r="21" spans="1:5" ht="14.4">
      <c r="A21" s="293">
        <v>7</v>
      </c>
      <c r="B21" s="296" t="s">
        <v>542</v>
      </c>
      <c r="C21" s="359">
        <v>6700000</v>
      </c>
      <c r="D21" s="75"/>
      <c r="E21" s="74"/>
    </row>
    <row r="22" spans="1:5" ht="14.4">
      <c r="A22" s="293">
        <v>8</v>
      </c>
      <c r="B22" s="303" t="s">
        <v>543</v>
      </c>
      <c r="C22" s="359">
        <v>0</v>
      </c>
      <c r="D22" s="75"/>
      <c r="E22" s="74"/>
    </row>
    <row r="23" spans="1:5" ht="14.4">
      <c r="A23" s="293">
        <v>9</v>
      </c>
      <c r="B23" s="299" t="s">
        <v>544</v>
      </c>
      <c r="C23" s="359">
        <v>70320413</v>
      </c>
      <c r="D23" s="358"/>
      <c r="E23" s="74"/>
    </row>
    <row r="24" spans="1:5" ht="14.4">
      <c r="A24" s="293">
        <v>9.1</v>
      </c>
      <c r="B24" s="301" t="s">
        <v>545</v>
      </c>
      <c r="C24" s="359">
        <v>70320413</v>
      </c>
      <c r="D24" s="77"/>
      <c r="E24" s="74"/>
    </row>
    <row r="25" spans="1:5" ht="14.4">
      <c r="A25" s="293">
        <v>9.1999999999999993</v>
      </c>
      <c r="B25" s="301" t="s">
        <v>546</v>
      </c>
      <c r="C25" s="359">
        <v>0</v>
      </c>
      <c r="D25" s="356"/>
      <c r="E25" s="78"/>
    </row>
    <row r="26" spans="1:5" ht="14.4">
      <c r="A26" s="293">
        <v>10</v>
      </c>
      <c r="B26" s="299" t="s">
        <v>547</v>
      </c>
      <c r="C26" s="359">
        <v>42106678</v>
      </c>
      <c r="D26" s="454" t="s">
        <v>669</v>
      </c>
      <c r="E26" s="74"/>
    </row>
    <row r="27" spans="1:5" ht="14.4">
      <c r="A27" s="293">
        <v>10.1</v>
      </c>
      <c r="B27" s="301" t="s">
        <v>548</v>
      </c>
      <c r="C27" s="359">
        <v>20374000</v>
      </c>
      <c r="D27" s="75"/>
      <c r="E27" s="74"/>
    </row>
    <row r="28" spans="1:5" ht="14.4">
      <c r="A28" s="293">
        <v>10.199999999999999</v>
      </c>
      <c r="B28" s="301" t="s">
        <v>549</v>
      </c>
      <c r="C28" s="359">
        <v>21732678</v>
      </c>
      <c r="D28" s="75"/>
      <c r="E28" s="74"/>
    </row>
    <row r="29" spans="1:5" ht="14.4">
      <c r="A29" s="293">
        <v>11</v>
      </c>
      <c r="B29" s="299" t="s">
        <v>550</v>
      </c>
      <c r="C29" s="359">
        <v>896506.31480904436</v>
      </c>
      <c r="D29" s="75"/>
      <c r="E29" s="74"/>
    </row>
    <row r="30" spans="1:5" ht="14.4">
      <c r="A30" s="293">
        <v>11.1</v>
      </c>
      <c r="B30" s="301" t="s">
        <v>551</v>
      </c>
      <c r="C30" s="359">
        <v>896506.31480904436</v>
      </c>
      <c r="D30" s="75"/>
      <c r="E30" s="74"/>
    </row>
    <row r="31" spans="1:5" ht="14.4">
      <c r="A31" s="293">
        <v>11.2</v>
      </c>
      <c r="B31" s="301" t="s">
        <v>552</v>
      </c>
      <c r="C31" s="359">
        <v>0</v>
      </c>
      <c r="D31" s="75"/>
      <c r="E31" s="74"/>
    </row>
    <row r="32" spans="1:5" ht="14.4">
      <c r="A32" s="293">
        <v>13</v>
      </c>
      <c r="B32" s="299" t="s">
        <v>553</v>
      </c>
      <c r="C32" s="359">
        <v>61222111.879999995</v>
      </c>
      <c r="D32" s="75"/>
      <c r="E32" s="74"/>
    </row>
    <row r="33" spans="1:5" ht="14.4">
      <c r="A33" s="293">
        <v>13.1</v>
      </c>
      <c r="B33" s="304" t="s">
        <v>554</v>
      </c>
      <c r="C33" s="359">
        <v>52530837</v>
      </c>
      <c r="D33" s="75"/>
      <c r="E33" s="74"/>
    </row>
    <row r="34" spans="1:5" ht="14.4">
      <c r="A34" s="293">
        <v>13.2</v>
      </c>
      <c r="B34" s="304" t="s">
        <v>555</v>
      </c>
      <c r="C34" s="359">
        <v>0</v>
      </c>
      <c r="D34" s="77"/>
      <c r="E34" s="74"/>
    </row>
    <row r="35" spans="1:5" ht="14.4">
      <c r="A35" s="293">
        <v>14</v>
      </c>
      <c r="B35" s="305" t="s">
        <v>556</v>
      </c>
      <c r="C35" s="359">
        <v>2230075758.5855966</v>
      </c>
      <c r="D35" s="77"/>
      <c r="E35" s="74"/>
    </row>
    <row r="36" spans="1:5" ht="14.4">
      <c r="A36" s="293"/>
      <c r="B36" s="306" t="s">
        <v>557</v>
      </c>
      <c r="C36" s="359">
        <v>0</v>
      </c>
      <c r="D36" s="79"/>
      <c r="E36" s="74"/>
    </row>
    <row r="37" spans="1:5" ht="14.4">
      <c r="A37" s="293">
        <v>15</v>
      </c>
      <c r="B37" s="307" t="s">
        <v>558</v>
      </c>
      <c r="C37" s="359">
        <v>0</v>
      </c>
      <c r="D37" s="356"/>
      <c r="E37" s="78"/>
    </row>
    <row r="38" spans="1:5" ht="14.4">
      <c r="A38" s="309">
        <v>15.1</v>
      </c>
      <c r="B38" s="310" t="s">
        <v>534</v>
      </c>
      <c r="C38" s="359">
        <v>0</v>
      </c>
      <c r="D38" s="75"/>
      <c r="E38" s="74"/>
    </row>
    <row r="39" spans="1:5" ht="14.4">
      <c r="A39" s="309">
        <v>16</v>
      </c>
      <c r="B39" s="296" t="s">
        <v>559</v>
      </c>
      <c r="C39" s="359">
        <v>0</v>
      </c>
      <c r="D39" s="75"/>
      <c r="E39" s="74"/>
    </row>
    <row r="40" spans="1:5" ht="14.4">
      <c r="A40" s="309">
        <v>17</v>
      </c>
      <c r="B40" s="296" t="s">
        <v>560</v>
      </c>
      <c r="C40" s="359">
        <v>1774844425.7754979</v>
      </c>
      <c r="D40" s="75"/>
      <c r="E40" s="74"/>
    </row>
    <row r="41" spans="1:5" ht="14.4">
      <c r="A41" s="309">
        <v>17.100000000000001</v>
      </c>
      <c r="B41" s="311" t="s">
        <v>561</v>
      </c>
      <c r="C41" s="359">
        <v>1443128850.7099981</v>
      </c>
      <c r="D41" s="75"/>
      <c r="E41" s="74"/>
    </row>
    <row r="42" spans="1:5" ht="14.4">
      <c r="A42" s="309">
        <v>17.2</v>
      </c>
      <c r="B42" s="312" t="s">
        <v>562</v>
      </c>
      <c r="C42" s="359">
        <v>279926160.31</v>
      </c>
      <c r="D42" s="75"/>
      <c r="E42" s="74"/>
    </row>
    <row r="43" spans="1:5" ht="14.4">
      <c r="A43" s="309">
        <v>17.3</v>
      </c>
      <c r="B43" s="347" t="s">
        <v>563</v>
      </c>
      <c r="C43" s="359">
        <v>21121861.289999999</v>
      </c>
      <c r="D43" s="77"/>
      <c r="E43" s="74"/>
    </row>
    <row r="44" spans="1:5" ht="14.4">
      <c r="A44" s="309">
        <v>17.399999999999999</v>
      </c>
      <c r="B44" s="348" t="s">
        <v>564</v>
      </c>
      <c r="C44" s="359">
        <v>30667553.465500001</v>
      </c>
      <c r="D44" s="349"/>
      <c r="E44" s="74"/>
    </row>
    <row r="45" spans="1:5" ht="14.4">
      <c r="A45" s="309">
        <v>18</v>
      </c>
      <c r="B45" s="320" t="s">
        <v>565</v>
      </c>
      <c r="C45" s="359">
        <v>431983.39937941486</v>
      </c>
      <c r="D45" s="355"/>
      <c r="E45" s="78"/>
    </row>
    <row r="46" spans="1:5" ht="14.4">
      <c r="A46" s="309">
        <v>19</v>
      </c>
      <c r="B46" s="320" t="s">
        <v>566</v>
      </c>
      <c r="C46" s="359">
        <v>5161649</v>
      </c>
      <c r="D46" s="350"/>
    </row>
    <row r="47" spans="1:5" ht="14.4">
      <c r="A47" s="309">
        <v>19.100000000000001</v>
      </c>
      <c r="B47" s="351" t="s">
        <v>567</v>
      </c>
      <c r="C47" s="359">
        <v>0</v>
      </c>
      <c r="D47" s="350"/>
    </row>
    <row r="48" spans="1:5" ht="14.4">
      <c r="A48" s="309">
        <v>19.2</v>
      </c>
      <c r="B48" s="351" t="s">
        <v>568</v>
      </c>
      <c r="C48" s="359">
        <v>5161649</v>
      </c>
      <c r="D48" s="350"/>
    </row>
    <row r="49" spans="1:4" ht="14.4">
      <c r="A49" s="309">
        <v>20</v>
      </c>
      <c r="B49" s="315" t="s">
        <v>569</v>
      </c>
      <c r="C49" s="359">
        <v>114505273.98</v>
      </c>
      <c r="D49" s="454" t="s">
        <v>681</v>
      </c>
    </row>
    <row r="50" spans="1:4" ht="14.4">
      <c r="A50" s="309">
        <v>21</v>
      </c>
      <c r="B50" s="352" t="s">
        <v>570</v>
      </c>
      <c r="C50" s="359">
        <v>210750.03000000012</v>
      </c>
      <c r="D50" s="350"/>
    </row>
    <row r="51" spans="1:4" ht="14.4">
      <c r="A51" s="309">
        <v>21.1</v>
      </c>
      <c r="B51" s="312" t="s">
        <v>571</v>
      </c>
      <c r="C51" s="359">
        <v>0</v>
      </c>
      <c r="D51" s="350"/>
    </row>
    <row r="52" spans="1:4" ht="14.4">
      <c r="A52" s="309">
        <v>22</v>
      </c>
      <c r="B52" s="316" t="s">
        <v>572</v>
      </c>
      <c r="C52" s="359">
        <v>1895154082.1848774</v>
      </c>
      <c r="D52" s="350"/>
    </row>
    <row r="53" spans="1:4" ht="14.4">
      <c r="A53" s="309"/>
      <c r="B53" s="317" t="s">
        <v>573</v>
      </c>
      <c r="C53" s="359">
        <v>0</v>
      </c>
      <c r="D53" s="350"/>
    </row>
    <row r="54" spans="1:4" ht="14.4">
      <c r="A54" s="309">
        <v>23</v>
      </c>
      <c r="B54" s="315" t="s">
        <v>574</v>
      </c>
      <c r="C54" s="359">
        <v>128022000</v>
      </c>
      <c r="D54" s="454" t="s">
        <v>682</v>
      </c>
    </row>
    <row r="55" spans="1:4" ht="14.4">
      <c r="A55" s="309">
        <v>24</v>
      </c>
      <c r="B55" s="315" t="s">
        <v>575</v>
      </c>
      <c r="C55" s="359">
        <v>0</v>
      </c>
      <c r="D55" s="350"/>
    </row>
    <row r="56" spans="1:4" ht="14.4">
      <c r="A56" s="309">
        <v>25</v>
      </c>
      <c r="B56" s="320" t="s">
        <v>576</v>
      </c>
      <c r="C56" s="359">
        <v>0</v>
      </c>
      <c r="D56" s="350"/>
    </row>
    <row r="57" spans="1:4" ht="14.4">
      <c r="A57" s="309">
        <v>26</v>
      </c>
      <c r="B57" s="320" t="s">
        <v>577</v>
      </c>
      <c r="C57" s="359">
        <v>0</v>
      </c>
      <c r="D57" s="350"/>
    </row>
    <row r="58" spans="1:4" ht="14.4">
      <c r="A58" s="309">
        <v>27</v>
      </c>
      <c r="B58" s="320" t="s">
        <v>578</v>
      </c>
      <c r="C58" s="359">
        <v>0</v>
      </c>
      <c r="D58" s="350"/>
    </row>
    <row r="59" spans="1:4" ht="14.4">
      <c r="A59" s="309">
        <v>27.1</v>
      </c>
      <c r="B59" s="348" t="s">
        <v>579</v>
      </c>
      <c r="C59" s="359">
        <v>0</v>
      </c>
      <c r="D59" s="350"/>
    </row>
    <row r="60" spans="1:4" ht="14.4">
      <c r="A60" s="309">
        <v>27.2</v>
      </c>
      <c r="B60" s="348" t="s">
        <v>580</v>
      </c>
      <c r="C60" s="359">
        <v>0</v>
      </c>
      <c r="D60" s="350"/>
    </row>
    <row r="61" spans="1:4" ht="14.4">
      <c r="A61" s="309">
        <v>28</v>
      </c>
      <c r="B61" s="318" t="s">
        <v>581</v>
      </c>
      <c r="C61" s="359">
        <v>0</v>
      </c>
      <c r="D61" s="350"/>
    </row>
    <row r="62" spans="1:4" ht="14.4">
      <c r="A62" s="309">
        <v>29</v>
      </c>
      <c r="B62" s="320" t="s">
        <v>582</v>
      </c>
      <c r="C62" s="359">
        <v>0</v>
      </c>
      <c r="D62" s="350"/>
    </row>
    <row r="63" spans="1:4" ht="14.4">
      <c r="A63" s="309">
        <v>29.1</v>
      </c>
      <c r="B63" s="353" t="s">
        <v>583</v>
      </c>
      <c r="C63" s="359">
        <v>0</v>
      </c>
      <c r="D63" s="350"/>
    </row>
    <row r="64" spans="1:4" ht="14.4">
      <c r="A64" s="309">
        <v>29.2</v>
      </c>
      <c r="B64" s="351" t="s">
        <v>584</v>
      </c>
      <c r="C64" s="359">
        <v>0</v>
      </c>
      <c r="D64" s="350"/>
    </row>
    <row r="65" spans="1:4" ht="14.4">
      <c r="A65" s="309">
        <v>29.3</v>
      </c>
      <c r="B65" s="351" t="s">
        <v>585</v>
      </c>
      <c r="C65" s="359">
        <v>0</v>
      </c>
      <c r="D65" s="350"/>
    </row>
    <row r="66" spans="1:4" ht="14.4">
      <c r="A66" s="309">
        <v>30</v>
      </c>
      <c r="B66" s="320" t="s">
        <v>586</v>
      </c>
      <c r="C66" s="359">
        <v>206899679</v>
      </c>
      <c r="D66" s="454" t="s">
        <v>683</v>
      </c>
    </row>
    <row r="67" spans="1:4" ht="14.4">
      <c r="A67" s="309">
        <v>31</v>
      </c>
      <c r="B67" s="354" t="s">
        <v>587</v>
      </c>
      <c r="C67" s="359">
        <v>334921679</v>
      </c>
      <c r="D67" s="350"/>
    </row>
    <row r="68" spans="1:4" ht="14.4">
      <c r="A68" s="309">
        <v>32</v>
      </c>
      <c r="B68" s="320" t="s">
        <v>588</v>
      </c>
      <c r="C68" s="359">
        <v>2230075761.1848774</v>
      </c>
      <c r="D68" s="350"/>
    </row>
  </sheetData>
  <pageMargins left="0.7" right="0.7" top="0.75" bottom="0.75" header="0.3" footer="0.3"/>
  <pageSetup paperSize="9"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S22"/>
  <sheetViews>
    <sheetView zoomScale="70" zoomScaleNormal="70" workbookViewId="0">
      <pane xSplit="1" ySplit="4" topLeftCell="B5" activePane="bottomRight" state="frozen"/>
      <selection pane="topRight"/>
      <selection pane="bottomLeft"/>
      <selection pane="bottomRight" activeCell="B5" sqref="B5"/>
    </sheetView>
  </sheetViews>
  <sheetFormatPr defaultColWidth="9.109375" defaultRowHeight="13.2"/>
  <cols>
    <col min="1" max="1" width="10.5546875" style="4" bestFit="1" customWidth="1"/>
    <col min="2" max="2" width="95" style="4" customWidth="1"/>
    <col min="3" max="3" width="13" style="4" bestFit="1" customWidth="1"/>
    <col min="4" max="4" width="16.44140625" style="4" bestFit="1" customWidth="1"/>
    <col min="5" max="5" width="13" style="4" bestFit="1" customWidth="1"/>
    <col min="6" max="6" width="16.44140625" style="4" bestFit="1" customWidth="1"/>
    <col min="7" max="7" width="13" style="4" bestFit="1" customWidth="1"/>
    <col min="8" max="8" width="13.33203125" style="4" bestFit="1" customWidth="1"/>
    <col min="9" max="9" width="13" style="4" bestFit="1" customWidth="1"/>
    <col min="10" max="10" width="13.33203125" style="4" bestFit="1" customWidth="1"/>
    <col min="11" max="11" width="13" style="4" bestFit="1" customWidth="1"/>
    <col min="12" max="16" width="13" style="14" bestFit="1" customWidth="1"/>
    <col min="17" max="17" width="14.6640625" style="14" customWidth="1"/>
    <col min="18" max="18" width="13" style="14" bestFit="1" customWidth="1"/>
    <col min="19" max="19" width="34.88671875" style="14" customWidth="1"/>
    <col min="20" max="16384" width="9.109375" style="14"/>
  </cols>
  <sheetData>
    <row r="1" spans="1:19">
      <c r="A1" s="2" t="s">
        <v>30</v>
      </c>
      <c r="B1" s="3" t="str">
        <f>Info!C2</f>
        <v>Terabank</v>
      </c>
    </row>
    <row r="2" spans="1:19">
      <c r="A2" s="2" t="s">
        <v>31</v>
      </c>
      <c r="B2" s="245">
        <f>'1. key ratios'!B2</f>
        <v>46295</v>
      </c>
    </row>
    <row r="4" spans="1:19" ht="27" thickBot="1">
      <c r="A4" s="4" t="s">
        <v>146</v>
      </c>
      <c r="B4" s="161" t="s">
        <v>238</v>
      </c>
    </row>
    <row r="5" spans="1:19" s="151" customFormat="1" ht="13.8">
      <c r="A5" s="146"/>
      <c r="B5" s="147"/>
      <c r="C5" s="148" t="s">
        <v>0</v>
      </c>
      <c r="D5" s="148" t="s">
        <v>1</v>
      </c>
      <c r="E5" s="148" t="s">
        <v>2</v>
      </c>
      <c r="F5" s="148" t="s">
        <v>3</v>
      </c>
      <c r="G5" s="148" t="s">
        <v>4</v>
      </c>
      <c r="H5" s="148" t="s">
        <v>5</v>
      </c>
      <c r="I5" s="148" t="s">
        <v>8</v>
      </c>
      <c r="J5" s="148" t="s">
        <v>9</v>
      </c>
      <c r="K5" s="148" t="s">
        <v>10</v>
      </c>
      <c r="L5" s="148" t="s">
        <v>11</v>
      </c>
      <c r="M5" s="148" t="s">
        <v>12</v>
      </c>
      <c r="N5" s="148" t="s">
        <v>13</v>
      </c>
      <c r="O5" s="148" t="s">
        <v>222</v>
      </c>
      <c r="P5" s="148" t="s">
        <v>223</v>
      </c>
      <c r="Q5" s="148" t="s">
        <v>224</v>
      </c>
      <c r="R5" s="149" t="s">
        <v>225</v>
      </c>
      <c r="S5" s="150" t="s">
        <v>226</v>
      </c>
    </row>
    <row r="6" spans="1:19" s="151" customFormat="1" ht="99" customHeight="1">
      <c r="A6" s="152"/>
      <c r="B6" s="604" t="s">
        <v>227</v>
      </c>
      <c r="C6" s="600">
        <v>0</v>
      </c>
      <c r="D6" s="601"/>
      <c r="E6" s="600">
        <v>0.2</v>
      </c>
      <c r="F6" s="601"/>
      <c r="G6" s="600">
        <v>0.35</v>
      </c>
      <c r="H6" s="601"/>
      <c r="I6" s="600">
        <v>0.5</v>
      </c>
      <c r="J6" s="601"/>
      <c r="K6" s="600">
        <v>0.75</v>
      </c>
      <c r="L6" s="601"/>
      <c r="M6" s="600">
        <v>1</v>
      </c>
      <c r="N6" s="601"/>
      <c r="O6" s="600">
        <v>1.5</v>
      </c>
      <c r="P6" s="601"/>
      <c r="Q6" s="600">
        <v>2.5</v>
      </c>
      <c r="R6" s="601"/>
      <c r="S6" s="602" t="s">
        <v>145</v>
      </c>
    </row>
    <row r="7" spans="1:19" s="151" customFormat="1" ht="30.75" customHeight="1">
      <c r="A7" s="152"/>
      <c r="B7" s="605"/>
      <c r="C7" s="143" t="s">
        <v>148</v>
      </c>
      <c r="D7" s="143" t="s">
        <v>147</v>
      </c>
      <c r="E7" s="143" t="s">
        <v>148</v>
      </c>
      <c r="F7" s="143" t="s">
        <v>147</v>
      </c>
      <c r="G7" s="143" t="s">
        <v>148</v>
      </c>
      <c r="H7" s="143" t="s">
        <v>147</v>
      </c>
      <c r="I7" s="143" t="s">
        <v>148</v>
      </c>
      <c r="J7" s="143" t="s">
        <v>147</v>
      </c>
      <c r="K7" s="143" t="s">
        <v>148</v>
      </c>
      <c r="L7" s="143" t="s">
        <v>147</v>
      </c>
      <c r="M7" s="143" t="s">
        <v>148</v>
      </c>
      <c r="N7" s="143" t="s">
        <v>147</v>
      </c>
      <c r="O7" s="143" t="s">
        <v>148</v>
      </c>
      <c r="P7" s="143" t="s">
        <v>147</v>
      </c>
      <c r="Q7" s="143" t="s">
        <v>148</v>
      </c>
      <c r="R7" s="143" t="s">
        <v>147</v>
      </c>
      <c r="S7" s="603"/>
    </row>
    <row r="8" spans="1:19">
      <c r="A8" s="80">
        <v>1</v>
      </c>
      <c r="B8" s="1" t="s">
        <v>51</v>
      </c>
      <c r="C8" s="81">
        <v>246746551.36117935</v>
      </c>
      <c r="D8" s="81">
        <v>0</v>
      </c>
      <c r="E8" s="81">
        <v>0</v>
      </c>
      <c r="F8" s="81">
        <v>0</v>
      </c>
      <c r="G8" s="81">
        <v>0</v>
      </c>
      <c r="H8" s="81">
        <v>0</v>
      </c>
      <c r="I8" s="81">
        <v>0</v>
      </c>
      <c r="J8" s="81">
        <v>0</v>
      </c>
      <c r="K8" s="81">
        <v>0</v>
      </c>
      <c r="L8" s="81">
        <v>0</v>
      </c>
      <c r="M8" s="81">
        <v>70194748.159999996</v>
      </c>
      <c r="N8" s="81">
        <v>0</v>
      </c>
      <c r="O8" s="81">
        <v>0</v>
      </c>
      <c r="P8" s="81">
        <v>0</v>
      </c>
      <c r="Q8" s="81">
        <v>0</v>
      </c>
      <c r="R8" s="81">
        <v>0</v>
      </c>
      <c r="S8" s="162">
        <v>70194748.159999996</v>
      </c>
    </row>
    <row r="9" spans="1:19">
      <c r="A9" s="80">
        <v>2</v>
      </c>
      <c r="B9" s="1" t="s">
        <v>52</v>
      </c>
      <c r="C9" s="81">
        <v>0</v>
      </c>
      <c r="D9" s="81">
        <v>0</v>
      </c>
      <c r="E9" s="81">
        <v>0</v>
      </c>
      <c r="F9" s="81">
        <v>0</v>
      </c>
      <c r="G9" s="81">
        <v>0</v>
      </c>
      <c r="H9" s="81">
        <v>0</v>
      </c>
      <c r="I9" s="81">
        <v>0</v>
      </c>
      <c r="J9" s="81">
        <v>0</v>
      </c>
      <c r="K9" s="81">
        <v>0</v>
      </c>
      <c r="L9" s="81">
        <v>0</v>
      </c>
      <c r="M9" s="81">
        <v>0</v>
      </c>
      <c r="N9" s="81">
        <v>0</v>
      </c>
      <c r="O9" s="81">
        <v>0</v>
      </c>
      <c r="P9" s="81">
        <v>0</v>
      </c>
      <c r="Q9" s="81">
        <v>0</v>
      </c>
      <c r="R9" s="81">
        <v>0</v>
      </c>
      <c r="S9" s="162">
        <v>0</v>
      </c>
    </row>
    <row r="10" spans="1:19">
      <c r="A10" s="80">
        <v>3</v>
      </c>
      <c r="B10" s="1" t="s">
        <v>152</v>
      </c>
      <c r="C10" s="81">
        <v>0</v>
      </c>
      <c r="D10" s="81">
        <v>0</v>
      </c>
      <c r="E10" s="81">
        <v>0</v>
      </c>
      <c r="F10" s="81">
        <v>0</v>
      </c>
      <c r="G10" s="81">
        <v>0</v>
      </c>
      <c r="H10" s="81">
        <v>0</v>
      </c>
      <c r="I10" s="81">
        <v>0</v>
      </c>
      <c r="J10" s="81">
        <v>0</v>
      </c>
      <c r="K10" s="81">
        <v>0</v>
      </c>
      <c r="L10" s="81">
        <v>0</v>
      </c>
      <c r="M10" s="81">
        <v>0</v>
      </c>
      <c r="N10" s="81">
        <v>0</v>
      </c>
      <c r="O10" s="81">
        <v>0</v>
      </c>
      <c r="P10" s="81">
        <v>0</v>
      </c>
      <c r="Q10" s="81">
        <v>0</v>
      </c>
      <c r="R10" s="81">
        <v>0</v>
      </c>
      <c r="S10" s="162">
        <v>0</v>
      </c>
    </row>
    <row r="11" spans="1:19">
      <c r="A11" s="80">
        <v>4</v>
      </c>
      <c r="B11" s="1" t="s">
        <v>53</v>
      </c>
      <c r="C11" s="81">
        <v>0</v>
      </c>
      <c r="D11" s="81">
        <v>0</v>
      </c>
      <c r="E11" s="81">
        <v>0</v>
      </c>
      <c r="F11" s="81">
        <v>0</v>
      </c>
      <c r="G11" s="81">
        <v>0</v>
      </c>
      <c r="H11" s="81">
        <v>0</v>
      </c>
      <c r="I11" s="81">
        <v>0</v>
      </c>
      <c r="J11" s="81">
        <v>0</v>
      </c>
      <c r="K11" s="81">
        <v>0</v>
      </c>
      <c r="L11" s="81">
        <v>0</v>
      </c>
      <c r="M11" s="81">
        <v>0</v>
      </c>
      <c r="N11" s="81">
        <v>0</v>
      </c>
      <c r="O11" s="81">
        <v>0</v>
      </c>
      <c r="P11" s="81">
        <v>0</v>
      </c>
      <c r="Q11" s="81">
        <v>0</v>
      </c>
      <c r="R11" s="81">
        <v>0</v>
      </c>
      <c r="S11" s="162">
        <v>0</v>
      </c>
    </row>
    <row r="12" spans="1:19">
      <c r="A12" s="80">
        <v>5</v>
      </c>
      <c r="B12" s="1" t="s">
        <v>54</v>
      </c>
      <c r="C12" s="81">
        <v>0</v>
      </c>
      <c r="D12" s="81">
        <v>0</v>
      </c>
      <c r="E12" s="81">
        <v>0</v>
      </c>
      <c r="F12" s="81">
        <v>0</v>
      </c>
      <c r="G12" s="81">
        <v>0</v>
      </c>
      <c r="H12" s="81">
        <v>0</v>
      </c>
      <c r="I12" s="81">
        <v>0</v>
      </c>
      <c r="J12" s="81">
        <v>0</v>
      </c>
      <c r="K12" s="81">
        <v>0</v>
      </c>
      <c r="L12" s="81">
        <v>0</v>
      </c>
      <c r="M12" s="81">
        <v>0</v>
      </c>
      <c r="N12" s="81">
        <v>0</v>
      </c>
      <c r="O12" s="81">
        <v>0</v>
      </c>
      <c r="P12" s="81">
        <v>0</v>
      </c>
      <c r="Q12" s="81">
        <v>0</v>
      </c>
      <c r="R12" s="81">
        <v>0</v>
      </c>
      <c r="S12" s="162">
        <v>0</v>
      </c>
    </row>
    <row r="13" spans="1:19">
      <c r="A13" s="80">
        <v>6</v>
      </c>
      <c r="B13" s="1" t="s">
        <v>55</v>
      </c>
      <c r="C13" s="81">
        <v>0</v>
      </c>
      <c r="D13" s="81">
        <v>0</v>
      </c>
      <c r="E13" s="81">
        <v>16728856.799999997</v>
      </c>
      <c r="F13" s="81">
        <v>0</v>
      </c>
      <c r="G13" s="81">
        <v>0</v>
      </c>
      <c r="H13" s="81">
        <v>0</v>
      </c>
      <c r="I13" s="81">
        <v>11271594.6</v>
      </c>
      <c r="J13" s="81">
        <v>0</v>
      </c>
      <c r="K13" s="81">
        <v>0</v>
      </c>
      <c r="L13" s="81">
        <v>0</v>
      </c>
      <c r="M13" s="81">
        <v>946827.28999999992</v>
      </c>
      <c r="N13" s="81">
        <v>0</v>
      </c>
      <c r="O13" s="81">
        <v>0</v>
      </c>
      <c r="P13" s="81">
        <v>0</v>
      </c>
      <c r="Q13" s="81">
        <v>0</v>
      </c>
      <c r="R13" s="81">
        <v>0</v>
      </c>
      <c r="S13" s="162">
        <v>9928395.9499999993</v>
      </c>
    </row>
    <row r="14" spans="1:19">
      <c r="A14" s="80">
        <v>7</v>
      </c>
      <c r="B14" s="1" t="s">
        <v>56</v>
      </c>
      <c r="C14" s="81">
        <v>0</v>
      </c>
      <c r="D14" s="81">
        <v>0</v>
      </c>
      <c r="E14" s="81">
        <v>0</v>
      </c>
      <c r="F14" s="81">
        <v>0</v>
      </c>
      <c r="G14" s="81">
        <v>0</v>
      </c>
      <c r="H14" s="81">
        <v>0</v>
      </c>
      <c r="I14" s="81">
        <v>0</v>
      </c>
      <c r="J14" s="81">
        <v>0</v>
      </c>
      <c r="K14" s="81">
        <v>0</v>
      </c>
      <c r="L14" s="81">
        <v>0</v>
      </c>
      <c r="M14" s="81">
        <v>732756016.72877645</v>
      </c>
      <c r="N14" s="81">
        <v>49168577.708333075</v>
      </c>
      <c r="O14" s="81">
        <v>0</v>
      </c>
      <c r="P14" s="81">
        <v>0</v>
      </c>
      <c r="Q14" s="81">
        <v>0</v>
      </c>
      <c r="R14" s="81">
        <v>0</v>
      </c>
      <c r="S14" s="162">
        <v>781924594.43710947</v>
      </c>
    </row>
    <row r="15" spans="1:19">
      <c r="A15" s="80">
        <v>8</v>
      </c>
      <c r="B15" s="1" t="s">
        <v>57</v>
      </c>
      <c r="C15" s="81">
        <v>0</v>
      </c>
      <c r="D15" s="81">
        <v>0</v>
      </c>
      <c r="E15" s="81">
        <v>0</v>
      </c>
      <c r="F15" s="81">
        <v>0</v>
      </c>
      <c r="G15" s="81">
        <v>0</v>
      </c>
      <c r="H15" s="81">
        <v>0</v>
      </c>
      <c r="I15" s="81">
        <v>0</v>
      </c>
      <c r="J15" s="81">
        <v>0</v>
      </c>
      <c r="K15" s="81">
        <v>716304581.93587565</v>
      </c>
      <c r="L15" s="81">
        <v>17377488.054829996</v>
      </c>
      <c r="M15" s="81">
        <v>0</v>
      </c>
      <c r="N15" s="81">
        <v>0</v>
      </c>
      <c r="O15" s="81">
        <v>0</v>
      </c>
      <c r="P15" s="81">
        <v>0</v>
      </c>
      <c r="Q15" s="81">
        <v>0</v>
      </c>
      <c r="R15" s="81">
        <v>0</v>
      </c>
      <c r="S15" s="162">
        <v>550261552.49302924</v>
      </c>
    </row>
    <row r="16" spans="1:19">
      <c r="A16" s="80">
        <v>9</v>
      </c>
      <c r="B16" s="1" t="s">
        <v>58</v>
      </c>
      <c r="C16" s="81">
        <v>0</v>
      </c>
      <c r="D16" s="81">
        <v>0</v>
      </c>
      <c r="E16" s="81">
        <v>0</v>
      </c>
      <c r="F16" s="81">
        <v>0</v>
      </c>
      <c r="G16" s="81">
        <v>168538846.06876311</v>
      </c>
      <c r="H16" s="81">
        <v>963828.68319999997</v>
      </c>
      <c r="I16" s="81">
        <v>0</v>
      </c>
      <c r="J16" s="81">
        <v>0</v>
      </c>
      <c r="K16" s="81">
        <v>0</v>
      </c>
      <c r="L16" s="81">
        <v>0</v>
      </c>
      <c r="M16" s="81">
        <v>0</v>
      </c>
      <c r="N16" s="81">
        <v>0</v>
      </c>
      <c r="O16" s="81">
        <v>0</v>
      </c>
      <c r="P16" s="81">
        <v>0</v>
      </c>
      <c r="Q16" s="81">
        <v>0</v>
      </c>
      <c r="R16" s="81">
        <v>0</v>
      </c>
      <c r="S16" s="162">
        <v>59325936.163187087</v>
      </c>
    </row>
    <row r="17" spans="1:19">
      <c r="A17" s="80">
        <v>10</v>
      </c>
      <c r="B17" s="1" t="s">
        <v>59</v>
      </c>
      <c r="C17" s="81">
        <v>0</v>
      </c>
      <c r="D17" s="81">
        <v>0</v>
      </c>
      <c r="E17" s="81">
        <v>0</v>
      </c>
      <c r="F17" s="81">
        <v>0</v>
      </c>
      <c r="G17" s="81">
        <v>0</v>
      </c>
      <c r="H17" s="81">
        <v>0</v>
      </c>
      <c r="I17" s="81">
        <v>0</v>
      </c>
      <c r="J17" s="81">
        <v>0</v>
      </c>
      <c r="K17" s="81">
        <v>0</v>
      </c>
      <c r="L17" s="81">
        <v>0</v>
      </c>
      <c r="M17" s="81">
        <v>0</v>
      </c>
      <c r="N17" s="81">
        <v>0</v>
      </c>
      <c r="O17" s="81">
        <v>31607167.029845022</v>
      </c>
      <c r="P17" s="81">
        <v>0</v>
      </c>
      <c r="Q17" s="81">
        <v>0</v>
      </c>
      <c r="R17" s="81">
        <v>0</v>
      </c>
      <c r="S17" s="162">
        <v>47410750.544767529</v>
      </c>
    </row>
    <row r="18" spans="1:19">
      <c r="A18" s="80">
        <v>11</v>
      </c>
      <c r="B18" s="1" t="s">
        <v>60</v>
      </c>
      <c r="C18" s="81">
        <v>0</v>
      </c>
      <c r="D18" s="81">
        <v>0</v>
      </c>
      <c r="E18" s="81">
        <v>0</v>
      </c>
      <c r="F18" s="81">
        <v>0</v>
      </c>
      <c r="G18" s="81">
        <v>0</v>
      </c>
      <c r="H18" s="81">
        <v>0</v>
      </c>
      <c r="I18" s="81">
        <v>0</v>
      </c>
      <c r="J18" s="81">
        <v>0</v>
      </c>
      <c r="K18" s="81">
        <v>0</v>
      </c>
      <c r="L18" s="81">
        <v>0</v>
      </c>
      <c r="M18" s="81">
        <v>0</v>
      </c>
      <c r="N18" s="81">
        <v>0</v>
      </c>
      <c r="O18" s="81">
        <v>0</v>
      </c>
      <c r="P18" s="81">
        <v>0</v>
      </c>
      <c r="Q18" s="81">
        <v>0</v>
      </c>
      <c r="R18" s="81">
        <v>0</v>
      </c>
      <c r="S18" s="162">
        <v>0</v>
      </c>
    </row>
    <row r="19" spans="1:19">
      <c r="A19" s="80">
        <v>12</v>
      </c>
      <c r="B19" s="1" t="s">
        <v>61</v>
      </c>
      <c r="C19" s="81">
        <v>0</v>
      </c>
      <c r="D19" s="81">
        <v>0</v>
      </c>
      <c r="E19" s="81">
        <v>0</v>
      </c>
      <c r="F19" s="81">
        <v>0</v>
      </c>
      <c r="G19" s="81">
        <v>0</v>
      </c>
      <c r="H19" s="81">
        <v>0</v>
      </c>
      <c r="I19" s="81">
        <v>0</v>
      </c>
      <c r="J19" s="81">
        <v>0</v>
      </c>
      <c r="K19" s="81">
        <v>0</v>
      </c>
      <c r="L19" s="81">
        <v>0</v>
      </c>
      <c r="M19" s="81">
        <v>0</v>
      </c>
      <c r="N19" s="81">
        <v>0</v>
      </c>
      <c r="O19" s="81">
        <v>0</v>
      </c>
      <c r="P19" s="81">
        <v>0</v>
      </c>
      <c r="Q19" s="81">
        <v>0</v>
      </c>
      <c r="R19" s="81">
        <v>0</v>
      </c>
      <c r="S19" s="162">
        <v>0</v>
      </c>
    </row>
    <row r="20" spans="1:19">
      <c r="A20" s="80">
        <v>13</v>
      </c>
      <c r="B20" s="1" t="s">
        <v>144</v>
      </c>
      <c r="C20" s="81">
        <v>0</v>
      </c>
      <c r="D20" s="81">
        <v>0</v>
      </c>
      <c r="E20" s="81">
        <v>0</v>
      </c>
      <c r="F20" s="81">
        <v>0</v>
      </c>
      <c r="G20" s="81">
        <v>0</v>
      </c>
      <c r="H20" s="81">
        <v>0</v>
      </c>
      <c r="I20" s="81">
        <v>0</v>
      </c>
      <c r="J20" s="81">
        <v>0</v>
      </c>
      <c r="K20" s="81">
        <v>0</v>
      </c>
      <c r="L20" s="81">
        <v>0</v>
      </c>
      <c r="M20" s="81">
        <v>0</v>
      </c>
      <c r="N20" s="81">
        <v>0</v>
      </c>
      <c r="O20" s="81">
        <v>0</v>
      </c>
      <c r="P20" s="81">
        <v>0</v>
      </c>
      <c r="Q20" s="81">
        <v>0</v>
      </c>
      <c r="R20" s="81">
        <v>0</v>
      </c>
      <c r="S20" s="162">
        <v>0</v>
      </c>
    </row>
    <row r="21" spans="1:19">
      <c r="A21" s="80">
        <v>14</v>
      </c>
      <c r="B21" s="1" t="s">
        <v>63</v>
      </c>
      <c r="C21" s="81">
        <v>53839030.670000002</v>
      </c>
      <c r="D21" s="81">
        <v>0</v>
      </c>
      <c r="E21" s="81">
        <v>12411.88</v>
      </c>
      <c r="F21" s="81">
        <v>0</v>
      </c>
      <c r="G21" s="81">
        <v>0</v>
      </c>
      <c r="H21" s="81">
        <v>0</v>
      </c>
      <c r="I21" s="81">
        <v>0</v>
      </c>
      <c r="J21" s="81">
        <v>0</v>
      </c>
      <c r="K21" s="81">
        <v>0</v>
      </c>
      <c r="L21" s="81">
        <v>0</v>
      </c>
      <c r="M21" s="81">
        <v>132296396.48043855</v>
      </c>
      <c r="N21" s="81">
        <v>0</v>
      </c>
      <c r="O21" s="81">
        <v>0</v>
      </c>
      <c r="P21" s="81">
        <v>0</v>
      </c>
      <c r="Q21" s="81">
        <v>6726054</v>
      </c>
      <c r="R21" s="81">
        <v>0</v>
      </c>
      <c r="S21" s="162">
        <v>149114013.85643855</v>
      </c>
    </row>
    <row r="22" spans="1:19" ht="13.8" thickBot="1">
      <c r="A22" s="82"/>
      <c r="B22" s="83" t="s">
        <v>64</v>
      </c>
      <c r="C22" s="84">
        <v>300585582.03117937</v>
      </c>
      <c r="D22" s="84">
        <v>0</v>
      </c>
      <c r="E22" s="84">
        <v>16741268.679999998</v>
      </c>
      <c r="F22" s="84">
        <v>0</v>
      </c>
      <c r="G22" s="84">
        <v>168538846.06876311</v>
      </c>
      <c r="H22" s="84">
        <v>963828.68319999997</v>
      </c>
      <c r="I22" s="84">
        <v>11271594.6</v>
      </c>
      <c r="J22" s="84">
        <v>0</v>
      </c>
      <c r="K22" s="84">
        <v>716304581.93587565</v>
      </c>
      <c r="L22" s="84">
        <v>17377488.054829996</v>
      </c>
      <c r="M22" s="84">
        <v>936193988.65921509</v>
      </c>
      <c r="N22" s="84">
        <v>49168577.708333075</v>
      </c>
      <c r="O22" s="84">
        <v>31607167.029845022</v>
      </c>
      <c r="P22" s="84">
        <v>0</v>
      </c>
      <c r="Q22" s="84">
        <v>6726054</v>
      </c>
      <c r="R22" s="84">
        <v>0</v>
      </c>
      <c r="S22" s="163">
        <v>1668159991.604532</v>
      </c>
    </row>
  </sheetData>
  <mergeCells count="10">
    <mergeCell ref="M6:N6"/>
    <mergeCell ref="O6:P6"/>
    <mergeCell ref="Q6:R6"/>
    <mergeCell ref="S6:S7"/>
    <mergeCell ref="B6:B7"/>
    <mergeCell ref="C6:D6"/>
    <mergeCell ref="E6:F6"/>
    <mergeCell ref="G6:H6"/>
    <mergeCell ref="I6:J6"/>
    <mergeCell ref="K6:L6"/>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V28"/>
  <sheetViews>
    <sheetView workbookViewId="0">
      <pane xSplit="2" ySplit="6" topLeftCell="C7" activePane="bottomRight" state="frozen"/>
      <selection pane="topRight"/>
      <selection pane="bottomLeft"/>
      <selection pane="bottomRight" activeCell="C7" sqref="C7"/>
    </sheetView>
  </sheetViews>
  <sheetFormatPr defaultColWidth="9.109375" defaultRowHeight="13.2"/>
  <cols>
    <col min="1" max="1" width="10.5546875" style="4" bestFit="1" customWidth="1"/>
    <col min="2" max="2" width="63.6640625" style="4" bestFit="1" customWidth="1"/>
    <col min="3" max="3" width="19" style="4" customWidth="1"/>
    <col min="4" max="4" width="19.5546875" style="4" customWidth="1"/>
    <col min="5" max="5" width="31.109375" style="4" customWidth="1"/>
    <col min="6" max="6" width="29.109375" style="4" customWidth="1"/>
    <col min="7" max="7" width="28.5546875" style="4" customWidth="1"/>
    <col min="8" max="8" width="26.44140625" style="4" customWidth="1"/>
    <col min="9" max="9" width="23.6640625" style="4" customWidth="1"/>
    <col min="10" max="10" width="21.5546875" style="4" customWidth="1"/>
    <col min="11" max="11" width="15.6640625" style="4" customWidth="1"/>
    <col min="12" max="12" width="13.33203125" style="4" customWidth="1"/>
    <col min="13" max="13" width="20.88671875" style="4" customWidth="1"/>
    <col min="14" max="14" width="19.33203125" style="4" customWidth="1"/>
    <col min="15" max="15" width="18.44140625" style="4" customWidth="1"/>
    <col min="16" max="16" width="19" style="4" customWidth="1"/>
    <col min="17" max="17" width="20.33203125" style="4" customWidth="1"/>
    <col min="18" max="18" width="18" style="4" customWidth="1"/>
    <col min="19" max="19" width="36" style="4" customWidth="1"/>
    <col min="20" max="20" width="26.109375" style="4" customWidth="1"/>
    <col min="21" max="21" width="24.88671875" style="4" customWidth="1"/>
    <col min="22" max="22" width="20" style="4" customWidth="1"/>
    <col min="23" max="16384" width="9.109375" style="14"/>
  </cols>
  <sheetData>
    <row r="1" spans="1:22">
      <c r="A1" s="2" t="s">
        <v>30</v>
      </c>
      <c r="B1" s="3" t="str">
        <f>Info!C2</f>
        <v>Terabank</v>
      </c>
    </row>
    <row r="2" spans="1:22">
      <c r="A2" s="2" t="s">
        <v>31</v>
      </c>
      <c r="B2" s="245">
        <f>'1. key ratios'!B2</f>
        <v>46295</v>
      </c>
    </row>
    <row r="4" spans="1:22" ht="13.8" thickBot="1">
      <c r="A4" s="4" t="s">
        <v>230</v>
      </c>
      <c r="B4" s="85" t="s">
        <v>50</v>
      </c>
      <c r="V4" s="15" t="s">
        <v>35</v>
      </c>
    </row>
    <row r="5" spans="1:22" ht="12.75" customHeight="1">
      <c r="A5" s="86"/>
      <c r="B5" s="87"/>
      <c r="C5" s="606" t="s">
        <v>156</v>
      </c>
      <c r="D5" s="607"/>
      <c r="E5" s="607"/>
      <c r="F5" s="607"/>
      <c r="G5" s="607"/>
      <c r="H5" s="607"/>
      <c r="I5" s="607"/>
      <c r="J5" s="607"/>
      <c r="K5" s="607"/>
      <c r="L5" s="608"/>
      <c r="M5" s="609" t="s">
        <v>157</v>
      </c>
      <c r="N5" s="610"/>
      <c r="O5" s="610"/>
      <c r="P5" s="610"/>
      <c r="Q5" s="610"/>
      <c r="R5" s="610"/>
      <c r="S5" s="611"/>
      <c r="T5" s="614" t="s">
        <v>228</v>
      </c>
      <c r="U5" s="614" t="s">
        <v>229</v>
      </c>
      <c r="V5" s="612" t="s">
        <v>76</v>
      </c>
    </row>
    <row r="6" spans="1:22" s="43" customFormat="1" ht="105.6">
      <c r="A6" s="41"/>
      <c r="B6" s="88"/>
      <c r="C6" s="89" t="s">
        <v>65</v>
      </c>
      <c r="D6" s="128" t="s">
        <v>66</v>
      </c>
      <c r="E6" s="107" t="s">
        <v>159</v>
      </c>
      <c r="F6" s="107" t="s">
        <v>160</v>
      </c>
      <c r="G6" s="128" t="s">
        <v>163</v>
      </c>
      <c r="H6" s="128" t="s">
        <v>158</v>
      </c>
      <c r="I6" s="128" t="s">
        <v>67</v>
      </c>
      <c r="J6" s="128" t="s">
        <v>68</v>
      </c>
      <c r="K6" s="90" t="s">
        <v>69</v>
      </c>
      <c r="L6" s="91" t="s">
        <v>70</v>
      </c>
      <c r="M6" s="89" t="s">
        <v>161</v>
      </c>
      <c r="N6" s="90" t="s">
        <v>71</v>
      </c>
      <c r="O6" s="90" t="s">
        <v>72</v>
      </c>
      <c r="P6" s="90" t="s">
        <v>73</v>
      </c>
      <c r="Q6" s="90" t="s">
        <v>74</v>
      </c>
      <c r="R6" s="90" t="s">
        <v>75</v>
      </c>
      <c r="S6" s="145" t="s">
        <v>162</v>
      </c>
      <c r="T6" s="615"/>
      <c r="U6" s="615"/>
      <c r="V6" s="613"/>
    </row>
    <row r="7" spans="1:22">
      <c r="A7" s="92">
        <v>1</v>
      </c>
      <c r="B7" s="1" t="s">
        <v>51</v>
      </c>
      <c r="C7" s="93">
        <v>0</v>
      </c>
      <c r="D7" s="93">
        <v>0</v>
      </c>
      <c r="E7" s="93">
        <v>0</v>
      </c>
      <c r="F7" s="93">
        <v>0</v>
      </c>
      <c r="G7" s="93">
        <v>0</v>
      </c>
      <c r="H7" s="93">
        <v>0</v>
      </c>
      <c r="I7" s="93">
        <v>0</v>
      </c>
      <c r="J7" s="93">
        <v>0</v>
      </c>
      <c r="K7" s="93">
        <v>0</v>
      </c>
      <c r="L7" s="93">
        <v>0</v>
      </c>
      <c r="M7" s="93">
        <v>0</v>
      </c>
      <c r="N7" s="93">
        <v>0</v>
      </c>
      <c r="O7" s="93">
        <v>0</v>
      </c>
      <c r="P7" s="93">
        <v>0</v>
      </c>
      <c r="Q7" s="93">
        <v>0</v>
      </c>
      <c r="R7" s="93">
        <v>0</v>
      </c>
      <c r="S7" s="93">
        <v>0</v>
      </c>
      <c r="T7" s="93">
        <v>0</v>
      </c>
      <c r="U7" s="93">
        <v>0</v>
      </c>
      <c r="V7" s="95">
        <f>SUM(C7:S7)</f>
        <v>0</v>
      </c>
    </row>
    <row r="8" spans="1:22">
      <c r="A8" s="92">
        <v>2</v>
      </c>
      <c r="B8" s="1" t="s">
        <v>52</v>
      </c>
      <c r="C8" s="93">
        <v>0</v>
      </c>
      <c r="D8" s="93">
        <v>0</v>
      </c>
      <c r="E8" s="93">
        <v>0</v>
      </c>
      <c r="F8" s="93">
        <v>0</v>
      </c>
      <c r="G8" s="93">
        <v>0</v>
      </c>
      <c r="H8" s="93">
        <v>0</v>
      </c>
      <c r="I8" s="93">
        <v>0</v>
      </c>
      <c r="J8" s="93">
        <v>0</v>
      </c>
      <c r="K8" s="93">
        <v>0</v>
      </c>
      <c r="L8" s="93">
        <v>0</v>
      </c>
      <c r="M8" s="93">
        <v>0</v>
      </c>
      <c r="N8" s="93">
        <v>0</v>
      </c>
      <c r="O8" s="93">
        <v>0</v>
      </c>
      <c r="P8" s="93">
        <v>0</v>
      </c>
      <c r="Q8" s="93">
        <v>0</v>
      </c>
      <c r="R8" s="93">
        <v>0</v>
      </c>
      <c r="S8" s="93">
        <v>0</v>
      </c>
      <c r="T8" s="93">
        <v>0</v>
      </c>
      <c r="U8" s="93">
        <v>0</v>
      </c>
      <c r="V8" s="95">
        <f t="shared" ref="V8:V20" si="0">SUM(C8:S8)</f>
        <v>0</v>
      </c>
    </row>
    <row r="9" spans="1:22">
      <c r="A9" s="92">
        <v>3</v>
      </c>
      <c r="B9" s="1" t="s">
        <v>153</v>
      </c>
      <c r="C9" s="93">
        <v>0</v>
      </c>
      <c r="D9" s="93">
        <v>0</v>
      </c>
      <c r="E9" s="93">
        <v>0</v>
      </c>
      <c r="F9" s="93">
        <v>0</v>
      </c>
      <c r="G9" s="93">
        <v>0</v>
      </c>
      <c r="H9" s="93">
        <v>0</v>
      </c>
      <c r="I9" s="93">
        <v>0</v>
      </c>
      <c r="J9" s="93">
        <v>0</v>
      </c>
      <c r="K9" s="93">
        <v>0</v>
      </c>
      <c r="L9" s="93">
        <v>0</v>
      </c>
      <c r="M9" s="93">
        <v>0</v>
      </c>
      <c r="N9" s="93">
        <v>0</v>
      </c>
      <c r="O9" s="93">
        <v>0</v>
      </c>
      <c r="P9" s="93">
        <v>0</v>
      </c>
      <c r="Q9" s="93">
        <v>0</v>
      </c>
      <c r="R9" s="93">
        <v>0</v>
      </c>
      <c r="S9" s="93">
        <v>0</v>
      </c>
      <c r="T9" s="93">
        <v>0</v>
      </c>
      <c r="U9" s="93">
        <v>0</v>
      </c>
      <c r="V9" s="95">
        <f t="shared" si="0"/>
        <v>0</v>
      </c>
    </row>
    <row r="10" spans="1:22">
      <c r="A10" s="92">
        <v>4</v>
      </c>
      <c r="B10" s="1" t="s">
        <v>53</v>
      </c>
      <c r="C10" s="93">
        <v>0</v>
      </c>
      <c r="D10" s="93">
        <v>0</v>
      </c>
      <c r="E10" s="93">
        <v>0</v>
      </c>
      <c r="F10" s="93">
        <v>0</v>
      </c>
      <c r="G10" s="93">
        <v>0</v>
      </c>
      <c r="H10" s="93">
        <v>0</v>
      </c>
      <c r="I10" s="93">
        <v>0</v>
      </c>
      <c r="J10" s="93">
        <v>0</v>
      </c>
      <c r="K10" s="93">
        <v>0</v>
      </c>
      <c r="L10" s="93">
        <v>0</v>
      </c>
      <c r="M10" s="93">
        <v>0</v>
      </c>
      <c r="N10" s="93">
        <v>0</v>
      </c>
      <c r="O10" s="93">
        <v>0</v>
      </c>
      <c r="P10" s="93">
        <v>0</v>
      </c>
      <c r="Q10" s="93">
        <v>0</v>
      </c>
      <c r="R10" s="93">
        <v>0</v>
      </c>
      <c r="S10" s="93">
        <v>0</v>
      </c>
      <c r="T10" s="93">
        <v>0</v>
      </c>
      <c r="U10" s="93">
        <v>0</v>
      </c>
      <c r="V10" s="95">
        <f t="shared" si="0"/>
        <v>0</v>
      </c>
    </row>
    <row r="11" spans="1:22">
      <c r="A11" s="92">
        <v>5</v>
      </c>
      <c r="B11" s="1" t="s">
        <v>54</v>
      </c>
      <c r="C11" s="93">
        <v>0</v>
      </c>
      <c r="D11" s="93">
        <v>0</v>
      </c>
      <c r="E11" s="93">
        <v>0</v>
      </c>
      <c r="F11" s="93">
        <v>0</v>
      </c>
      <c r="G11" s="93">
        <v>0</v>
      </c>
      <c r="H11" s="93">
        <v>0</v>
      </c>
      <c r="I11" s="93">
        <v>0</v>
      </c>
      <c r="J11" s="93">
        <v>0</v>
      </c>
      <c r="K11" s="93">
        <v>0</v>
      </c>
      <c r="L11" s="93">
        <v>0</v>
      </c>
      <c r="M11" s="93">
        <v>0</v>
      </c>
      <c r="N11" s="93">
        <v>0</v>
      </c>
      <c r="O11" s="93">
        <v>0</v>
      </c>
      <c r="P11" s="93">
        <v>0</v>
      </c>
      <c r="Q11" s="93">
        <v>0</v>
      </c>
      <c r="R11" s="93">
        <v>0</v>
      </c>
      <c r="S11" s="93">
        <v>0</v>
      </c>
      <c r="T11" s="93">
        <v>0</v>
      </c>
      <c r="U11" s="93">
        <v>0</v>
      </c>
      <c r="V11" s="95">
        <f t="shared" si="0"/>
        <v>0</v>
      </c>
    </row>
    <row r="12" spans="1:22">
      <c r="A12" s="92">
        <v>6</v>
      </c>
      <c r="B12" s="1" t="s">
        <v>55</v>
      </c>
      <c r="C12" s="93">
        <v>0</v>
      </c>
      <c r="D12" s="93">
        <v>0</v>
      </c>
      <c r="E12" s="93">
        <v>0</v>
      </c>
      <c r="F12" s="93">
        <v>0</v>
      </c>
      <c r="G12" s="93">
        <v>0</v>
      </c>
      <c r="H12" s="93">
        <v>0</v>
      </c>
      <c r="I12" s="93">
        <v>0</v>
      </c>
      <c r="J12" s="93">
        <v>0</v>
      </c>
      <c r="K12" s="93">
        <v>0</v>
      </c>
      <c r="L12" s="93">
        <v>0</v>
      </c>
      <c r="M12" s="93">
        <v>0</v>
      </c>
      <c r="N12" s="93">
        <v>0</v>
      </c>
      <c r="O12" s="93">
        <v>0</v>
      </c>
      <c r="P12" s="93">
        <v>0</v>
      </c>
      <c r="Q12" s="93">
        <v>0</v>
      </c>
      <c r="R12" s="93">
        <v>0</v>
      </c>
      <c r="S12" s="93">
        <v>0</v>
      </c>
      <c r="T12" s="93">
        <v>0</v>
      </c>
      <c r="U12" s="93">
        <v>0</v>
      </c>
      <c r="V12" s="95">
        <f t="shared" si="0"/>
        <v>0</v>
      </c>
    </row>
    <row r="13" spans="1:22">
      <c r="A13" s="92">
        <v>7</v>
      </c>
      <c r="B13" s="1" t="s">
        <v>56</v>
      </c>
      <c r="C13" s="93">
        <v>0</v>
      </c>
      <c r="D13" s="93">
        <v>29986915.27465</v>
      </c>
      <c r="E13" s="93">
        <v>0</v>
      </c>
      <c r="F13" s="93">
        <v>0</v>
      </c>
      <c r="G13" s="93">
        <v>0</v>
      </c>
      <c r="H13" s="93">
        <v>0</v>
      </c>
      <c r="I13" s="93">
        <v>0</v>
      </c>
      <c r="J13" s="93">
        <v>0</v>
      </c>
      <c r="K13" s="93">
        <v>0</v>
      </c>
      <c r="L13" s="93">
        <v>0</v>
      </c>
      <c r="M13" s="93">
        <v>17754412.91450841</v>
      </c>
      <c r="N13" s="93">
        <v>0</v>
      </c>
      <c r="O13" s="93">
        <v>728237.40999999992</v>
      </c>
      <c r="P13" s="93">
        <v>0</v>
      </c>
      <c r="Q13" s="93">
        <v>0</v>
      </c>
      <c r="R13" s="93">
        <v>0</v>
      </c>
      <c r="S13" s="93">
        <v>0</v>
      </c>
      <c r="T13" s="93">
        <v>46365207.36300841</v>
      </c>
      <c r="U13" s="93">
        <v>2104358.2361499998</v>
      </c>
      <c r="V13" s="95">
        <f t="shared" si="0"/>
        <v>48469565.599158406</v>
      </c>
    </row>
    <row r="14" spans="1:22">
      <c r="A14" s="92">
        <v>8</v>
      </c>
      <c r="B14" s="1" t="s">
        <v>57</v>
      </c>
      <c r="C14" s="93">
        <v>0</v>
      </c>
      <c r="D14" s="93">
        <v>3979459.8191499999</v>
      </c>
      <c r="E14" s="93">
        <v>0</v>
      </c>
      <c r="F14" s="93">
        <v>0</v>
      </c>
      <c r="G14" s="93">
        <v>0</v>
      </c>
      <c r="H14" s="93">
        <v>0</v>
      </c>
      <c r="I14" s="93">
        <v>0</v>
      </c>
      <c r="J14" s="93">
        <v>0</v>
      </c>
      <c r="K14" s="93">
        <v>0</v>
      </c>
      <c r="L14" s="93">
        <v>0</v>
      </c>
      <c r="M14" s="93">
        <v>6021413.3917468917</v>
      </c>
      <c r="N14" s="93">
        <v>0</v>
      </c>
      <c r="O14" s="93">
        <v>22272422.707422018</v>
      </c>
      <c r="P14" s="93">
        <v>0</v>
      </c>
      <c r="Q14" s="93">
        <v>0</v>
      </c>
      <c r="R14" s="93">
        <v>0</v>
      </c>
      <c r="S14" s="93">
        <v>0</v>
      </c>
      <c r="T14" s="93">
        <v>32041633.050068911</v>
      </c>
      <c r="U14" s="93">
        <v>231662.86825000006</v>
      </c>
      <c r="V14" s="95">
        <f t="shared" si="0"/>
        <v>32273295.918318909</v>
      </c>
    </row>
    <row r="15" spans="1:22">
      <c r="A15" s="92">
        <v>9</v>
      </c>
      <c r="B15" s="1" t="s">
        <v>58</v>
      </c>
      <c r="C15" s="93">
        <v>0</v>
      </c>
      <c r="D15" s="93">
        <v>0</v>
      </c>
      <c r="E15" s="93">
        <v>0</v>
      </c>
      <c r="F15" s="93">
        <v>0</v>
      </c>
      <c r="G15" s="93">
        <v>0</v>
      </c>
      <c r="H15" s="93">
        <v>0</v>
      </c>
      <c r="I15" s="93">
        <v>0</v>
      </c>
      <c r="J15" s="93">
        <v>0</v>
      </c>
      <c r="K15" s="93">
        <v>0</v>
      </c>
      <c r="L15" s="93">
        <v>0</v>
      </c>
      <c r="M15" s="93">
        <v>144609.70964428125</v>
      </c>
      <c r="N15" s="93">
        <v>0</v>
      </c>
      <c r="O15" s="93">
        <v>637546.05253638991</v>
      </c>
      <c r="P15" s="93">
        <v>0</v>
      </c>
      <c r="Q15" s="93">
        <v>0</v>
      </c>
      <c r="R15" s="93">
        <v>0</v>
      </c>
      <c r="S15" s="93">
        <v>0</v>
      </c>
      <c r="T15" s="93">
        <v>782155.7621806711</v>
      </c>
      <c r="U15" s="93">
        <v>0</v>
      </c>
      <c r="V15" s="95">
        <f t="shared" si="0"/>
        <v>782155.7621806711</v>
      </c>
    </row>
    <row r="16" spans="1:22">
      <c r="A16" s="92">
        <v>10</v>
      </c>
      <c r="B16" s="1" t="s">
        <v>59</v>
      </c>
      <c r="C16" s="93">
        <v>0</v>
      </c>
      <c r="D16" s="93">
        <v>0</v>
      </c>
      <c r="E16" s="93">
        <v>0</v>
      </c>
      <c r="F16" s="93">
        <v>0</v>
      </c>
      <c r="G16" s="93">
        <v>0</v>
      </c>
      <c r="H16" s="93">
        <v>0</v>
      </c>
      <c r="I16" s="93">
        <v>0</v>
      </c>
      <c r="J16" s="93">
        <v>0</v>
      </c>
      <c r="K16" s="93">
        <v>0</v>
      </c>
      <c r="L16" s="93">
        <v>0</v>
      </c>
      <c r="M16" s="93">
        <v>11045718.177731866</v>
      </c>
      <c r="N16" s="93">
        <v>0</v>
      </c>
      <c r="O16" s="93">
        <v>729970.65</v>
      </c>
      <c r="P16" s="93">
        <v>0</v>
      </c>
      <c r="Q16" s="93">
        <v>0</v>
      </c>
      <c r="R16" s="93">
        <v>0</v>
      </c>
      <c r="S16" s="93">
        <v>0</v>
      </c>
      <c r="T16" s="93">
        <v>11775688.827731866</v>
      </c>
      <c r="U16" s="93">
        <v>0</v>
      </c>
      <c r="V16" s="95">
        <f t="shared" si="0"/>
        <v>11775688.827731866</v>
      </c>
    </row>
    <row r="17" spans="1:22">
      <c r="A17" s="92">
        <v>11</v>
      </c>
      <c r="B17" s="1" t="s">
        <v>60</v>
      </c>
      <c r="C17" s="93">
        <v>0</v>
      </c>
      <c r="D17" s="93">
        <v>0</v>
      </c>
      <c r="E17" s="93">
        <v>0</v>
      </c>
      <c r="F17" s="93">
        <v>0</v>
      </c>
      <c r="G17" s="93">
        <v>0</v>
      </c>
      <c r="H17" s="93">
        <v>0</v>
      </c>
      <c r="I17" s="93">
        <v>0</v>
      </c>
      <c r="J17" s="93">
        <v>0</v>
      </c>
      <c r="K17" s="93">
        <v>0</v>
      </c>
      <c r="L17" s="93">
        <v>0</v>
      </c>
      <c r="M17" s="93">
        <v>0</v>
      </c>
      <c r="N17" s="93">
        <v>0</v>
      </c>
      <c r="O17" s="93">
        <v>0</v>
      </c>
      <c r="P17" s="93">
        <v>0</v>
      </c>
      <c r="Q17" s="93">
        <v>0</v>
      </c>
      <c r="R17" s="93">
        <v>0</v>
      </c>
      <c r="S17" s="93">
        <v>0</v>
      </c>
      <c r="T17" s="93">
        <v>0</v>
      </c>
      <c r="U17" s="93">
        <v>0</v>
      </c>
      <c r="V17" s="95">
        <f t="shared" si="0"/>
        <v>0</v>
      </c>
    </row>
    <row r="18" spans="1:22">
      <c r="A18" s="92">
        <v>12</v>
      </c>
      <c r="B18" s="1" t="s">
        <v>61</v>
      </c>
      <c r="C18" s="93">
        <v>0</v>
      </c>
      <c r="D18" s="93">
        <v>0</v>
      </c>
      <c r="E18" s="93">
        <v>0</v>
      </c>
      <c r="F18" s="93">
        <v>0</v>
      </c>
      <c r="G18" s="93">
        <v>0</v>
      </c>
      <c r="H18" s="93">
        <v>0</v>
      </c>
      <c r="I18" s="93">
        <v>0</v>
      </c>
      <c r="J18" s="93">
        <v>0</v>
      </c>
      <c r="K18" s="93">
        <v>0</v>
      </c>
      <c r="L18" s="93">
        <v>0</v>
      </c>
      <c r="M18" s="93">
        <v>0</v>
      </c>
      <c r="N18" s="93">
        <v>0</v>
      </c>
      <c r="O18" s="93">
        <v>0</v>
      </c>
      <c r="P18" s="93">
        <v>0</v>
      </c>
      <c r="Q18" s="93">
        <v>0</v>
      </c>
      <c r="R18" s="93">
        <v>0</v>
      </c>
      <c r="S18" s="93">
        <v>0</v>
      </c>
      <c r="T18" s="93">
        <v>0</v>
      </c>
      <c r="U18" s="93">
        <v>0</v>
      </c>
      <c r="V18" s="95">
        <f t="shared" si="0"/>
        <v>0</v>
      </c>
    </row>
    <row r="19" spans="1:22">
      <c r="A19" s="92">
        <v>13</v>
      </c>
      <c r="B19" s="1" t="s">
        <v>62</v>
      </c>
      <c r="C19" s="93">
        <v>0</v>
      </c>
      <c r="D19" s="93">
        <v>0</v>
      </c>
      <c r="E19" s="93">
        <v>0</v>
      </c>
      <c r="F19" s="93">
        <v>0</v>
      </c>
      <c r="G19" s="93">
        <v>0</v>
      </c>
      <c r="H19" s="93">
        <v>0</v>
      </c>
      <c r="I19" s="93">
        <v>0</v>
      </c>
      <c r="J19" s="93">
        <v>0</v>
      </c>
      <c r="K19" s="93">
        <v>0</v>
      </c>
      <c r="L19" s="93">
        <v>0</v>
      </c>
      <c r="M19" s="93">
        <v>0</v>
      </c>
      <c r="N19" s="93">
        <v>0</v>
      </c>
      <c r="O19" s="93">
        <v>0</v>
      </c>
      <c r="P19" s="93">
        <v>0</v>
      </c>
      <c r="Q19" s="93">
        <v>0</v>
      </c>
      <c r="R19" s="93">
        <v>0</v>
      </c>
      <c r="S19" s="93">
        <v>0</v>
      </c>
      <c r="T19" s="93">
        <v>0</v>
      </c>
      <c r="U19" s="93">
        <v>0</v>
      </c>
      <c r="V19" s="95">
        <f t="shared" si="0"/>
        <v>0</v>
      </c>
    </row>
    <row r="20" spans="1:22">
      <c r="A20" s="92">
        <v>14</v>
      </c>
      <c r="B20" s="1" t="s">
        <v>63</v>
      </c>
      <c r="C20" s="93">
        <v>0</v>
      </c>
      <c r="D20" s="93">
        <v>0</v>
      </c>
      <c r="E20" s="93">
        <v>0</v>
      </c>
      <c r="F20" s="93">
        <v>0</v>
      </c>
      <c r="G20" s="93">
        <v>0</v>
      </c>
      <c r="H20" s="93">
        <v>0</v>
      </c>
      <c r="I20" s="93">
        <v>0</v>
      </c>
      <c r="J20" s="93">
        <v>0</v>
      </c>
      <c r="K20" s="93">
        <v>0</v>
      </c>
      <c r="L20" s="93">
        <v>0</v>
      </c>
      <c r="M20" s="93">
        <v>0</v>
      </c>
      <c r="N20" s="93">
        <v>0</v>
      </c>
      <c r="O20" s="93">
        <v>0</v>
      </c>
      <c r="P20" s="93">
        <v>0</v>
      </c>
      <c r="Q20" s="93">
        <v>0</v>
      </c>
      <c r="R20" s="93">
        <v>0</v>
      </c>
      <c r="S20" s="93">
        <v>0</v>
      </c>
      <c r="T20" s="93">
        <v>0</v>
      </c>
      <c r="U20" s="93">
        <v>0</v>
      </c>
      <c r="V20" s="95">
        <f t="shared" si="0"/>
        <v>0</v>
      </c>
    </row>
    <row r="21" spans="1:22" ht="13.8" thickBot="1">
      <c r="A21" s="82"/>
      <c r="B21" s="96" t="s">
        <v>64</v>
      </c>
      <c r="C21" s="97">
        <f>SUM(C7:C20)</f>
        <v>0</v>
      </c>
      <c r="D21" s="84">
        <f t="shared" ref="D21:V21" si="1">SUM(D7:D20)</f>
        <v>33966375.093800001</v>
      </c>
      <c r="E21" s="84">
        <f t="shared" si="1"/>
        <v>0</v>
      </c>
      <c r="F21" s="84">
        <f t="shared" si="1"/>
        <v>0</v>
      </c>
      <c r="G21" s="84">
        <f t="shared" si="1"/>
        <v>0</v>
      </c>
      <c r="H21" s="84">
        <f t="shared" si="1"/>
        <v>0</v>
      </c>
      <c r="I21" s="84">
        <f t="shared" si="1"/>
        <v>0</v>
      </c>
      <c r="J21" s="84">
        <f t="shared" si="1"/>
        <v>0</v>
      </c>
      <c r="K21" s="84">
        <f t="shared" si="1"/>
        <v>0</v>
      </c>
      <c r="L21" s="98">
        <f t="shared" si="1"/>
        <v>0</v>
      </c>
      <c r="M21" s="97">
        <f t="shared" si="1"/>
        <v>34966154.193631448</v>
      </c>
      <c r="N21" s="84">
        <f t="shared" si="1"/>
        <v>0</v>
      </c>
      <c r="O21" s="84">
        <f t="shared" si="1"/>
        <v>24368176.819958407</v>
      </c>
      <c r="P21" s="84">
        <f t="shared" si="1"/>
        <v>0</v>
      </c>
      <c r="Q21" s="84">
        <f t="shared" si="1"/>
        <v>0</v>
      </c>
      <c r="R21" s="84">
        <f t="shared" si="1"/>
        <v>0</v>
      </c>
      <c r="S21" s="98">
        <f>SUM(S7:S20)</f>
        <v>0</v>
      </c>
      <c r="T21" s="98">
        <f>SUM(T7:T20)</f>
        <v>90964685.002989858</v>
      </c>
      <c r="U21" s="98">
        <f t="shared" ref="U21" si="2">SUM(U7:U20)</f>
        <v>2336021.1043999996</v>
      </c>
      <c r="V21" s="99">
        <f t="shared" si="1"/>
        <v>93300706.107389852</v>
      </c>
    </row>
    <row r="24" spans="1:22">
      <c r="C24" s="22"/>
      <c r="D24" s="22"/>
      <c r="E24" s="22"/>
    </row>
    <row r="25" spans="1:22">
      <c r="A25" s="40"/>
      <c r="B25" s="40"/>
      <c r="D25" s="22"/>
      <c r="E25" s="22"/>
    </row>
    <row r="26" spans="1:22">
      <c r="A26" s="40"/>
      <c r="B26" s="23"/>
      <c r="D26" s="22"/>
      <c r="E26" s="22"/>
    </row>
    <row r="27" spans="1:22">
      <c r="A27" s="40"/>
      <c r="B27" s="40"/>
      <c r="D27" s="22"/>
      <c r="E27" s="22"/>
    </row>
    <row r="28" spans="1:22">
      <c r="A28" s="40"/>
      <c r="B28" s="23"/>
      <c r="D28" s="22"/>
      <c r="E28" s="22"/>
    </row>
  </sheetData>
  <mergeCells count="5">
    <mergeCell ref="C5:L5"/>
    <mergeCell ref="M5:S5"/>
    <mergeCell ref="V5:V6"/>
    <mergeCell ref="T5:T6"/>
    <mergeCell ref="U5:U6"/>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I22"/>
  <sheetViews>
    <sheetView zoomScaleNormal="100" workbookViewId="0">
      <pane xSplit="1" ySplit="7" topLeftCell="B8" activePane="bottomRight" state="frozen"/>
      <selection pane="topRight"/>
      <selection pane="bottomLeft"/>
      <selection pane="bottomRight" activeCell="B8" sqref="B8"/>
    </sheetView>
  </sheetViews>
  <sheetFormatPr defaultColWidth="9.109375" defaultRowHeight="13.8"/>
  <cols>
    <col min="1" max="1" width="10.5546875" style="4" bestFit="1" customWidth="1"/>
    <col min="2" max="2" width="101.88671875" style="4" customWidth="1"/>
    <col min="3" max="3" width="13.6640625" style="133" customWidth="1"/>
    <col min="4" max="4" width="14.88671875" style="133" bestFit="1" customWidth="1"/>
    <col min="5" max="5" width="17.6640625" style="133" customWidth="1"/>
    <col min="6" max="6" width="15.88671875" style="133" customWidth="1"/>
    <col min="7" max="7" width="17.44140625" style="133" customWidth="1"/>
    <col min="8" max="8" width="15.33203125" style="133" customWidth="1"/>
    <col min="9" max="16384" width="9.109375" style="14"/>
  </cols>
  <sheetData>
    <row r="1" spans="1:9">
      <c r="A1" s="2" t="s">
        <v>30</v>
      </c>
      <c r="B1" s="4" t="str">
        <f>Info!C2</f>
        <v>Terabank</v>
      </c>
      <c r="C1" s="3"/>
    </row>
    <row r="2" spans="1:9">
      <c r="A2" s="2" t="s">
        <v>31</v>
      </c>
      <c r="B2" s="245">
        <f>'1. key ratios'!B2</f>
        <v>46295</v>
      </c>
      <c r="C2" s="245"/>
    </row>
    <row r="4" spans="1:9" ht="14.4" thickBot="1">
      <c r="A4" s="2" t="s">
        <v>150</v>
      </c>
      <c r="B4" s="85" t="s">
        <v>239</v>
      </c>
    </row>
    <row r="5" spans="1:9">
      <c r="A5" s="86"/>
      <c r="B5" s="100"/>
      <c r="C5" s="153" t="s">
        <v>0</v>
      </c>
      <c r="D5" s="153" t="s">
        <v>1</v>
      </c>
      <c r="E5" s="153" t="s">
        <v>2</v>
      </c>
      <c r="F5" s="153" t="s">
        <v>3</v>
      </c>
      <c r="G5" s="154" t="s">
        <v>4</v>
      </c>
      <c r="H5" s="155" t="s">
        <v>5</v>
      </c>
      <c r="I5" s="101"/>
    </row>
    <row r="6" spans="1:9" s="101" customFormat="1" ht="12.75" customHeight="1">
      <c r="A6" s="102"/>
      <c r="B6" s="618" t="s">
        <v>149</v>
      </c>
      <c r="C6" s="604" t="s">
        <v>232</v>
      </c>
      <c r="D6" s="620" t="s">
        <v>231</v>
      </c>
      <c r="E6" s="621"/>
      <c r="F6" s="604" t="s">
        <v>236</v>
      </c>
      <c r="G6" s="604" t="s">
        <v>237</v>
      </c>
      <c r="H6" s="616" t="s">
        <v>235</v>
      </c>
    </row>
    <row r="7" spans="1:9" ht="41.4">
      <c r="A7" s="104"/>
      <c r="B7" s="619"/>
      <c r="C7" s="605"/>
      <c r="D7" s="156" t="s">
        <v>234</v>
      </c>
      <c r="E7" s="156" t="s">
        <v>233</v>
      </c>
      <c r="F7" s="605"/>
      <c r="G7" s="605"/>
      <c r="H7" s="617"/>
      <c r="I7" s="101"/>
    </row>
    <row r="8" spans="1:9">
      <c r="A8" s="102">
        <v>1</v>
      </c>
      <c r="B8" s="1" t="s">
        <v>51</v>
      </c>
      <c r="C8" s="157">
        <v>316941299.52117932</v>
      </c>
      <c r="D8" s="157">
        <v>0</v>
      </c>
      <c r="E8" s="157">
        <v>0</v>
      </c>
      <c r="F8" s="157">
        <v>70194748.159999996</v>
      </c>
      <c r="G8" s="157">
        <v>70194748.159999996</v>
      </c>
      <c r="H8" s="159">
        <v>0.22147554851970086</v>
      </c>
    </row>
    <row r="9" spans="1:9" ht="15" customHeight="1">
      <c r="A9" s="102">
        <v>2</v>
      </c>
      <c r="B9" s="1" t="s">
        <v>52</v>
      </c>
      <c r="C9" s="157">
        <v>0</v>
      </c>
      <c r="D9" s="157">
        <v>0</v>
      </c>
      <c r="E9" s="157">
        <v>0</v>
      </c>
      <c r="F9" s="157">
        <v>0</v>
      </c>
      <c r="G9" s="157">
        <v>0</v>
      </c>
      <c r="H9" s="159" t="s">
        <v>778</v>
      </c>
    </row>
    <row r="10" spans="1:9">
      <c r="A10" s="102">
        <v>3</v>
      </c>
      <c r="B10" s="1" t="s">
        <v>153</v>
      </c>
      <c r="C10" s="157">
        <v>0</v>
      </c>
      <c r="D10" s="157">
        <v>0</v>
      </c>
      <c r="E10" s="157">
        <v>0</v>
      </c>
      <c r="F10" s="157">
        <v>0</v>
      </c>
      <c r="G10" s="157">
        <v>0</v>
      </c>
      <c r="H10" s="159" t="s">
        <v>778</v>
      </c>
    </row>
    <row r="11" spans="1:9">
      <c r="A11" s="102">
        <v>4</v>
      </c>
      <c r="B11" s="1" t="s">
        <v>53</v>
      </c>
      <c r="C11" s="157">
        <v>0</v>
      </c>
      <c r="D11" s="157">
        <v>0</v>
      </c>
      <c r="E11" s="157">
        <v>0</v>
      </c>
      <c r="F11" s="157">
        <v>0</v>
      </c>
      <c r="G11" s="157">
        <v>0</v>
      </c>
      <c r="H11" s="159" t="s">
        <v>778</v>
      </c>
    </row>
    <row r="12" spans="1:9">
      <c r="A12" s="102">
        <v>5</v>
      </c>
      <c r="B12" s="1" t="s">
        <v>54</v>
      </c>
      <c r="C12" s="157">
        <v>0</v>
      </c>
      <c r="D12" s="157">
        <v>0</v>
      </c>
      <c r="E12" s="157">
        <v>0</v>
      </c>
      <c r="F12" s="157">
        <v>0</v>
      </c>
      <c r="G12" s="157">
        <v>0</v>
      </c>
      <c r="H12" s="159" t="s">
        <v>778</v>
      </c>
    </row>
    <row r="13" spans="1:9">
      <c r="A13" s="102">
        <v>6</v>
      </c>
      <c r="B13" s="1" t="s">
        <v>55</v>
      </c>
      <c r="C13" s="157">
        <v>28947278.689999998</v>
      </c>
      <c r="D13" s="157">
        <v>0</v>
      </c>
      <c r="E13" s="157">
        <v>0</v>
      </c>
      <c r="F13" s="157">
        <v>9928395.9499999993</v>
      </c>
      <c r="G13" s="157">
        <v>9928395.9499999993</v>
      </c>
      <c r="H13" s="159">
        <v>0.34298201417564755</v>
      </c>
    </row>
    <row r="14" spans="1:9">
      <c r="A14" s="102">
        <v>7</v>
      </c>
      <c r="B14" s="1" t="s">
        <v>56</v>
      </c>
      <c r="C14" s="157">
        <v>732756016.72877645</v>
      </c>
      <c r="D14" s="157">
        <v>94994722.027746186</v>
      </c>
      <c r="E14" s="157">
        <v>49168577.708333075</v>
      </c>
      <c r="F14" s="157">
        <v>781924594.43710947</v>
      </c>
      <c r="G14" s="157">
        <v>733455028.83795106</v>
      </c>
      <c r="H14" s="159">
        <v>0.93801248107044055</v>
      </c>
    </row>
    <row r="15" spans="1:9">
      <c r="A15" s="102">
        <v>8</v>
      </c>
      <c r="B15" s="1" t="s">
        <v>57</v>
      </c>
      <c r="C15" s="157">
        <v>716304581.93587565</v>
      </c>
      <c r="D15" s="157">
        <v>38537385.048768125</v>
      </c>
      <c r="E15" s="157">
        <v>17377488.054829996</v>
      </c>
      <c r="F15" s="157">
        <v>550261552.49302912</v>
      </c>
      <c r="G15" s="157">
        <v>517988256.57471019</v>
      </c>
      <c r="H15" s="159">
        <v>0.70601187866192794</v>
      </c>
    </row>
    <row r="16" spans="1:9">
      <c r="A16" s="102">
        <v>9</v>
      </c>
      <c r="B16" s="1" t="s">
        <v>58</v>
      </c>
      <c r="C16" s="157">
        <v>168538846.06876311</v>
      </c>
      <c r="D16" s="157">
        <v>1888360.7794000003</v>
      </c>
      <c r="E16" s="157">
        <v>963828.68319999997</v>
      </c>
      <c r="F16" s="157">
        <v>59325936.163187087</v>
      </c>
      <c r="G16" s="157">
        <v>58543780.401006415</v>
      </c>
      <c r="H16" s="159">
        <v>0.34538558454416596</v>
      </c>
    </row>
    <row r="17" spans="1:8">
      <c r="A17" s="102">
        <v>10</v>
      </c>
      <c r="B17" s="1" t="s">
        <v>59</v>
      </c>
      <c r="C17" s="157">
        <v>31607167.029845022</v>
      </c>
      <c r="D17" s="157">
        <v>0</v>
      </c>
      <c r="E17" s="157">
        <v>0</v>
      </c>
      <c r="F17" s="157">
        <v>47410750.544767529</v>
      </c>
      <c r="G17" s="157">
        <v>35635061.717035666</v>
      </c>
      <c r="H17" s="159">
        <v>1.1274361186305406</v>
      </c>
    </row>
    <row r="18" spans="1:8">
      <c r="A18" s="102">
        <v>11</v>
      </c>
      <c r="B18" s="1" t="s">
        <v>60</v>
      </c>
      <c r="C18" s="157">
        <v>0</v>
      </c>
      <c r="D18" s="157">
        <v>0</v>
      </c>
      <c r="E18" s="157">
        <v>0</v>
      </c>
      <c r="F18" s="157">
        <v>0</v>
      </c>
      <c r="G18" s="157">
        <v>0</v>
      </c>
      <c r="H18" s="159" t="s">
        <v>778</v>
      </c>
    </row>
    <row r="19" spans="1:8">
      <c r="A19" s="102">
        <v>12</v>
      </c>
      <c r="B19" s="1" t="s">
        <v>61</v>
      </c>
      <c r="C19" s="157">
        <v>0</v>
      </c>
      <c r="D19" s="157">
        <v>0</v>
      </c>
      <c r="E19" s="157">
        <v>0</v>
      </c>
      <c r="F19" s="157">
        <v>0</v>
      </c>
      <c r="G19" s="157">
        <v>0</v>
      </c>
      <c r="H19" s="159" t="s">
        <v>778</v>
      </c>
    </row>
    <row r="20" spans="1:8">
      <c r="A20" s="102">
        <v>13</v>
      </c>
      <c r="B20" s="1" t="s">
        <v>144</v>
      </c>
      <c r="C20" s="157">
        <v>0</v>
      </c>
      <c r="D20" s="157">
        <v>0</v>
      </c>
      <c r="E20" s="157">
        <v>0</v>
      </c>
      <c r="F20" s="157">
        <v>0</v>
      </c>
      <c r="G20" s="157">
        <v>0</v>
      </c>
      <c r="H20" s="159" t="s">
        <v>778</v>
      </c>
    </row>
    <row r="21" spans="1:8">
      <c r="A21" s="102">
        <v>14</v>
      </c>
      <c r="B21" s="1" t="s">
        <v>63</v>
      </c>
      <c r="C21" s="157">
        <v>192873893.03043854</v>
      </c>
      <c r="D21" s="157">
        <v>0</v>
      </c>
      <c r="E21" s="157">
        <v>0</v>
      </c>
      <c r="F21" s="157">
        <v>149114013.85643855</v>
      </c>
      <c r="G21" s="157">
        <v>149114013.85643855</v>
      </c>
      <c r="H21" s="159">
        <v>0.77311662824634331</v>
      </c>
    </row>
    <row r="22" spans="1:8" ht="14.4" thickBot="1">
      <c r="A22" s="105"/>
      <c r="B22" s="106" t="s">
        <v>64</v>
      </c>
      <c r="C22" s="158">
        <v>2187969083.004878</v>
      </c>
      <c r="D22" s="158">
        <v>135420467.85591429</v>
      </c>
      <c r="E22" s="158">
        <v>67509894.446363077</v>
      </c>
      <c r="F22" s="158">
        <v>1668159991.604532</v>
      </c>
      <c r="G22" s="158">
        <v>1574859285.4971421</v>
      </c>
      <c r="H22" s="160">
        <v>0.69823718209813701</v>
      </c>
    </row>
  </sheetData>
  <mergeCells count="6">
    <mergeCell ref="H6:H7"/>
    <mergeCell ref="B6:B7"/>
    <mergeCell ref="C6:C7"/>
    <mergeCell ref="D6:E6"/>
    <mergeCell ref="F6:F7"/>
    <mergeCell ref="G6:G7"/>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K27"/>
  <sheetViews>
    <sheetView zoomScaleNormal="100" workbookViewId="0">
      <pane xSplit="2" ySplit="6" topLeftCell="C7" activePane="bottomRight" state="frozen"/>
      <selection pane="topRight"/>
      <selection pane="bottomLeft"/>
      <selection pane="bottomRight" activeCell="C7" sqref="C7"/>
    </sheetView>
  </sheetViews>
  <sheetFormatPr defaultColWidth="9.109375" defaultRowHeight="13.8"/>
  <cols>
    <col min="1" max="1" width="10.5546875" style="133" bestFit="1" customWidth="1"/>
    <col min="2" max="2" width="104.109375" style="133" customWidth="1"/>
    <col min="3" max="3" width="12.6640625" style="133" customWidth="1"/>
    <col min="4" max="4" width="14.5546875" style="133" bestFit="1" customWidth="1"/>
    <col min="5" max="11" width="12.6640625" style="133" customWidth="1"/>
    <col min="12" max="16384" width="9.109375" style="133"/>
  </cols>
  <sheetData>
    <row r="1" spans="1:11">
      <c r="A1" s="133" t="s">
        <v>30</v>
      </c>
      <c r="B1" s="3" t="str">
        <f>Info!C2</f>
        <v>Terabank</v>
      </c>
    </row>
    <row r="2" spans="1:11">
      <c r="A2" s="133" t="s">
        <v>31</v>
      </c>
      <c r="B2" s="245">
        <f>'1. key ratios'!B2</f>
        <v>46295</v>
      </c>
    </row>
    <row r="4" spans="1:11" ht="14.4" thickBot="1">
      <c r="A4" s="133" t="s">
        <v>146</v>
      </c>
      <c r="B4" s="198" t="s">
        <v>240</v>
      </c>
    </row>
    <row r="5" spans="1:11" ht="30" customHeight="1">
      <c r="A5" s="622"/>
      <c r="B5" s="623"/>
      <c r="C5" s="624" t="s">
        <v>292</v>
      </c>
      <c r="D5" s="624"/>
      <c r="E5" s="624"/>
      <c r="F5" s="624" t="s">
        <v>293</v>
      </c>
      <c r="G5" s="624"/>
      <c r="H5" s="624"/>
      <c r="I5" s="624" t="s">
        <v>294</v>
      </c>
      <c r="J5" s="624"/>
      <c r="K5" s="625"/>
    </row>
    <row r="6" spans="1:11">
      <c r="A6" s="170"/>
      <c r="B6" s="171"/>
      <c r="C6" s="16" t="s">
        <v>32</v>
      </c>
      <c r="D6" s="16" t="s">
        <v>33</v>
      </c>
      <c r="E6" s="16" t="s">
        <v>34</v>
      </c>
      <c r="F6" s="16" t="s">
        <v>32</v>
      </c>
      <c r="G6" s="16" t="s">
        <v>33</v>
      </c>
      <c r="H6" s="16" t="s">
        <v>34</v>
      </c>
      <c r="I6" s="16" t="s">
        <v>32</v>
      </c>
      <c r="J6" s="16" t="s">
        <v>33</v>
      </c>
      <c r="K6" s="16" t="s">
        <v>34</v>
      </c>
    </row>
    <row r="7" spans="1:11">
      <c r="A7" s="172" t="s">
        <v>243</v>
      </c>
      <c r="B7" s="173"/>
      <c r="C7" s="173"/>
      <c r="D7" s="173"/>
      <c r="E7" s="173"/>
      <c r="F7" s="173"/>
      <c r="G7" s="173"/>
      <c r="H7" s="173"/>
      <c r="I7" s="173"/>
      <c r="J7" s="173"/>
      <c r="K7" s="174"/>
    </row>
    <row r="8" spans="1:11">
      <c r="A8" s="175">
        <v>1</v>
      </c>
      <c r="B8" s="176" t="s">
        <v>241</v>
      </c>
      <c r="C8" s="177"/>
      <c r="D8" s="177"/>
      <c r="E8" s="177"/>
      <c r="F8" s="178">
        <v>292478591.06286323</v>
      </c>
      <c r="G8" s="178">
        <v>134562307.96268839</v>
      </c>
      <c r="H8" s="178">
        <v>427040899.02555168</v>
      </c>
      <c r="I8" s="178">
        <v>270594979.63636142</v>
      </c>
      <c r="J8" s="178">
        <v>99613532.63139461</v>
      </c>
      <c r="K8" s="178">
        <v>370208512.26775604</v>
      </c>
    </row>
    <row r="9" spans="1:11">
      <c r="A9" s="172" t="s">
        <v>244</v>
      </c>
      <c r="B9" s="173"/>
      <c r="C9" s="173"/>
      <c r="D9" s="173"/>
      <c r="E9" s="173"/>
      <c r="F9" s="173"/>
      <c r="G9" s="173"/>
      <c r="H9" s="173"/>
      <c r="I9" s="173"/>
      <c r="J9" s="173"/>
      <c r="K9" s="174"/>
    </row>
    <row r="10" spans="1:11">
      <c r="A10" s="179">
        <v>2</v>
      </c>
      <c r="B10" s="180" t="s">
        <v>252</v>
      </c>
      <c r="C10" s="180">
        <v>225808404.52219069</v>
      </c>
      <c r="D10" s="180">
        <v>319821904.39614362</v>
      </c>
      <c r="E10" s="180">
        <v>545630308.91833425</v>
      </c>
      <c r="F10" s="180">
        <v>34170507.684376225</v>
      </c>
      <c r="G10" s="180">
        <v>50056575.068666801</v>
      </c>
      <c r="H10" s="180">
        <v>84227082.753043026</v>
      </c>
      <c r="I10" s="180">
        <v>6762874.156555539</v>
      </c>
      <c r="J10" s="180">
        <v>9375172.524527045</v>
      </c>
      <c r="K10" s="180">
        <v>16138046.681082584</v>
      </c>
    </row>
    <row r="11" spans="1:11">
      <c r="A11" s="179">
        <v>3</v>
      </c>
      <c r="B11" s="180" t="s">
        <v>246</v>
      </c>
      <c r="C11" s="180">
        <v>761117229.0241245</v>
      </c>
      <c r="D11" s="470">
        <v>465908196.35716957</v>
      </c>
      <c r="E11" s="180">
        <v>1227025425.381294</v>
      </c>
      <c r="F11" s="180">
        <v>200880737.69474399</v>
      </c>
      <c r="G11" s="180">
        <v>49331164.526189923</v>
      </c>
      <c r="H11" s="180">
        <v>250211902.22093391</v>
      </c>
      <c r="I11" s="180">
        <v>170535468.56004724</v>
      </c>
      <c r="J11" s="180">
        <v>42534205.184149593</v>
      </c>
      <c r="K11" s="180">
        <v>213069673.74419683</v>
      </c>
    </row>
    <row r="12" spans="1:11">
      <c r="A12" s="179">
        <v>4</v>
      </c>
      <c r="B12" s="180" t="s">
        <v>247</v>
      </c>
      <c r="C12" s="180">
        <v>11258234.519104084</v>
      </c>
      <c r="D12" s="180">
        <v>0</v>
      </c>
      <c r="E12" s="180">
        <v>11258234.519104084</v>
      </c>
      <c r="F12" s="180">
        <v>0</v>
      </c>
      <c r="G12" s="180">
        <v>0</v>
      </c>
      <c r="H12" s="180">
        <v>0</v>
      </c>
      <c r="I12" s="180">
        <v>0</v>
      </c>
      <c r="J12" s="180">
        <v>0</v>
      </c>
      <c r="K12" s="180">
        <v>0</v>
      </c>
    </row>
    <row r="13" spans="1:11">
      <c r="A13" s="179">
        <v>5</v>
      </c>
      <c r="B13" s="180" t="s">
        <v>255</v>
      </c>
      <c r="C13" s="180">
        <v>75021393.795238167</v>
      </c>
      <c r="D13" s="180">
        <v>108952844.71784087</v>
      </c>
      <c r="E13" s="180">
        <v>183974238.51307905</v>
      </c>
      <c r="F13" s="180">
        <v>16477834.904749352</v>
      </c>
      <c r="G13" s="180">
        <v>28333078.11151617</v>
      </c>
      <c r="H13" s="180">
        <v>44810913.016265526</v>
      </c>
      <c r="I13" s="180">
        <v>7178877.4348373348</v>
      </c>
      <c r="J13" s="180">
        <v>14224689.304215457</v>
      </c>
      <c r="K13" s="180">
        <v>21403566.739052791</v>
      </c>
    </row>
    <row r="14" spans="1:11">
      <c r="A14" s="179">
        <v>6</v>
      </c>
      <c r="B14" s="180" t="s">
        <v>287</v>
      </c>
      <c r="C14" s="180">
        <v>17985150.024859354</v>
      </c>
      <c r="D14" s="180">
        <v>17191471.841242973</v>
      </c>
      <c r="E14" s="180">
        <v>35176621.866102323</v>
      </c>
      <c r="F14" s="180">
        <v>0</v>
      </c>
      <c r="G14" s="180">
        <v>0</v>
      </c>
      <c r="H14" s="180">
        <v>0</v>
      </c>
      <c r="I14" s="180">
        <v>0</v>
      </c>
      <c r="J14" s="180">
        <v>0</v>
      </c>
      <c r="K14" s="180">
        <v>0</v>
      </c>
    </row>
    <row r="15" spans="1:11">
      <c r="A15" s="179">
        <v>7</v>
      </c>
      <c r="B15" s="180" t="s">
        <v>288</v>
      </c>
      <c r="C15" s="180">
        <v>24075656.58446642</v>
      </c>
      <c r="D15" s="180">
        <v>6456523.9642579313</v>
      </c>
      <c r="E15" s="180">
        <v>30532180.548724353</v>
      </c>
      <c r="F15" s="180">
        <v>6349126.2586146221</v>
      </c>
      <c r="G15" s="180">
        <v>4336532.9966200981</v>
      </c>
      <c r="H15" s="180">
        <v>10685659.25523472</v>
      </c>
      <c r="I15" s="180">
        <v>6349126.2586146221</v>
      </c>
      <c r="J15" s="180">
        <v>4336532.9966200981</v>
      </c>
      <c r="K15" s="180">
        <v>10685659.25523472</v>
      </c>
    </row>
    <row r="16" spans="1:11">
      <c r="A16" s="179">
        <v>8</v>
      </c>
      <c r="B16" s="181" t="s">
        <v>248</v>
      </c>
      <c r="C16" s="180">
        <v>1115266068.4699833</v>
      </c>
      <c r="D16" s="180">
        <v>918330941.27665508</v>
      </c>
      <c r="E16" s="180">
        <v>2033597009.7466383</v>
      </c>
      <c r="F16" s="180">
        <v>257878206.54248422</v>
      </c>
      <c r="G16" s="180">
        <v>132057350.70299299</v>
      </c>
      <c r="H16" s="180">
        <v>389935557.2454772</v>
      </c>
      <c r="I16" s="180">
        <v>190826346.41005474</v>
      </c>
      <c r="J16" s="180">
        <v>70470600.009512201</v>
      </c>
      <c r="K16" s="180">
        <v>261296946.41956693</v>
      </c>
    </row>
    <row r="17" spans="1:11">
      <c r="A17" s="172" t="s">
        <v>245</v>
      </c>
      <c r="B17" s="173"/>
      <c r="C17" s="180">
        <v>0</v>
      </c>
      <c r="D17" s="180">
        <v>0</v>
      </c>
      <c r="E17" s="180">
        <v>0</v>
      </c>
      <c r="F17" s="180">
        <v>0</v>
      </c>
      <c r="G17" s="180">
        <v>0</v>
      </c>
      <c r="H17" s="180">
        <v>0</v>
      </c>
      <c r="I17" s="180">
        <v>0</v>
      </c>
      <c r="J17" s="180">
        <v>0</v>
      </c>
      <c r="K17" s="180">
        <v>0</v>
      </c>
    </row>
    <row r="18" spans="1:11">
      <c r="A18" s="179">
        <v>9</v>
      </c>
      <c r="B18" s="180" t="s">
        <v>251</v>
      </c>
      <c r="C18" s="180">
        <v>0</v>
      </c>
      <c r="D18" s="180">
        <v>0</v>
      </c>
      <c r="E18" s="180">
        <v>0</v>
      </c>
      <c r="F18" s="180">
        <v>0</v>
      </c>
      <c r="G18" s="180">
        <v>0</v>
      </c>
      <c r="H18" s="180">
        <v>0</v>
      </c>
      <c r="I18" s="180">
        <v>0</v>
      </c>
      <c r="J18" s="180">
        <v>0</v>
      </c>
      <c r="K18" s="180">
        <v>0</v>
      </c>
    </row>
    <row r="19" spans="1:11">
      <c r="A19" s="179">
        <v>10</v>
      </c>
      <c r="B19" s="180" t="s">
        <v>289</v>
      </c>
      <c r="C19" s="180">
        <v>839626202.94544864</v>
      </c>
      <c r="D19" s="180">
        <v>699904063.80478477</v>
      </c>
      <c r="E19" s="180">
        <v>1539530266.7502334</v>
      </c>
      <c r="F19" s="180">
        <v>50394512.150986187</v>
      </c>
      <c r="G19" s="180">
        <v>11324531.653441001</v>
      </c>
      <c r="H19" s="180">
        <v>61719043.804427192</v>
      </c>
      <c r="I19" s="180">
        <v>72278123.57748799</v>
      </c>
      <c r="J19" s="180">
        <v>46295163.66396144</v>
      </c>
      <c r="K19" s="180">
        <v>118573287.24144943</v>
      </c>
    </row>
    <row r="20" spans="1:11">
      <c r="A20" s="179">
        <v>11</v>
      </c>
      <c r="B20" s="180" t="s">
        <v>250</v>
      </c>
      <c r="C20" s="180">
        <v>49841223.497978762</v>
      </c>
      <c r="D20" s="180">
        <v>13243782.756000746</v>
      </c>
      <c r="E20" s="180">
        <v>63085006.253979504</v>
      </c>
      <c r="F20" s="180">
        <v>9103338.0977647118</v>
      </c>
      <c r="G20" s="180">
        <v>7721942.0690070447</v>
      </c>
      <c r="H20" s="180">
        <v>16825280.166771755</v>
      </c>
      <c r="I20" s="180">
        <v>9103338.0977647118</v>
      </c>
      <c r="J20" s="180">
        <v>7721942.0690070447</v>
      </c>
      <c r="K20" s="180">
        <v>16825280.166771755</v>
      </c>
    </row>
    <row r="21" spans="1:11" ht="14.4" thickBot="1">
      <c r="A21" s="182">
        <v>12</v>
      </c>
      <c r="B21" s="183" t="s">
        <v>249</v>
      </c>
      <c r="C21" s="180">
        <v>889467426.44342744</v>
      </c>
      <c r="D21" s="180">
        <v>713147846.56078553</v>
      </c>
      <c r="E21" s="180">
        <v>1602615273.0042129</v>
      </c>
      <c r="F21" s="180">
        <v>59497850.248750895</v>
      </c>
      <c r="G21" s="180">
        <v>19046473.722448044</v>
      </c>
      <c r="H21" s="180">
        <v>78544323.971198946</v>
      </c>
      <c r="I21" s="180">
        <v>81381461.675252706</v>
      </c>
      <c r="J21" s="180">
        <v>54017105.732968487</v>
      </c>
      <c r="K21" s="180">
        <v>135398567.40822119</v>
      </c>
    </row>
    <row r="22" spans="1:11" ht="38.25" customHeight="1" thickBot="1">
      <c r="A22" s="184"/>
      <c r="B22" s="185"/>
      <c r="C22" s="185"/>
      <c r="D22" s="185"/>
      <c r="E22" s="185"/>
      <c r="F22" s="626" t="s">
        <v>291</v>
      </c>
      <c r="G22" s="624"/>
      <c r="H22" s="624"/>
      <c r="I22" s="626" t="s">
        <v>256</v>
      </c>
      <c r="J22" s="624"/>
      <c r="K22" s="625"/>
    </row>
    <row r="23" spans="1:11" ht="14.4" thickBot="1">
      <c r="A23" s="186">
        <v>13</v>
      </c>
      <c r="B23" s="187" t="s">
        <v>241</v>
      </c>
      <c r="C23" s="188"/>
      <c r="D23" s="188"/>
      <c r="E23" s="188"/>
      <c r="F23" s="189">
        <v>292478591.06286323</v>
      </c>
      <c r="G23" s="189">
        <v>134562307.96268839</v>
      </c>
      <c r="H23" s="189">
        <v>427040899.02555168</v>
      </c>
      <c r="I23" s="189">
        <v>270594979.63636142</v>
      </c>
      <c r="J23" s="189">
        <v>99613532.63139461</v>
      </c>
      <c r="K23" s="189">
        <v>370208512.26775604</v>
      </c>
    </row>
    <row r="24" spans="1:11" ht="14.4" thickBot="1">
      <c r="A24" s="190">
        <v>14</v>
      </c>
      <c r="B24" s="191" t="s">
        <v>253</v>
      </c>
      <c r="C24" s="192"/>
      <c r="D24" s="193"/>
      <c r="E24" s="194"/>
      <c r="F24" s="189">
        <v>198380356.29373333</v>
      </c>
      <c r="G24" s="189">
        <v>113010876.98054495</v>
      </c>
      <c r="H24" s="189">
        <v>311391233.27427828</v>
      </c>
      <c r="I24" s="189">
        <v>109444884.73480204</v>
      </c>
      <c r="J24" s="189">
        <v>17617650.00237805</v>
      </c>
      <c r="K24" s="189">
        <v>125898379.01134574</v>
      </c>
    </row>
    <row r="25" spans="1:11" ht="14.4" thickBot="1">
      <c r="A25" s="195">
        <v>15</v>
      </c>
      <c r="B25" s="196" t="s">
        <v>254</v>
      </c>
      <c r="C25" s="197"/>
      <c r="D25" s="197"/>
      <c r="E25" s="197"/>
      <c r="F25" s="460">
        <v>1.4743324214510567</v>
      </c>
      <c r="G25" s="460">
        <v>1.1907022718340072</v>
      </c>
      <c r="H25" s="460">
        <v>1.3713966656518148</v>
      </c>
      <c r="I25" s="460">
        <v>2.4724314918147634</v>
      </c>
      <c r="J25" s="460">
        <v>5.6541895552442387</v>
      </c>
      <c r="K25" s="460">
        <v>2.9405343831662321</v>
      </c>
    </row>
    <row r="27" spans="1:11" ht="27">
      <c r="B27" s="169" t="s">
        <v>290</v>
      </c>
    </row>
  </sheetData>
  <mergeCells count="6">
    <mergeCell ref="A5:B5"/>
    <mergeCell ref="C5:E5"/>
    <mergeCell ref="F5:H5"/>
    <mergeCell ref="I5:K5"/>
    <mergeCell ref="F22:H22"/>
    <mergeCell ref="I22:K22"/>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Q34"/>
  <sheetViews>
    <sheetView zoomScale="70" zoomScaleNormal="70" workbookViewId="0">
      <pane xSplit="1" ySplit="5" topLeftCell="B6" activePane="bottomRight" state="frozen"/>
      <selection pane="topRight"/>
      <selection pane="bottomLeft"/>
      <selection pane="bottomRight" activeCell="B6" sqref="B6"/>
    </sheetView>
  </sheetViews>
  <sheetFormatPr defaultColWidth="9.109375" defaultRowHeight="13.2"/>
  <cols>
    <col min="1" max="1" width="10.5546875" style="4" bestFit="1" customWidth="1"/>
    <col min="2" max="2" width="95" style="4" customWidth="1"/>
    <col min="3" max="3" width="12.5546875" style="4" bestFit="1" customWidth="1"/>
    <col min="4" max="4" width="11.44140625" style="4" customWidth="1"/>
    <col min="5" max="5" width="18.33203125" style="4" bestFit="1" customWidth="1"/>
    <col min="6" max="13" width="12.6640625" style="4" customWidth="1"/>
    <col min="14" max="14" width="31" style="4" bestFit="1" customWidth="1"/>
    <col min="15" max="16" width="9.109375" style="14"/>
    <col min="17" max="17" width="10" style="14" bestFit="1" customWidth="1"/>
    <col min="18" max="16384" width="9.109375" style="14"/>
  </cols>
  <sheetData>
    <row r="1" spans="1:17">
      <c r="A1" s="4" t="s">
        <v>30</v>
      </c>
      <c r="B1" s="3" t="str">
        <f>Info!C2</f>
        <v>Terabank</v>
      </c>
    </row>
    <row r="2" spans="1:17" ht="14.25" customHeight="1">
      <c r="A2" s="4" t="s">
        <v>31</v>
      </c>
      <c r="B2" s="245">
        <f>'1. key ratios'!B2</f>
        <v>46295</v>
      </c>
    </row>
    <row r="3" spans="1:17" ht="14.25" customHeight="1"/>
    <row r="4" spans="1:17" ht="14.4">
      <c r="A4" s="518"/>
      <c r="B4" s="519" t="s">
        <v>726</v>
      </c>
      <c r="C4" s="151"/>
      <c r="D4" s="151"/>
      <c r="E4" s="151"/>
      <c r="F4" s="151"/>
      <c r="G4" s="151"/>
      <c r="H4" s="151"/>
      <c r="I4" s="151"/>
      <c r="J4" s="151"/>
      <c r="K4" s="151"/>
      <c r="L4" s="151"/>
      <c r="M4" s="151"/>
      <c r="N4" s="151"/>
      <c r="O4" s="151"/>
      <c r="P4" s="151"/>
      <c r="Q4" s="151"/>
    </row>
    <row r="5" spans="1:17" ht="86.4">
      <c r="A5" s="518"/>
      <c r="B5" s="520" t="s">
        <v>727</v>
      </c>
      <c r="C5" s="521" t="s">
        <v>728</v>
      </c>
      <c r="D5" s="521" t="s">
        <v>729</v>
      </c>
      <c r="E5" s="521" t="s">
        <v>730</v>
      </c>
      <c r="F5" s="521" t="s">
        <v>731</v>
      </c>
      <c r="G5" s="521" t="s">
        <v>732</v>
      </c>
      <c r="H5" s="521" t="s">
        <v>733</v>
      </c>
      <c r="I5" s="522" t="s">
        <v>734</v>
      </c>
      <c r="J5" s="523">
        <v>0.02</v>
      </c>
      <c r="K5" s="523">
        <v>0.2</v>
      </c>
      <c r="L5" s="523">
        <v>0.35</v>
      </c>
      <c r="M5" s="523">
        <v>0.5</v>
      </c>
      <c r="N5" s="523">
        <v>0.75</v>
      </c>
      <c r="O5" s="523">
        <v>1</v>
      </c>
      <c r="P5" s="523">
        <v>1.5</v>
      </c>
      <c r="Q5" s="524" t="s">
        <v>735</v>
      </c>
    </row>
    <row r="6" spans="1:17" ht="14.4">
      <c r="A6" s="518"/>
      <c r="B6" s="525"/>
      <c r="C6" s="526">
        <v>49364896.090000004</v>
      </c>
      <c r="D6" s="526">
        <v>561630.82720000006</v>
      </c>
      <c r="E6" s="526" t="b">
        <v>0</v>
      </c>
      <c r="F6" s="526">
        <v>644657.72829999996</v>
      </c>
      <c r="G6" s="526">
        <v>1661983.8433989999</v>
      </c>
      <c r="H6" s="526">
        <v>0</v>
      </c>
      <c r="I6" s="526">
        <v>3229298.2003785996</v>
      </c>
      <c r="J6" s="526" t="b">
        <v>0</v>
      </c>
      <c r="K6" s="526" t="b">
        <v>0</v>
      </c>
      <c r="L6" s="526" t="b">
        <v>0</v>
      </c>
      <c r="M6" s="526">
        <v>3229298.2003785996</v>
      </c>
      <c r="N6" s="526" t="b">
        <v>0</v>
      </c>
      <c r="O6" s="526" t="b">
        <v>0</v>
      </c>
      <c r="P6" s="526" t="b">
        <v>0</v>
      </c>
      <c r="Q6" s="526">
        <v>1614649.1001892998</v>
      </c>
    </row>
    <row r="7" spans="1:17" ht="14.4">
      <c r="A7" s="518"/>
      <c r="B7" s="527" t="s">
        <v>736</v>
      </c>
      <c r="C7" s="526">
        <v>0</v>
      </c>
      <c r="D7" s="526">
        <v>0</v>
      </c>
      <c r="E7" s="526">
        <v>0</v>
      </c>
      <c r="F7" s="526">
        <v>0</v>
      </c>
      <c r="G7" s="526">
        <v>0</v>
      </c>
      <c r="H7" s="528">
        <v>1.4</v>
      </c>
      <c r="I7" s="529">
        <v>0</v>
      </c>
      <c r="J7" s="526">
        <v>0</v>
      </c>
      <c r="K7" s="526">
        <v>0</v>
      </c>
      <c r="L7" s="526">
        <v>0</v>
      </c>
      <c r="M7" s="526">
        <v>0</v>
      </c>
      <c r="N7" s="526">
        <v>0</v>
      </c>
      <c r="O7" s="526">
        <v>0</v>
      </c>
      <c r="P7" s="526">
        <v>0</v>
      </c>
      <c r="Q7" s="526">
        <v>0</v>
      </c>
    </row>
    <row r="8" spans="1:17" ht="14.4">
      <c r="A8" s="518"/>
      <c r="B8" s="527" t="s">
        <v>737</v>
      </c>
      <c r="C8" s="526">
        <v>0</v>
      </c>
      <c r="D8" s="526">
        <v>0</v>
      </c>
      <c r="E8" s="526">
        <v>0</v>
      </c>
      <c r="F8" s="526">
        <v>0</v>
      </c>
      <c r="G8" s="526">
        <v>0</v>
      </c>
      <c r="H8" s="528">
        <v>1.4</v>
      </c>
      <c r="I8" s="529">
        <v>0</v>
      </c>
      <c r="J8" s="526">
        <v>0</v>
      </c>
      <c r="K8" s="526">
        <v>0</v>
      </c>
      <c r="L8" s="526">
        <v>0</v>
      </c>
      <c r="M8" s="526">
        <v>0</v>
      </c>
      <c r="N8" s="526">
        <v>0</v>
      </c>
      <c r="O8" s="526">
        <v>0</v>
      </c>
      <c r="P8" s="526">
        <v>0</v>
      </c>
      <c r="Q8" s="526">
        <v>0</v>
      </c>
    </row>
    <row r="9" spans="1:17" ht="14.4">
      <c r="A9" s="518"/>
      <c r="B9" s="527" t="s">
        <v>738</v>
      </c>
      <c r="C9" s="526">
        <v>49364896.090000004</v>
      </c>
      <c r="D9" s="526">
        <v>561630.82720000006</v>
      </c>
      <c r="E9" s="526">
        <v>0</v>
      </c>
      <c r="F9" s="526">
        <v>644657.72829999996</v>
      </c>
      <c r="G9" s="526">
        <v>1661983.8433989999</v>
      </c>
      <c r="H9" s="528">
        <v>1.4</v>
      </c>
      <c r="I9" s="529">
        <v>3229298.2003785996</v>
      </c>
      <c r="J9" s="526">
        <v>0</v>
      </c>
      <c r="K9" s="526">
        <v>0</v>
      </c>
      <c r="L9" s="526">
        <v>0</v>
      </c>
      <c r="M9" s="526">
        <v>3229298.2003785996</v>
      </c>
      <c r="N9" s="526">
        <v>0</v>
      </c>
      <c r="O9" s="526">
        <v>0</v>
      </c>
      <c r="P9" s="526">
        <v>0</v>
      </c>
      <c r="Q9" s="526">
        <v>1614649.1001892998</v>
      </c>
    </row>
    <row r="10" spans="1:17" ht="14.4">
      <c r="A10" s="518"/>
      <c r="B10" s="530" t="s">
        <v>739</v>
      </c>
      <c r="C10" s="531">
        <v>0</v>
      </c>
      <c r="D10" s="531">
        <v>0</v>
      </c>
      <c r="E10" s="531">
        <v>0</v>
      </c>
      <c r="F10" s="531">
        <v>0</v>
      </c>
      <c r="G10" s="531">
        <v>0</v>
      </c>
      <c r="H10" s="528">
        <v>1.4</v>
      </c>
      <c r="I10" s="529">
        <v>0</v>
      </c>
      <c r="J10" s="531">
        <v>0</v>
      </c>
      <c r="K10" s="531">
        <v>0</v>
      </c>
      <c r="L10" s="531">
        <v>0</v>
      </c>
      <c r="M10" s="531">
        <v>0</v>
      </c>
      <c r="N10" s="531">
        <v>0</v>
      </c>
      <c r="O10" s="531">
        <v>0</v>
      </c>
      <c r="P10" s="531">
        <v>0</v>
      </c>
      <c r="Q10" s="526">
        <v>0</v>
      </c>
    </row>
    <row r="11" spans="1:17" ht="14.4">
      <c r="A11" s="518"/>
      <c r="B11" s="533" t="s">
        <v>736</v>
      </c>
      <c r="C11" s="531">
        <v>0</v>
      </c>
      <c r="D11" s="531">
        <v>0</v>
      </c>
      <c r="E11" s="531">
        <v>0</v>
      </c>
      <c r="F11" s="531">
        <v>0</v>
      </c>
      <c r="G11" s="531">
        <v>0</v>
      </c>
      <c r="H11" s="528">
        <v>1.4</v>
      </c>
      <c r="I11" s="529">
        <v>0</v>
      </c>
      <c r="J11" s="532">
        <v>0</v>
      </c>
      <c r="K11" s="532">
        <v>0</v>
      </c>
      <c r="L11" s="532">
        <v>0</v>
      </c>
      <c r="M11" s="532">
        <v>0</v>
      </c>
      <c r="N11" s="532">
        <v>0</v>
      </c>
      <c r="O11" s="532">
        <v>0</v>
      </c>
      <c r="P11" s="532">
        <v>0</v>
      </c>
      <c r="Q11" s="526">
        <v>0</v>
      </c>
    </row>
    <row r="12" spans="1:17" ht="14.4">
      <c r="A12" s="518"/>
      <c r="B12" s="533" t="s">
        <v>737</v>
      </c>
      <c r="C12" s="531">
        <v>0</v>
      </c>
      <c r="D12" s="531">
        <v>0</v>
      </c>
      <c r="E12" s="531">
        <v>0</v>
      </c>
      <c r="F12" s="531">
        <v>0</v>
      </c>
      <c r="G12" s="531">
        <v>0</v>
      </c>
      <c r="H12" s="528">
        <v>1.4</v>
      </c>
      <c r="I12" s="529">
        <v>0</v>
      </c>
      <c r="J12" s="532">
        <v>0</v>
      </c>
      <c r="K12" s="532">
        <v>0</v>
      </c>
      <c r="L12" s="532">
        <v>0</v>
      </c>
      <c r="M12" s="532">
        <v>0</v>
      </c>
      <c r="N12" s="532">
        <v>0</v>
      </c>
      <c r="O12" s="532">
        <v>0</v>
      </c>
      <c r="P12" s="532">
        <v>0</v>
      </c>
      <c r="Q12" s="526">
        <v>0</v>
      </c>
    </row>
    <row r="13" spans="1:17" ht="14.4">
      <c r="A13" s="518"/>
      <c r="B13" s="533" t="s">
        <v>738</v>
      </c>
      <c r="C13" s="531">
        <v>0</v>
      </c>
      <c r="D13" s="531">
        <v>0</v>
      </c>
      <c r="E13" s="531">
        <v>0</v>
      </c>
      <c r="F13" s="531">
        <v>0</v>
      </c>
      <c r="G13" s="531">
        <v>0</v>
      </c>
      <c r="H13" s="528">
        <v>1.4</v>
      </c>
      <c r="I13" s="529">
        <v>0</v>
      </c>
      <c r="J13" s="532">
        <v>0</v>
      </c>
      <c r="K13" s="532">
        <v>0</v>
      </c>
      <c r="L13" s="532">
        <v>0</v>
      </c>
      <c r="M13" s="532">
        <v>0</v>
      </c>
      <c r="N13" s="532">
        <v>0</v>
      </c>
      <c r="O13" s="532">
        <v>0</v>
      </c>
      <c r="P13" s="532">
        <v>0</v>
      </c>
      <c r="Q13" s="526">
        <v>0</v>
      </c>
    </row>
    <row r="14" spans="1:17" ht="14.4">
      <c r="A14" s="518"/>
      <c r="B14" s="530" t="s">
        <v>740</v>
      </c>
      <c r="C14" s="531">
        <v>0</v>
      </c>
      <c r="D14" s="531">
        <v>0</v>
      </c>
      <c r="E14" s="531">
        <v>0</v>
      </c>
      <c r="F14" s="531">
        <v>0</v>
      </c>
      <c r="G14" s="531">
        <v>0</v>
      </c>
      <c r="H14" s="528">
        <v>1.4</v>
      </c>
      <c r="I14" s="529">
        <v>0</v>
      </c>
      <c r="J14" s="531">
        <v>0</v>
      </c>
      <c r="K14" s="531">
        <v>0</v>
      </c>
      <c r="L14" s="531">
        <v>0</v>
      </c>
      <c r="M14" s="531">
        <v>0</v>
      </c>
      <c r="N14" s="531">
        <v>0</v>
      </c>
      <c r="O14" s="531">
        <v>0</v>
      </c>
      <c r="P14" s="531">
        <v>0</v>
      </c>
      <c r="Q14" s="526">
        <v>0</v>
      </c>
    </row>
    <row r="15" spans="1:17" ht="14.4">
      <c r="A15" s="518"/>
      <c r="B15" s="533" t="s">
        <v>736</v>
      </c>
      <c r="C15" s="531">
        <v>0</v>
      </c>
      <c r="D15" s="531">
        <v>0</v>
      </c>
      <c r="E15" s="531">
        <v>0</v>
      </c>
      <c r="F15" s="531">
        <v>0</v>
      </c>
      <c r="G15" s="531">
        <v>0</v>
      </c>
      <c r="H15" s="528">
        <v>1.4</v>
      </c>
      <c r="I15" s="529">
        <v>0</v>
      </c>
      <c r="J15" s="532">
        <v>0</v>
      </c>
      <c r="K15" s="532">
        <v>0</v>
      </c>
      <c r="L15" s="532">
        <v>0</v>
      </c>
      <c r="M15" s="532">
        <v>0</v>
      </c>
      <c r="N15" s="532">
        <v>0</v>
      </c>
      <c r="O15" s="532">
        <v>0</v>
      </c>
      <c r="P15" s="532">
        <v>0</v>
      </c>
      <c r="Q15" s="526">
        <v>0</v>
      </c>
    </row>
    <row r="16" spans="1:17" ht="14.4">
      <c r="A16" s="518"/>
      <c r="B16" s="533" t="s">
        <v>737</v>
      </c>
      <c r="C16" s="531">
        <v>0</v>
      </c>
      <c r="D16" s="531">
        <v>0</v>
      </c>
      <c r="E16" s="531">
        <v>0</v>
      </c>
      <c r="F16" s="531">
        <v>0</v>
      </c>
      <c r="G16" s="531">
        <v>0</v>
      </c>
      <c r="H16" s="528">
        <v>1.4</v>
      </c>
      <c r="I16" s="529">
        <v>0</v>
      </c>
      <c r="J16" s="532">
        <v>0</v>
      </c>
      <c r="K16" s="532">
        <v>0</v>
      </c>
      <c r="L16" s="532">
        <v>0</v>
      </c>
      <c r="M16" s="532">
        <v>0</v>
      </c>
      <c r="N16" s="532">
        <v>0</v>
      </c>
      <c r="O16" s="532">
        <v>0</v>
      </c>
      <c r="P16" s="532">
        <v>0</v>
      </c>
      <c r="Q16" s="526">
        <v>0</v>
      </c>
    </row>
    <row r="17" spans="1:17" ht="14.4">
      <c r="A17" s="518"/>
      <c r="B17" s="533" t="s">
        <v>738</v>
      </c>
      <c r="C17" s="531">
        <v>0</v>
      </c>
      <c r="D17" s="531">
        <v>0</v>
      </c>
      <c r="E17" s="531">
        <v>0</v>
      </c>
      <c r="F17" s="531">
        <v>0</v>
      </c>
      <c r="G17" s="531">
        <v>0</v>
      </c>
      <c r="H17" s="528">
        <v>1.4</v>
      </c>
      <c r="I17" s="529">
        <v>0</v>
      </c>
      <c r="J17" s="532">
        <v>0</v>
      </c>
      <c r="K17" s="532">
        <v>0</v>
      </c>
      <c r="L17" s="532">
        <v>0</v>
      </c>
      <c r="M17" s="532">
        <v>0</v>
      </c>
      <c r="N17" s="532">
        <v>0</v>
      </c>
      <c r="O17" s="532">
        <v>0</v>
      </c>
      <c r="P17" s="532">
        <v>0</v>
      </c>
      <c r="Q17" s="526">
        <v>0</v>
      </c>
    </row>
    <row r="18" spans="1:17" ht="14.4">
      <c r="A18" s="518"/>
      <c r="B18" s="530" t="s">
        <v>741</v>
      </c>
      <c r="C18" s="531">
        <v>41549596.090000004</v>
      </c>
      <c r="D18" s="531">
        <v>561630.82720000006</v>
      </c>
      <c r="E18" s="531">
        <v>0</v>
      </c>
      <c r="F18" s="531">
        <v>644657.72829999996</v>
      </c>
      <c r="G18" s="531">
        <v>1661983.8433989999</v>
      </c>
      <c r="H18" s="528">
        <v>1.4</v>
      </c>
      <c r="I18" s="529">
        <v>3229298.2003785996</v>
      </c>
      <c r="J18" s="531">
        <v>0</v>
      </c>
      <c r="K18" s="531">
        <v>0</v>
      </c>
      <c r="L18" s="531">
        <v>0</v>
      </c>
      <c r="M18" s="531">
        <v>3229298.2003785996</v>
      </c>
      <c r="N18" s="531">
        <v>0</v>
      </c>
      <c r="O18" s="531">
        <v>0</v>
      </c>
      <c r="P18" s="531">
        <v>0</v>
      </c>
      <c r="Q18" s="526">
        <v>1614649.1001892998</v>
      </c>
    </row>
    <row r="19" spans="1:17" ht="14.4">
      <c r="A19" s="518"/>
      <c r="B19" s="533" t="s">
        <v>736</v>
      </c>
      <c r="C19" s="531">
        <v>0</v>
      </c>
      <c r="D19" s="531">
        <v>0</v>
      </c>
      <c r="E19" s="531">
        <v>0</v>
      </c>
      <c r="F19" s="531">
        <v>0</v>
      </c>
      <c r="G19" s="531">
        <v>0</v>
      </c>
      <c r="H19" s="528">
        <v>1.4</v>
      </c>
      <c r="I19" s="529">
        <v>0</v>
      </c>
      <c r="J19" s="532">
        <v>0</v>
      </c>
      <c r="K19" s="532">
        <v>0</v>
      </c>
      <c r="L19" s="532">
        <v>0</v>
      </c>
      <c r="M19" s="532">
        <v>0</v>
      </c>
      <c r="N19" s="532">
        <v>0</v>
      </c>
      <c r="O19" s="532">
        <v>0</v>
      </c>
      <c r="P19" s="532">
        <v>0</v>
      </c>
      <c r="Q19" s="526">
        <v>0</v>
      </c>
    </row>
    <row r="20" spans="1:17" ht="14.4">
      <c r="A20" s="518"/>
      <c r="B20" s="533" t="s">
        <v>737</v>
      </c>
      <c r="C20" s="531">
        <v>0</v>
      </c>
      <c r="D20" s="531">
        <v>0</v>
      </c>
      <c r="E20" s="531">
        <v>0</v>
      </c>
      <c r="F20" s="531">
        <v>0</v>
      </c>
      <c r="G20" s="531">
        <v>0</v>
      </c>
      <c r="H20" s="528">
        <v>1.4</v>
      </c>
      <c r="I20" s="529">
        <v>0</v>
      </c>
      <c r="J20" s="532">
        <v>0</v>
      </c>
      <c r="K20" s="532">
        <v>0</v>
      </c>
      <c r="L20" s="532">
        <v>0</v>
      </c>
      <c r="M20" s="532">
        <v>0</v>
      </c>
      <c r="N20" s="532">
        <v>0</v>
      </c>
      <c r="O20" s="532">
        <v>0</v>
      </c>
      <c r="P20" s="532">
        <v>0</v>
      </c>
      <c r="Q20" s="526">
        <v>0</v>
      </c>
    </row>
    <row r="21" spans="1:17" ht="14.4">
      <c r="A21" s="518"/>
      <c r="B21" s="533" t="s">
        <v>738</v>
      </c>
      <c r="C21" s="531">
        <v>41549596.090000004</v>
      </c>
      <c r="D21" s="531">
        <v>561630.82720000006</v>
      </c>
      <c r="E21" s="531">
        <v>0</v>
      </c>
      <c r="F21" s="531">
        <v>644657.72829999996</v>
      </c>
      <c r="G21" s="531">
        <v>1661983.8433989999</v>
      </c>
      <c r="H21" s="528">
        <v>1.4</v>
      </c>
      <c r="I21" s="529">
        <v>3229298.2003785996</v>
      </c>
      <c r="J21" s="532">
        <v>0</v>
      </c>
      <c r="K21" s="532">
        <v>0</v>
      </c>
      <c r="L21" s="532">
        <v>0</v>
      </c>
      <c r="M21" s="532">
        <v>3229298.2003785996</v>
      </c>
      <c r="N21" s="532">
        <v>0</v>
      </c>
      <c r="O21" s="532">
        <v>0</v>
      </c>
      <c r="P21" s="532">
        <v>0</v>
      </c>
      <c r="Q21" s="526">
        <v>1614649.1001892998</v>
      </c>
    </row>
    <row r="22" spans="1:17" ht="14.4">
      <c r="A22" s="518"/>
      <c r="B22" s="530" t="s">
        <v>742</v>
      </c>
      <c r="C22" s="531">
        <v>7815300</v>
      </c>
      <c r="D22" s="531">
        <v>0</v>
      </c>
      <c r="E22" s="531">
        <v>0</v>
      </c>
      <c r="F22" s="531">
        <v>0</v>
      </c>
      <c r="G22" s="531">
        <v>0</v>
      </c>
      <c r="H22" s="528">
        <v>1.4</v>
      </c>
      <c r="I22" s="529">
        <v>0</v>
      </c>
      <c r="J22" s="531">
        <v>0</v>
      </c>
      <c r="K22" s="531">
        <v>0</v>
      </c>
      <c r="L22" s="531">
        <v>0</v>
      </c>
      <c r="M22" s="531">
        <v>0</v>
      </c>
      <c r="N22" s="531">
        <v>0</v>
      </c>
      <c r="O22" s="531">
        <v>0</v>
      </c>
      <c r="P22" s="531">
        <v>0</v>
      </c>
      <c r="Q22" s="526">
        <v>0</v>
      </c>
    </row>
    <row r="23" spans="1:17" ht="14.4">
      <c r="A23" s="518"/>
      <c r="B23" s="533" t="s">
        <v>736</v>
      </c>
      <c r="C23" s="531">
        <v>0</v>
      </c>
      <c r="D23" s="531">
        <v>0</v>
      </c>
      <c r="E23" s="531">
        <v>0</v>
      </c>
      <c r="F23" s="531">
        <v>0</v>
      </c>
      <c r="G23" s="531">
        <v>0</v>
      </c>
      <c r="H23" s="528">
        <v>1.4</v>
      </c>
      <c r="I23" s="529">
        <v>0</v>
      </c>
      <c r="J23" s="532">
        <v>0</v>
      </c>
      <c r="K23" s="532">
        <v>0</v>
      </c>
      <c r="L23" s="532">
        <v>0</v>
      </c>
      <c r="M23" s="532">
        <v>0</v>
      </c>
      <c r="N23" s="532">
        <v>0</v>
      </c>
      <c r="O23" s="532">
        <v>0</v>
      </c>
      <c r="P23" s="532">
        <v>0</v>
      </c>
      <c r="Q23" s="526">
        <v>0</v>
      </c>
    </row>
    <row r="24" spans="1:17" ht="14.4">
      <c r="A24" s="518"/>
      <c r="B24" s="533" t="s">
        <v>737</v>
      </c>
      <c r="C24" s="531">
        <v>0</v>
      </c>
      <c r="D24" s="531">
        <v>0</v>
      </c>
      <c r="E24" s="531">
        <v>0</v>
      </c>
      <c r="F24" s="531">
        <v>0</v>
      </c>
      <c r="G24" s="531">
        <v>0</v>
      </c>
      <c r="H24" s="528">
        <v>1.4</v>
      </c>
      <c r="I24" s="529">
        <v>0</v>
      </c>
      <c r="J24" s="532">
        <v>0</v>
      </c>
      <c r="K24" s="532">
        <v>0</v>
      </c>
      <c r="L24" s="532">
        <v>0</v>
      </c>
      <c r="M24" s="532">
        <v>0</v>
      </c>
      <c r="N24" s="532">
        <v>0</v>
      </c>
      <c r="O24" s="532">
        <v>0</v>
      </c>
      <c r="P24" s="532">
        <v>0</v>
      </c>
      <c r="Q24" s="526">
        <v>0</v>
      </c>
    </row>
    <row r="25" spans="1:17" ht="14.4">
      <c r="A25" s="518"/>
      <c r="B25" s="533" t="s">
        <v>738</v>
      </c>
      <c r="C25" s="531">
        <v>7815300</v>
      </c>
      <c r="D25" s="531">
        <v>0</v>
      </c>
      <c r="E25" s="531">
        <v>0</v>
      </c>
      <c r="F25" s="531">
        <v>0</v>
      </c>
      <c r="G25" s="531">
        <v>0</v>
      </c>
      <c r="H25" s="528">
        <v>1.4</v>
      </c>
      <c r="I25" s="529">
        <v>0</v>
      </c>
      <c r="J25" s="532">
        <v>0</v>
      </c>
      <c r="K25" s="532">
        <v>0</v>
      </c>
      <c r="L25" s="532">
        <v>0</v>
      </c>
      <c r="M25" s="532">
        <v>0</v>
      </c>
      <c r="N25" s="532">
        <v>0</v>
      </c>
      <c r="O25" s="532">
        <v>0</v>
      </c>
      <c r="P25" s="532">
        <v>0</v>
      </c>
      <c r="Q25" s="526">
        <v>0</v>
      </c>
    </row>
    <row r="26" spans="1:17" ht="14.4">
      <c r="A26" s="518"/>
      <c r="B26" s="530" t="s">
        <v>743</v>
      </c>
      <c r="C26" s="531">
        <v>0</v>
      </c>
      <c r="D26" s="531">
        <v>0</v>
      </c>
      <c r="E26" s="531">
        <v>0</v>
      </c>
      <c r="F26" s="531">
        <v>0</v>
      </c>
      <c r="G26" s="531">
        <v>0</v>
      </c>
      <c r="H26" s="528">
        <v>1.4</v>
      </c>
      <c r="I26" s="529">
        <v>0</v>
      </c>
      <c r="J26" s="531">
        <v>0</v>
      </c>
      <c r="K26" s="531">
        <v>0</v>
      </c>
      <c r="L26" s="531">
        <v>0</v>
      </c>
      <c r="M26" s="531">
        <v>0</v>
      </c>
      <c r="N26" s="531">
        <v>0</v>
      </c>
      <c r="O26" s="531">
        <v>0</v>
      </c>
      <c r="P26" s="531">
        <v>0</v>
      </c>
      <c r="Q26" s="526">
        <v>0</v>
      </c>
    </row>
    <row r="27" spans="1:17" ht="14.4">
      <c r="A27" s="518"/>
      <c r="B27" s="533" t="s">
        <v>736</v>
      </c>
      <c r="C27" s="531">
        <v>0</v>
      </c>
      <c r="D27" s="531">
        <v>0</v>
      </c>
      <c r="E27" s="531">
        <v>0</v>
      </c>
      <c r="F27" s="531">
        <v>0</v>
      </c>
      <c r="G27" s="531">
        <v>0</v>
      </c>
      <c r="H27" s="528">
        <v>1.4</v>
      </c>
      <c r="I27" s="529">
        <v>0</v>
      </c>
      <c r="J27" s="532">
        <v>0</v>
      </c>
      <c r="K27" s="532">
        <v>0</v>
      </c>
      <c r="L27" s="532">
        <v>0</v>
      </c>
      <c r="M27" s="532">
        <v>0</v>
      </c>
      <c r="N27" s="532">
        <v>0</v>
      </c>
      <c r="O27" s="532">
        <v>0</v>
      </c>
      <c r="P27" s="532">
        <v>0</v>
      </c>
      <c r="Q27" s="526">
        <v>0</v>
      </c>
    </row>
    <row r="28" spans="1:17" ht="14.4">
      <c r="A28" s="518"/>
      <c r="B28" s="533" t="s">
        <v>737</v>
      </c>
      <c r="C28" s="531">
        <v>0</v>
      </c>
      <c r="D28" s="531">
        <v>0</v>
      </c>
      <c r="E28" s="531">
        <v>0</v>
      </c>
      <c r="F28" s="531">
        <v>0</v>
      </c>
      <c r="G28" s="531">
        <v>0</v>
      </c>
      <c r="H28" s="528">
        <v>1.4</v>
      </c>
      <c r="I28" s="529">
        <v>0</v>
      </c>
      <c r="J28" s="532">
        <v>0</v>
      </c>
      <c r="K28" s="532">
        <v>0</v>
      </c>
      <c r="L28" s="532">
        <v>0</v>
      </c>
      <c r="M28" s="532">
        <v>0</v>
      </c>
      <c r="N28" s="532">
        <v>0</v>
      </c>
      <c r="O28" s="532">
        <v>0</v>
      </c>
      <c r="P28" s="532">
        <v>0</v>
      </c>
      <c r="Q28" s="526">
        <v>0</v>
      </c>
    </row>
    <row r="29" spans="1:17" ht="14.4">
      <c r="A29" s="518"/>
      <c r="B29" s="533" t="s">
        <v>738</v>
      </c>
      <c r="C29" s="531">
        <v>0</v>
      </c>
      <c r="D29" s="531">
        <v>0</v>
      </c>
      <c r="E29" s="531">
        <v>0</v>
      </c>
      <c r="F29" s="531">
        <v>0</v>
      </c>
      <c r="G29" s="531">
        <v>0</v>
      </c>
      <c r="H29" s="528">
        <v>1.4</v>
      </c>
      <c r="I29" s="529">
        <v>0</v>
      </c>
      <c r="J29" s="532">
        <v>0</v>
      </c>
      <c r="K29" s="532">
        <v>0</v>
      </c>
      <c r="L29" s="532">
        <v>0</v>
      </c>
      <c r="M29" s="532">
        <v>0</v>
      </c>
      <c r="N29" s="532">
        <v>0</v>
      </c>
      <c r="O29" s="532">
        <v>0</v>
      </c>
      <c r="P29" s="532">
        <v>0</v>
      </c>
      <c r="Q29" s="526">
        <v>0</v>
      </c>
    </row>
    <row r="30" spans="1:17" ht="14.4">
      <c r="A30" s="518"/>
      <c r="B30" s="534" t="s">
        <v>744</v>
      </c>
      <c r="C30" s="531">
        <v>0</v>
      </c>
      <c r="D30" s="531">
        <v>0</v>
      </c>
      <c r="E30" s="531">
        <v>0</v>
      </c>
      <c r="F30" s="531">
        <v>0</v>
      </c>
      <c r="G30" s="531">
        <v>0</v>
      </c>
      <c r="H30" s="528">
        <v>1.4</v>
      </c>
      <c r="I30" s="529">
        <v>0</v>
      </c>
      <c r="J30" s="531">
        <v>0</v>
      </c>
      <c r="K30" s="531">
        <v>0</v>
      </c>
      <c r="L30" s="531">
        <v>0</v>
      </c>
      <c r="M30" s="531">
        <v>0</v>
      </c>
      <c r="N30" s="531">
        <v>0</v>
      </c>
      <c r="O30" s="531">
        <v>0</v>
      </c>
      <c r="P30" s="531">
        <v>0</v>
      </c>
      <c r="Q30" s="526">
        <v>0</v>
      </c>
    </row>
    <row r="31" spans="1:17" ht="14.4">
      <c r="A31" s="518"/>
      <c r="B31" s="533" t="s">
        <v>736</v>
      </c>
      <c r="C31" s="531">
        <v>0</v>
      </c>
      <c r="D31" s="531">
        <v>0</v>
      </c>
      <c r="E31" s="531">
        <v>0</v>
      </c>
      <c r="F31" s="531">
        <v>0</v>
      </c>
      <c r="G31" s="531">
        <v>0</v>
      </c>
      <c r="H31" s="528">
        <v>1.4</v>
      </c>
      <c r="I31" s="529">
        <v>0</v>
      </c>
      <c r="J31" s="532">
        <v>0</v>
      </c>
      <c r="K31" s="532">
        <v>0</v>
      </c>
      <c r="L31" s="532">
        <v>0</v>
      </c>
      <c r="M31" s="532">
        <v>0</v>
      </c>
      <c r="N31" s="532">
        <v>0</v>
      </c>
      <c r="O31" s="532">
        <v>0</v>
      </c>
      <c r="P31" s="532">
        <v>0</v>
      </c>
      <c r="Q31" s="526">
        <v>0</v>
      </c>
    </row>
    <row r="32" spans="1:17" ht="14.4">
      <c r="A32" s="518"/>
      <c r="B32" s="533" t="s">
        <v>737</v>
      </c>
      <c r="C32" s="531">
        <v>0</v>
      </c>
      <c r="D32" s="531">
        <v>0</v>
      </c>
      <c r="E32" s="531">
        <v>0</v>
      </c>
      <c r="F32" s="531">
        <v>0</v>
      </c>
      <c r="G32" s="531">
        <v>0</v>
      </c>
      <c r="H32" s="528">
        <v>1.4</v>
      </c>
      <c r="I32" s="529">
        <v>0</v>
      </c>
      <c r="J32" s="532">
        <v>0</v>
      </c>
      <c r="K32" s="532">
        <v>0</v>
      </c>
      <c r="L32" s="532">
        <v>0</v>
      </c>
      <c r="M32" s="532">
        <v>0</v>
      </c>
      <c r="N32" s="532">
        <v>0</v>
      </c>
      <c r="O32" s="532">
        <v>0</v>
      </c>
      <c r="P32" s="532">
        <v>0</v>
      </c>
      <c r="Q32" s="526">
        <v>0</v>
      </c>
    </row>
    <row r="33" spans="1:17" ht="14.4">
      <c r="A33" s="518"/>
      <c r="B33" s="533" t="s">
        <v>738</v>
      </c>
      <c r="C33" s="531">
        <v>0</v>
      </c>
      <c r="D33" s="531">
        <v>0</v>
      </c>
      <c r="E33" s="531">
        <v>0</v>
      </c>
      <c r="F33" s="531">
        <v>0</v>
      </c>
      <c r="G33" s="531">
        <v>0</v>
      </c>
      <c r="H33" s="528">
        <v>1.4</v>
      </c>
      <c r="I33" s="529">
        <v>0</v>
      </c>
      <c r="J33" s="532">
        <v>0</v>
      </c>
      <c r="K33" s="532">
        <v>0</v>
      </c>
      <c r="L33" s="532">
        <v>0</v>
      </c>
      <c r="M33" s="532">
        <v>0</v>
      </c>
      <c r="N33" s="532">
        <v>0</v>
      </c>
      <c r="O33" s="532">
        <v>0</v>
      </c>
      <c r="P33" s="532">
        <v>0</v>
      </c>
      <c r="Q33" s="526">
        <v>0</v>
      </c>
    </row>
    <row r="34" spans="1:17" ht="14.4">
      <c r="A34" s="518"/>
      <c r="B34" s="535" t="s">
        <v>64</v>
      </c>
      <c r="C34" s="536">
        <v>49364896.090000004</v>
      </c>
      <c r="D34" s="536">
        <v>561630.82720000006</v>
      </c>
      <c r="E34" s="536" t="b">
        <v>0</v>
      </c>
      <c r="F34" s="536">
        <v>644657.72829999996</v>
      </c>
      <c r="G34" s="536">
        <v>1661983.8433989999</v>
      </c>
      <c r="H34" s="528">
        <v>1.4</v>
      </c>
      <c r="I34" s="529">
        <v>3229298.2003785996</v>
      </c>
      <c r="J34" s="536" t="b">
        <v>0</v>
      </c>
      <c r="K34" s="536" t="b">
        <v>0</v>
      </c>
      <c r="L34" s="536" t="b">
        <v>0</v>
      </c>
      <c r="M34" s="536">
        <v>3229298.2003785996</v>
      </c>
      <c r="N34" s="536" t="b">
        <v>0</v>
      </c>
      <c r="O34" s="536" t="b">
        <v>0</v>
      </c>
      <c r="P34" s="536" t="b">
        <v>0</v>
      </c>
      <c r="Q34" s="536">
        <v>1614649.1001892998</v>
      </c>
    </row>
  </sheetData>
  <conditionalFormatting sqref="I7:I34">
    <cfRule type="expression" dxfId="18" priority="1">
      <formula>(C7*#REF!)&lt;&gt;SUM(#REF!)</formula>
    </cfRule>
  </conditionalFormatting>
  <pageMargins left="0.7" right="0.7" top="0.75" bottom="0.75" header="0.3" footer="0.3"/>
  <legacy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C46"/>
  <sheetViews>
    <sheetView zoomScale="90" zoomScaleNormal="90" workbookViewId="0"/>
  </sheetViews>
  <sheetFormatPr defaultRowHeight="14.4"/>
  <cols>
    <col min="1" max="1" width="11.44140625" customWidth="1"/>
    <col min="2" max="2" width="76.88671875" style="221" customWidth="1"/>
    <col min="3" max="3" width="22.88671875" customWidth="1"/>
  </cols>
  <sheetData>
    <row r="1" spans="1:3">
      <c r="A1" s="2" t="s">
        <v>30</v>
      </c>
      <c r="B1" s="3" t="str">
        <f>Info!C2</f>
        <v>Terabank</v>
      </c>
    </row>
    <row r="2" spans="1:3">
      <c r="A2" s="2" t="s">
        <v>31</v>
      </c>
      <c r="B2" s="245">
        <f>'1. key ratios'!B2</f>
        <v>46295</v>
      </c>
    </row>
    <row r="3" spans="1:3">
      <c r="A3" s="4"/>
      <c r="B3"/>
    </row>
    <row r="4" spans="1:3">
      <c r="A4" s="518" t="s">
        <v>295</v>
      </c>
      <c r="B4" s="518" t="s">
        <v>296</v>
      </c>
      <c r="C4" s="518"/>
    </row>
    <row r="5" spans="1:3">
      <c r="A5" s="541" t="s">
        <v>297</v>
      </c>
      <c r="B5" s="542"/>
      <c r="C5" s="543"/>
    </row>
    <row r="6" spans="1:3" ht="27.6">
      <c r="A6" s="544">
        <v>1</v>
      </c>
      <c r="B6" s="545" t="s">
        <v>750</v>
      </c>
      <c r="C6" s="546">
        <v>2230075761.1848779</v>
      </c>
    </row>
    <row r="7" spans="1:3">
      <c r="A7" s="544">
        <v>2</v>
      </c>
      <c r="B7" s="545" t="s">
        <v>298</v>
      </c>
      <c r="C7" s="546">
        <v>-42406951.860217184</v>
      </c>
    </row>
    <row r="8" spans="1:3" ht="27.6">
      <c r="A8" s="547">
        <v>3</v>
      </c>
      <c r="B8" s="548" t="s">
        <v>299</v>
      </c>
      <c r="C8" s="546">
        <f>C6+C7</f>
        <v>2187668809.3246608</v>
      </c>
    </row>
    <row r="9" spans="1:3">
      <c r="A9" s="541" t="s">
        <v>300</v>
      </c>
      <c r="B9" s="542"/>
      <c r="C9" s="549"/>
    </row>
    <row r="10" spans="1:3">
      <c r="A10" s="544">
        <v>4</v>
      </c>
      <c r="B10" s="550" t="s">
        <v>751</v>
      </c>
      <c r="C10" s="546">
        <f>'15. CCR'!F34</f>
        <v>644657.72829999996</v>
      </c>
    </row>
    <row r="11" spans="1:3">
      <c r="A11" s="544">
        <v>5</v>
      </c>
      <c r="B11" s="551" t="s">
        <v>752</v>
      </c>
      <c r="C11" s="546">
        <f>'15. CCR'!G34</f>
        <v>1661983.8433989999</v>
      </c>
    </row>
    <row r="12" spans="1:3">
      <c r="A12" s="544">
        <v>6</v>
      </c>
      <c r="B12" s="551" t="s">
        <v>753</v>
      </c>
      <c r="C12" s="546">
        <f>'15. CCR'!I34</f>
        <v>3229298.2003785996</v>
      </c>
    </row>
    <row r="13" spans="1:3">
      <c r="A13" s="552">
        <v>7</v>
      </c>
      <c r="B13" s="550" t="s">
        <v>754</v>
      </c>
      <c r="C13" s="546" t="b">
        <f>'15. CCR'!E34</f>
        <v>0</v>
      </c>
    </row>
    <row r="14" spans="1:3">
      <c r="A14" s="547">
        <v>8</v>
      </c>
      <c r="B14" s="553" t="s">
        <v>301</v>
      </c>
      <c r="C14" s="554">
        <f>C12</f>
        <v>3229298.2003785996</v>
      </c>
    </row>
    <row r="15" spans="1:3">
      <c r="A15" s="541" t="s">
        <v>302</v>
      </c>
      <c r="B15" s="542"/>
      <c r="C15" s="549"/>
    </row>
    <row r="16" spans="1:3" ht="27.6">
      <c r="A16" s="552">
        <v>9</v>
      </c>
      <c r="B16" s="550" t="s">
        <v>303</v>
      </c>
      <c r="C16" s="546">
        <v>0</v>
      </c>
    </row>
    <row r="17" spans="1:3">
      <c r="A17" s="552">
        <v>10</v>
      </c>
      <c r="B17" s="550" t="s">
        <v>304</v>
      </c>
      <c r="C17" s="546">
        <v>0</v>
      </c>
    </row>
    <row r="18" spans="1:3">
      <c r="A18" s="552">
        <v>11</v>
      </c>
      <c r="B18" s="550" t="s">
        <v>305</v>
      </c>
      <c r="C18" s="546">
        <v>0</v>
      </c>
    </row>
    <row r="19" spans="1:3" ht="27.6">
      <c r="A19" s="552">
        <v>12</v>
      </c>
      <c r="B19" s="550" t="s">
        <v>306</v>
      </c>
      <c r="C19" s="546">
        <v>0</v>
      </c>
    </row>
    <row r="20" spans="1:3">
      <c r="A20" s="552">
        <v>14</v>
      </c>
      <c r="B20" s="550" t="s">
        <v>307</v>
      </c>
      <c r="C20" s="546">
        <v>0</v>
      </c>
    </row>
    <row r="21" spans="1:3">
      <c r="A21" s="552">
        <v>14</v>
      </c>
      <c r="B21" s="550" t="s">
        <v>308</v>
      </c>
      <c r="C21" s="546">
        <v>0</v>
      </c>
    </row>
    <row r="22" spans="1:3">
      <c r="A22" s="547">
        <v>15</v>
      </c>
      <c r="B22" s="553" t="s">
        <v>309</v>
      </c>
      <c r="C22" s="554">
        <f>SUM(C16:C21)</f>
        <v>0</v>
      </c>
    </row>
    <row r="23" spans="1:3">
      <c r="A23" s="541" t="s">
        <v>310</v>
      </c>
      <c r="B23" s="542"/>
      <c r="C23" s="549"/>
    </row>
    <row r="24" spans="1:3">
      <c r="A24" s="555">
        <v>16</v>
      </c>
      <c r="B24" s="551" t="s">
        <v>311</v>
      </c>
      <c r="C24" s="546">
        <v>135420467.8420144</v>
      </c>
    </row>
    <row r="25" spans="1:3">
      <c r="A25" s="555">
        <v>17</v>
      </c>
      <c r="B25" s="551" t="s">
        <v>312</v>
      </c>
      <c r="C25" s="546">
        <v>-67910573.395651281</v>
      </c>
    </row>
    <row r="26" spans="1:3">
      <c r="A26" s="556">
        <v>18</v>
      </c>
      <c r="B26" s="553" t="s">
        <v>313</v>
      </c>
      <c r="C26" s="554">
        <f>C24+C25</f>
        <v>67509894.446363121</v>
      </c>
    </row>
    <row r="27" spans="1:3">
      <c r="A27" s="541" t="s">
        <v>314</v>
      </c>
      <c r="B27" s="542"/>
      <c r="C27" s="549"/>
    </row>
    <row r="28" spans="1:3" ht="27.6">
      <c r="A28" s="555">
        <v>19</v>
      </c>
      <c r="B28" s="550" t="s">
        <v>315</v>
      </c>
      <c r="C28" s="546">
        <v>0</v>
      </c>
    </row>
    <row r="29" spans="1:3">
      <c r="A29" s="555">
        <v>20</v>
      </c>
      <c r="B29" s="551" t="s">
        <v>316</v>
      </c>
      <c r="C29" s="546">
        <v>0</v>
      </c>
    </row>
    <row r="30" spans="1:3">
      <c r="A30" s="541" t="s">
        <v>755</v>
      </c>
      <c r="B30" s="542"/>
      <c r="C30" s="549"/>
    </row>
    <row r="31" spans="1:3">
      <c r="A31" s="556">
        <v>21</v>
      </c>
      <c r="B31" s="557" t="s">
        <v>317</v>
      </c>
      <c r="C31" s="554">
        <f>'1. key ratios'!C9</f>
        <v>347221827.13978279</v>
      </c>
    </row>
    <row r="32" spans="1:3">
      <c r="A32" s="556">
        <v>22</v>
      </c>
      <c r="B32" s="553" t="s">
        <v>318</v>
      </c>
      <c r="C32" s="554">
        <f>C8+C14+C22+C26</f>
        <v>2258408001.9714022</v>
      </c>
    </row>
    <row r="33" spans="1:3">
      <c r="A33" s="541" t="s">
        <v>319</v>
      </c>
      <c r="B33" s="542"/>
      <c r="C33" s="549"/>
    </row>
    <row r="34" spans="1:3">
      <c r="A34" s="547">
        <v>23</v>
      </c>
      <c r="B34" s="553" t="s">
        <v>319</v>
      </c>
      <c r="C34" s="559">
        <f>IFERROR(C31/C32,0)</f>
        <v>0.15374627916509639</v>
      </c>
    </row>
    <row r="35" spans="1:3">
      <c r="A35" s="541" t="s">
        <v>320</v>
      </c>
      <c r="B35" s="542"/>
      <c r="C35" s="549"/>
    </row>
    <row r="36" spans="1:3">
      <c r="A36" s="558" t="s">
        <v>321</v>
      </c>
      <c r="B36" s="550" t="s">
        <v>322</v>
      </c>
      <c r="C36" s="546">
        <v>0</v>
      </c>
    </row>
    <row r="37" spans="1:3" ht="27.6">
      <c r="A37" s="558" t="s">
        <v>323</v>
      </c>
      <c r="B37" s="545" t="s">
        <v>324</v>
      </c>
      <c r="C37" s="546">
        <v>0</v>
      </c>
    </row>
    <row r="38" spans="1:3">
      <c r="B38"/>
    </row>
    <row r="39" spans="1:3">
      <c r="B39"/>
    </row>
    <row r="40" spans="1:3">
      <c r="B40"/>
    </row>
    <row r="41" spans="1:3">
      <c r="B41"/>
    </row>
    <row r="42" spans="1:3">
      <c r="B42"/>
    </row>
    <row r="43" spans="1:3">
      <c r="B43"/>
    </row>
    <row r="44" spans="1:3">
      <c r="B44"/>
    </row>
    <row r="45" spans="1:3">
      <c r="B45"/>
    </row>
    <row r="46" spans="1:3">
      <c r="B46"/>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CC51A-C1BE-42E5-AF9B-748E472F677E}">
  <sheetPr codeName="Sheet32"/>
  <dimension ref="A1:F9"/>
  <sheetViews>
    <sheetView workbookViewId="0"/>
  </sheetViews>
  <sheetFormatPr defaultColWidth="8.88671875" defaultRowHeight="14.4"/>
  <cols>
    <col min="1" max="1" width="11.44140625" customWidth="1"/>
    <col min="2" max="2" width="76.77734375" style="221" customWidth="1"/>
    <col min="3" max="6" width="25.33203125" customWidth="1"/>
  </cols>
  <sheetData>
    <row r="1" spans="1:6">
      <c r="A1" s="2" t="s">
        <v>30</v>
      </c>
      <c r="B1" s="3" t="str">
        <f>Info!C2</f>
        <v>Terabank</v>
      </c>
    </row>
    <row r="2" spans="1:6">
      <c r="A2" s="2" t="s">
        <v>31</v>
      </c>
      <c r="B2" s="245">
        <f>'1. key ratios'!B2</f>
        <v>46295</v>
      </c>
    </row>
    <row r="3" spans="1:6">
      <c r="A3" s="4"/>
      <c r="B3"/>
    </row>
    <row r="4" spans="1:6">
      <c r="A4" s="537" t="s">
        <v>745</v>
      </c>
    </row>
    <row r="5" spans="1:6" ht="43.2">
      <c r="B5" s="532"/>
      <c r="C5" s="538" t="s">
        <v>746</v>
      </c>
      <c r="D5" s="538" t="s">
        <v>747</v>
      </c>
      <c r="E5" s="538" t="s">
        <v>748</v>
      </c>
      <c r="F5" s="538" t="s">
        <v>749</v>
      </c>
    </row>
    <row r="6" spans="1:6">
      <c r="B6" s="539" t="s">
        <v>725</v>
      </c>
      <c r="C6" s="526">
        <v>3692242.5702219815</v>
      </c>
      <c r="D6" s="526">
        <v>13132.841356686307</v>
      </c>
      <c r="E6" s="526" t="b">
        <v>0</v>
      </c>
      <c r="F6" s="526">
        <v>164160.51695857884</v>
      </c>
    </row>
    <row r="7" spans="1:6">
      <c r="B7" s="527" t="s">
        <v>736</v>
      </c>
      <c r="C7" s="540">
        <v>0</v>
      </c>
      <c r="D7" s="540">
        <v>0</v>
      </c>
      <c r="E7" s="540">
        <v>0</v>
      </c>
      <c r="F7" s="540">
        <v>0</v>
      </c>
    </row>
    <row r="8" spans="1:6">
      <c r="B8" s="527" t="s">
        <v>737</v>
      </c>
      <c r="C8" s="540">
        <v>0</v>
      </c>
      <c r="D8" s="540">
        <v>0</v>
      </c>
      <c r="E8" s="540">
        <v>0</v>
      </c>
      <c r="F8" s="540">
        <v>0</v>
      </c>
    </row>
    <row r="9" spans="1:6">
      <c r="B9" s="527" t="s">
        <v>738</v>
      </c>
      <c r="C9" s="540">
        <v>3692242.5702219815</v>
      </c>
      <c r="D9" s="540">
        <v>13132.841356686307</v>
      </c>
      <c r="E9" s="540">
        <v>0</v>
      </c>
      <c r="F9" s="540">
        <v>164160.51695857884</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G42"/>
  <sheetViews>
    <sheetView zoomScale="90" zoomScaleNormal="90" workbookViewId="0">
      <pane xSplit="2" ySplit="6" topLeftCell="C7" activePane="bottomRight" state="frozen"/>
      <selection pane="topRight"/>
      <selection pane="bottomLeft"/>
      <selection pane="bottomRight" activeCell="C7" sqref="C7"/>
    </sheetView>
  </sheetViews>
  <sheetFormatPr defaultRowHeight="14.4"/>
  <cols>
    <col min="1" max="1" width="8.6640625" style="133"/>
    <col min="2" max="2" width="82.5546875" style="140" customWidth="1"/>
    <col min="3" max="7" width="17.5546875" style="133" customWidth="1"/>
  </cols>
  <sheetData>
    <row r="1" spans="1:7">
      <c r="A1" s="133" t="s">
        <v>30</v>
      </c>
      <c r="B1" s="3" t="str">
        <f>Info!C2</f>
        <v>Terabank</v>
      </c>
    </row>
    <row r="2" spans="1:7">
      <c r="A2" s="133" t="s">
        <v>31</v>
      </c>
      <c r="B2" s="245">
        <f>'1. key ratios'!B2</f>
        <v>46295</v>
      </c>
    </row>
    <row r="4" spans="1:7" ht="15" thickBot="1">
      <c r="A4" s="133" t="s">
        <v>380</v>
      </c>
      <c r="B4" s="251" t="s">
        <v>341</v>
      </c>
    </row>
    <row r="5" spans="1:7">
      <c r="A5" s="252"/>
      <c r="B5" s="253"/>
      <c r="C5" s="627" t="s">
        <v>342</v>
      </c>
      <c r="D5" s="627"/>
      <c r="E5" s="627"/>
      <c r="F5" s="627"/>
      <c r="G5" s="628" t="s">
        <v>343</v>
      </c>
    </row>
    <row r="6" spans="1:7">
      <c r="A6" s="254"/>
      <c r="B6" s="255"/>
      <c r="C6" s="256" t="s">
        <v>344</v>
      </c>
      <c r="D6" s="256" t="s">
        <v>345</v>
      </c>
      <c r="E6" s="256" t="s">
        <v>346</v>
      </c>
      <c r="F6" s="256" t="s">
        <v>347</v>
      </c>
      <c r="G6" s="629"/>
    </row>
    <row r="7" spans="1:7">
      <c r="A7" s="257"/>
      <c r="B7" s="258" t="s">
        <v>348</v>
      </c>
      <c r="C7" s="259"/>
      <c r="D7" s="259"/>
      <c r="E7" s="259"/>
      <c r="F7" s="259"/>
      <c r="G7" s="260"/>
    </row>
    <row r="8" spans="1:7">
      <c r="A8" s="261">
        <v>1</v>
      </c>
      <c r="B8" s="262" t="s">
        <v>349</v>
      </c>
      <c r="C8" s="263">
        <v>347221827.13978279</v>
      </c>
      <c r="D8" s="263">
        <v>0</v>
      </c>
      <c r="E8" s="263">
        <v>0</v>
      </c>
      <c r="F8" s="263">
        <v>310768829.45000005</v>
      </c>
      <c r="G8" s="263">
        <v>657990656.58978283</v>
      </c>
    </row>
    <row r="9" spans="1:7">
      <c r="A9" s="261">
        <v>2</v>
      </c>
      <c r="B9" s="264" t="s">
        <v>350</v>
      </c>
      <c r="C9" s="263">
        <v>347221827.13978279</v>
      </c>
      <c r="D9" s="263">
        <v>0</v>
      </c>
      <c r="E9" s="263">
        <v>0</v>
      </c>
      <c r="F9" s="263">
        <v>60513767.979999997</v>
      </c>
      <c r="G9" s="263">
        <v>407735595.11978281</v>
      </c>
    </row>
    <row r="10" spans="1:7" ht="27.6">
      <c r="A10" s="261">
        <v>3</v>
      </c>
      <c r="B10" s="264" t="s">
        <v>351</v>
      </c>
      <c r="C10" s="265"/>
      <c r="D10" s="265"/>
      <c r="E10" s="265"/>
      <c r="F10" s="263">
        <v>250255061.47000006</v>
      </c>
      <c r="G10" s="263">
        <v>250255061.47000006</v>
      </c>
    </row>
    <row r="11" spans="1:7" ht="14.4" customHeight="1">
      <c r="A11" s="261">
        <v>4</v>
      </c>
      <c r="B11" s="262" t="s">
        <v>352</v>
      </c>
      <c r="C11" s="263">
        <v>168669547.15000004</v>
      </c>
      <c r="D11" s="263">
        <v>245253818.51999998</v>
      </c>
      <c r="E11" s="263">
        <v>140253701.16000009</v>
      </c>
      <c r="F11" s="263">
        <v>6562384.5900000017</v>
      </c>
      <c r="G11" s="263">
        <v>514119550.7750001</v>
      </c>
    </row>
    <row r="12" spans="1:7">
      <c r="A12" s="261">
        <v>5</v>
      </c>
      <c r="B12" s="264" t="s">
        <v>353</v>
      </c>
      <c r="C12" s="263">
        <v>150173889.17000005</v>
      </c>
      <c r="D12" s="263">
        <v>228897210.57999998</v>
      </c>
      <c r="E12" s="263">
        <v>134053425.50000009</v>
      </c>
      <c r="F12" s="263">
        <v>6319530.450000002</v>
      </c>
      <c r="G12" s="263">
        <v>493471852.91500008</v>
      </c>
    </row>
    <row r="13" spans="1:7">
      <c r="A13" s="261">
        <v>6</v>
      </c>
      <c r="B13" s="264" t="s">
        <v>354</v>
      </c>
      <c r="C13" s="263">
        <v>18495657.980000004</v>
      </c>
      <c r="D13" s="263">
        <v>16356607.940000005</v>
      </c>
      <c r="E13" s="263">
        <v>6200275.6600000011</v>
      </c>
      <c r="F13" s="263">
        <v>242854.13999999998</v>
      </c>
      <c r="G13" s="263">
        <v>20647697.860000007</v>
      </c>
    </row>
    <row r="14" spans="1:7">
      <c r="A14" s="261">
        <v>7</v>
      </c>
      <c r="B14" s="262" t="s">
        <v>355</v>
      </c>
      <c r="C14" s="263">
        <v>446901335.6844002</v>
      </c>
      <c r="D14" s="263">
        <v>253705474.05000001</v>
      </c>
      <c r="E14" s="263">
        <v>212384764.38</v>
      </c>
      <c r="F14" s="263">
        <v>6000050</v>
      </c>
      <c r="G14" s="263">
        <v>419043601.51000011</v>
      </c>
    </row>
    <row r="15" spans="1:7" ht="41.4">
      <c r="A15" s="261">
        <v>8</v>
      </c>
      <c r="B15" s="264" t="s">
        <v>356</v>
      </c>
      <c r="C15" s="263">
        <v>423194703.56000024</v>
      </c>
      <c r="D15" s="263">
        <v>196507685.08000001</v>
      </c>
      <c r="E15" s="263">
        <v>144399352.56999999</v>
      </c>
      <c r="F15" s="263">
        <v>6000050</v>
      </c>
      <c r="G15" s="263">
        <v>385050895.60500014</v>
      </c>
    </row>
    <row r="16" spans="1:7" ht="27.6">
      <c r="A16" s="261">
        <v>9</v>
      </c>
      <c r="B16" s="264" t="s">
        <v>357</v>
      </c>
      <c r="C16" s="263">
        <v>23706632.12439999</v>
      </c>
      <c r="D16" s="263">
        <v>57197788.969999991</v>
      </c>
      <c r="E16" s="263">
        <v>67985411.810000002</v>
      </c>
      <c r="F16" s="263">
        <v>0</v>
      </c>
      <c r="G16" s="263">
        <v>33992705.905000001</v>
      </c>
    </row>
    <row r="17" spans="1:7">
      <c r="A17" s="261">
        <v>10</v>
      </c>
      <c r="B17" s="262" t="s">
        <v>358</v>
      </c>
      <c r="C17" s="263">
        <v>0</v>
      </c>
      <c r="D17" s="263">
        <v>0</v>
      </c>
      <c r="E17" s="263">
        <v>0</v>
      </c>
      <c r="F17" s="263">
        <v>0</v>
      </c>
      <c r="G17" s="263">
        <v>0</v>
      </c>
    </row>
    <row r="18" spans="1:7">
      <c r="A18" s="261">
        <v>11</v>
      </c>
      <c r="B18" s="262" t="s">
        <v>359</v>
      </c>
      <c r="C18" s="263">
        <v>0</v>
      </c>
      <c r="D18" s="263">
        <v>26959922.485521376</v>
      </c>
      <c r="E18" s="263">
        <v>5572820.1102631921</v>
      </c>
      <c r="F18" s="263">
        <v>17714607.673968684</v>
      </c>
      <c r="G18" s="263">
        <v>0</v>
      </c>
    </row>
    <row r="19" spans="1:7">
      <c r="A19" s="261">
        <v>12</v>
      </c>
      <c r="B19" s="264" t="s">
        <v>360</v>
      </c>
      <c r="C19" s="263">
        <v>0</v>
      </c>
      <c r="D19" s="263">
        <v>0</v>
      </c>
      <c r="E19" s="263">
        <v>0</v>
      </c>
      <c r="F19" s="263">
        <v>0</v>
      </c>
      <c r="G19" s="263">
        <v>0</v>
      </c>
    </row>
    <row r="20" spans="1:7">
      <c r="A20" s="261">
        <v>13</v>
      </c>
      <c r="B20" s="264" t="s">
        <v>361</v>
      </c>
      <c r="C20" s="263">
        <v>0</v>
      </c>
      <c r="D20" s="263">
        <v>26959922.485521376</v>
      </c>
      <c r="E20" s="263">
        <v>5572820.1102631921</v>
      </c>
      <c r="F20" s="263">
        <v>17714607.673968684</v>
      </c>
      <c r="G20" s="263">
        <v>0</v>
      </c>
    </row>
    <row r="21" spans="1:7">
      <c r="A21" s="266">
        <v>14</v>
      </c>
      <c r="B21" s="267" t="s">
        <v>362</v>
      </c>
      <c r="C21" s="265"/>
      <c r="D21" s="265"/>
      <c r="E21" s="265"/>
      <c r="F21" s="265"/>
      <c r="G21" s="268">
        <f>SUM(G8,G11,G14,G17,G18)</f>
        <v>1591153808.874783</v>
      </c>
    </row>
    <row r="22" spans="1:7">
      <c r="A22" s="269"/>
      <c r="B22" s="270" t="s">
        <v>363</v>
      </c>
      <c r="C22" s="271"/>
      <c r="D22" s="272"/>
      <c r="E22" s="271"/>
      <c r="F22" s="271"/>
      <c r="G22" s="273"/>
    </row>
    <row r="23" spans="1:7">
      <c r="A23" s="261">
        <v>15</v>
      </c>
      <c r="B23" s="262" t="s">
        <v>364</v>
      </c>
      <c r="C23" s="274">
        <v>443448869.0316</v>
      </c>
      <c r="D23" s="274">
        <v>0</v>
      </c>
      <c r="E23" s="274">
        <v>0</v>
      </c>
      <c r="F23" s="274">
        <v>703199.73</v>
      </c>
      <c r="G23" s="274">
        <v>14699674.764080003</v>
      </c>
    </row>
    <row r="24" spans="1:7">
      <c r="A24" s="261">
        <v>16</v>
      </c>
      <c r="B24" s="262" t="s">
        <v>365</v>
      </c>
      <c r="C24" s="274">
        <v>85046.080800013398</v>
      </c>
      <c r="D24" s="274">
        <v>265695982.46681753</v>
      </c>
      <c r="E24" s="274">
        <v>179556994.19099966</v>
      </c>
      <c r="F24" s="274">
        <v>1038735043.7423966</v>
      </c>
      <c r="G24" s="274">
        <v>1071753890.3682377</v>
      </c>
    </row>
    <row r="25" spans="1:7">
      <c r="A25" s="261">
        <v>17</v>
      </c>
      <c r="B25" s="264" t="s">
        <v>366</v>
      </c>
      <c r="C25" s="274" t="s">
        <v>779</v>
      </c>
      <c r="D25" s="274">
        <v>0</v>
      </c>
      <c r="E25" s="274">
        <v>0</v>
      </c>
      <c r="F25" s="274">
        <v>0</v>
      </c>
      <c r="G25" s="274">
        <v>0</v>
      </c>
    </row>
    <row r="26" spans="1:7" ht="27.6">
      <c r="A26" s="261">
        <v>18</v>
      </c>
      <c r="B26" s="264" t="s">
        <v>367</v>
      </c>
      <c r="C26" s="274">
        <v>85046.080800013398</v>
      </c>
      <c r="D26" s="274">
        <v>37387699.300299995</v>
      </c>
      <c r="E26" s="274">
        <v>2694374.4172</v>
      </c>
      <c r="F26" s="274">
        <v>9098992.1357000005</v>
      </c>
      <c r="G26" s="274">
        <v>16067091.151465001</v>
      </c>
    </row>
    <row r="27" spans="1:7">
      <c r="A27" s="261">
        <v>19</v>
      </c>
      <c r="B27" s="264" t="s">
        <v>368</v>
      </c>
      <c r="C27" s="274" t="s">
        <v>779</v>
      </c>
      <c r="D27" s="274">
        <v>185973264.28180057</v>
      </c>
      <c r="E27" s="274">
        <v>133185567.97389962</v>
      </c>
      <c r="F27" s="274">
        <v>784629024.550596</v>
      </c>
      <c r="G27" s="274">
        <v>826514086.99585664</v>
      </c>
    </row>
    <row r="28" spans="1:7">
      <c r="A28" s="261">
        <v>20</v>
      </c>
      <c r="B28" s="275" t="s">
        <v>369</v>
      </c>
      <c r="C28" s="274">
        <v>0</v>
      </c>
      <c r="D28" s="274">
        <v>0</v>
      </c>
      <c r="E28" s="274">
        <v>0</v>
      </c>
      <c r="F28" s="274">
        <v>0</v>
      </c>
      <c r="G28" s="274">
        <v>0</v>
      </c>
    </row>
    <row r="29" spans="1:7">
      <c r="A29" s="261">
        <v>21</v>
      </c>
      <c r="B29" s="264" t="s">
        <v>370</v>
      </c>
      <c r="C29" s="274" t="s">
        <v>779</v>
      </c>
      <c r="D29" s="274">
        <v>35130413.57979998</v>
      </c>
      <c r="E29" s="274">
        <v>43677051.799900025</v>
      </c>
      <c r="F29" s="274">
        <v>233965668.2761007</v>
      </c>
      <c r="G29" s="274">
        <v>216185254.60545751</v>
      </c>
    </row>
    <row r="30" spans="1:7">
      <c r="A30" s="261">
        <v>22</v>
      </c>
      <c r="B30" s="275" t="s">
        <v>369</v>
      </c>
      <c r="C30" s="274">
        <v>0</v>
      </c>
      <c r="D30" s="274">
        <v>15200334.975782746</v>
      </c>
      <c r="E30" s="274">
        <v>14476733.787003327</v>
      </c>
      <c r="F30" s="274">
        <v>110446480.59539041</v>
      </c>
      <c r="G30" s="274">
        <v>86628746.768396795</v>
      </c>
    </row>
    <row r="31" spans="1:7">
      <c r="A31" s="261">
        <v>23</v>
      </c>
      <c r="B31" s="264" t="s">
        <v>371</v>
      </c>
      <c r="C31" s="274" t="s">
        <v>779</v>
      </c>
      <c r="D31" s="274">
        <v>7204605.3049169648</v>
      </c>
      <c r="E31" s="274">
        <v>0</v>
      </c>
      <c r="F31" s="274">
        <v>11041358.779999999</v>
      </c>
      <c r="G31" s="274">
        <v>12987457.615458481</v>
      </c>
    </row>
    <row r="32" spans="1:7">
      <c r="A32" s="261">
        <v>24</v>
      </c>
      <c r="B32" s="262" t="s">
        <v>372</v>
      </c>
      <c r="C32" s="274">
        <v>0</v>
      </c>
      <c r="D32" s="274">
        <v>0</v>
      </c>
      <c r="E32" s="274">
        <v>0</v>
      </c>
      <c r="F32" s="274">
        <v>0</v>
      </c>
      <c r="G32" s="274">
        <v>0</v>
      </c>
    </row>
    <row r="33" spans="1:7">
      <c r="A33" s="261">
        <v>25</v>
      </c>
      <c r="B33" s="262" t="s">
        <v>373</v>
      </c>
      <c r="C33" s="274">
        <v>123747756.2454827</v>
      </c>
      <c r="D33" s="274">
        <v>17465638.669500019</v>
      </c>
      <c r="E33" s="274">
        <v>8583379.7993999906</v>
      </c>
      <c r="F33" s="274">
        <v>109948313.80098802</v>
      </c>
      <c r="G33" s="274">
        <v>247014640.9509207</v>
      </c>
    </row>
    <row r="34" spans="1:7">
      <c r="A34" s="261">
        <v>26</v>
      </c>
      <c r="B34" s="264" t="s">
        <v>374</v>
      </c>
      <c r="C34" s="265"/>
      <c r="D34" s="274">
        <v>588123.34000000008</v>
      </c>
      <c r="E34" s="274">
        <v>0</v>
      </c>
      <c r="F34" s="274">
        <v>0</v>
      </c>
      <c r="G34" s="274">
        <v>588123.34000000008</v>
      </c>
    </row>
    <row r="35" spans="1:7">
      <c r="A35" s="261">
        <v>27</v>
      </c>
      <c r="B35" s="264" t="s">
        <v>375</v>
      </c>
      <c r="C35" s="274">
        <v>123747756.2454827</v>
      </c>
      <c r="D35" s="274">
        <v>16877515.32950002</v>
      </c>
      <c r="E35" s="274">
        <v>8583379.7993999906</v>
      </c>
      <c r="F35" s="274">
        <v>109948313.80098802</v>
      </c>
      <c r="G35" s="274">
        <v>246426517.6109207</v>
      </c>
    </row>
    <row r="36" spans="1:7">
      <c r="A36" s="261">
        <v>28</v>
      </c>
      <c r="B36" s="262" t="s">
        <v>376</v>
      </c>
      <c r="C36" s="274">
        <v>0</v>
      </c>
      <c r="D36" s="274">
        <v>41964171.897437975</v>
      </c>
      <c r="E36" s="274">
        <v>26563129.437236812</v>
      </c>
      <c r="F36" s="274">
        <v>67119727.811431378</v>
      </c>
      <c r="G36" s="274">
        <v>9720909.4902271777</v>
      </c>
    </row>
    <row r="37" spans="1:7">
      <c r="A37" s="266">
        <v>29</v>
      </c>
      <c r="B37" s="267" t="s">
        <v>377</v>
      </c>
      <c r="C37" s="265"/>
      <c r="D37" s="265"/>
      <c r="E37" s="265"/>
      <c r="F37" s="265"/>
      <c r="G37" s="268">
        <f>SUM(G23:G24,G32:G33,G36)</f>
        <v>1343189115.5734658</v>
      </c>
    </row>
    <row r="38" spans="1:7">
      <c r="A38" s="257"/>
      <c r="B38" s="276"/>
      <c r="C38" s="277"/>
      <c r="D38" s="277"/>
      <c r="E38" s="277"/>
      <c r="F38" s="277"/>
      <c r="G38" s="278"/>
    </row>
    <row r="39" spans="1:7" ht="15" thickBot="1">
      <c r="A39" s="279">
        <v>30</v>
      </c>
      <c r="B39" s="280" t="s">
        <v>378</v>
      </c>
      <c r="C39" s="192"/>
      <c r="D39" s="193"/>
      <c r="E39" s="193"/>
      <c r="F39" s="194"/>
      <c r="G39" s="281">
        <f>IFERROR(G21/G37,0)</f>
        <v>1.1846089209823967</v>
      </c>
    </row>
    <row r="42" spans="1:7" ht="41.4">
      <c r="B42" s="140" t="s">
        <v>379</v>
      </c>
    </row>
  </sheetData>
  <mergeCells count="2">
    <mergeCell ref="C5:F5"/>
    <mergeCell ref="G5:G6"/>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H26"/>
  <sheetViews>
    <sheetView showGridLines="0" zoomScaleNormal="100" workbookViewId="0"/>
  </sheetViews>
  <sheetFormatPr defaultColWidth="9.109375" defaultRowHeight="12"/>
  <cols>
    <col min="1" max="1" width="11.88671875" style="286" bestFit="1" customWidth="1"/>
    <col min="2" max="2" width="105.109375" style="286" bestFit="1" customWidth="1"/>
    <col min="3" max="3" width="13.88671875" style="286" bestFit="1" customWidth="1"/>
    <col min="4" max="4" width="12" style="286" bestFit="1" customWidth="1"/>
    <col min="5" max="5" width="17.44140625" style="286" bestFit="1" customWidth="1"/>
    <col min="6" max="6" width="12" style="286" bestFit="1" customWidth="1"/>
    <col min="7" max="7" width="30.44140625" style="286" customWidth="1"/>
    <col min="8" max="8" width="12" style="286" bestFit="1" customWidth="1"/>
    <col min="9" max="16384" width="9.109375" style="286"/>
  </cols>
  <sheetData>
    <row r="1" spans="1:8" ht="13.8">
      <c r="A1" s="284" t="s">
        <v>30</v>
      </c>
      <c r="B1" s="369" t="str">
        <f>Info!C2</f>
        <v>Terabank</v>
      </c>
    </row>
    <row r="2" spans="1:8">
      <c r="A2" s="284" t="s">
        <v>31</v>
      </c>
      <c r="B2" s="368">
        <f>'1. key ratios'!B2</f>
        <v>46295</v>
      </c>
    </row>
    <row r="3" spans="1:8">
      <c r="A3" s="285" t="s">
        <v>384</v>
      </c>
    </row>
    <row r="5" spans="1:8" ht="12" customHeight="1">
      <c r="A5" s="630" t="s">
        <v>385</v>
      </c>
      <c r="B5" s="631"/>
      <c r="C5" s="636" t="s">
        <v>386</v>
      </c>
      <c r="D5" s="637"/>
      <c r="E5" s="637"/>
      <c r="F5" s="637"/>
      <c r="G5" s="637"/>
      <c r="H5" s="638"/>
    </row>
    <row r="6" spans="1:8">
      <c r="A6" s="632"/>
      <c r="B6" s="633"/>
      <c r="C6" s="639"/>
      <c r="D6" s="640"/>
      <c r="E6" s="640"/>
      <c r="F6" s="640"/>
      <c r="G6" s="640"/>
      <c r="H6" s="641"/>
    </row>
    <row r="7" spans="1:8">
      <c r="A7" s="634"/>
      <c r="B7" s="635"/>
      <c r="C7" s="367" t="s">
        <v>387</v>
      </c>
      <c r="D7" s="367" t="s">
        <v>388</v>
      </c>
      <c r="E7" s="367" t="s">
        <v>389</v>
      </c>
      <c r="F7" s="367" t="s">
        <v>390</v>
      </c>
      <c r="G7" s="367" t="s">
        <v>391</v>
      </c>
      <c r="H7" s="367" t="s">
        <v>64</v>
      </c>
    </row>
    <row r="8" spans="1:8">
      <c r="A8" s="363">
        <v>1</v>
      </c>
      <c r="B8" s="362" t="s">
        <v>51</v>
      </c>
      <c r="C8" s="464">
        <v>109667925.8</v>
      </c>
      <c r="D8" s="464">
        <v>165332967.00027937</v>
      </c>
      <c r="E8" s="464">
        <v>41940406.720899999</v>
      </c>
      <c r="F8" s="464">
        <v>0</v>
      </c>
      <c r="G8" s="360">
        <v>0</v>
      </c>
      <c r="H8" s="360">
        <f t="shared" ref="H8:H21" si="0">SUM(C8:G8)</f>
        <v>316941299.52117938</v>
      </c>
    </row>
    <row r="9" spans="1:8">
      <c r="A9" s="363">
        <v>2</v>
      </c>
      <c r="B9" s="362" t="s">
        <v>52</v>
      </c>
      <c r="C9" s="360">
        <v>0</v>
      </c>
      <c r="D9" s="360">
        <v>0</v>
      </c>
      <c r="E9" s="360">
        <v>0</v>
      </c>
      <c r="F9" s="360">
        <v>0</v>
      </c>
      <c r="G9" s="360">
        <v>0</v>
      </c>
      <c r="H9" s="360">
        <f t="shared" si="0"/>
        <v>0</v>
      </c>
    </row>
    <row r="10" spans="1:8">
      <c r="A10" s="363">
        <v>3</v>
      </c>
      <c r="B10" s="362" t="s">
        <v>152</v>
      </c>
      <c r="C10" s="360">
        <v>0</v>
      </c>
      <c r="D10" s="360">
        <v>0</v>
      </c>
      <c r="E10" s="360">
        <v>0</v>
      </c>
      <c r="F10" s="360">
        <v>0</v>
      </c>
      <c r="G10" s="360">
        <v>0</v>
      </c>
      <c r="H10" s="360">
        <f t="shared" si="0"/>
        <v>0</v>
      </c>
    </row>
    <row r="11" spans="1:8">
      <c r="A11" s="363">
        <v>4</v>
      </c>
      <c r="B11" s="362" t="s">
        <v>53</v>
      </c>
      <c r="C11" s="360">
        <v>0</v>
      </c>
      <c r="D11" s="360">
        <v>0</v>
      </c>
      <c r="E11" s="360">
        <v>0</v>
      </c>
      <c r="F11" s="360">
        <v>0</v>
      </c>
      <c r="G11" s="360">
        <v>0</v>
      </c>
      <c r="H11" s="360">
        <f t="shared" si="0"/>
        <v>0</v>
      </c>
    </row>
    <row r="12" spans="1:8">
      <c r="A12" s="363">
        <v>5</v>
      </c>
      <c r="B12" s="362" t="s">
        <v>54</v>
      </c>
      <c r="C12" s="360">
        <v>0</v>
      </c>
      <c r="D12" s="360">
        <v>0</v>
      </c>
      <c r="E12" s="360">
        <v>0</v>
      </c>
      <c r="F12" s="360">
        <v>0</v>
      </c>
      <c r="G12" s="360">
        <v>0</v>
      </c>
      <c r="H12" s="360">
        <f t="shared" si="0"/>
        <v>0</v>
      </c>
    </row>
    <row r="13" spans="1:8">
      <c r="A13" s="363">
        <v>6</v>
      </c>
      <c r="B13" s="362" t="s">
        <v>55</v>
      </c>
      <c r="C13" s="360">
        <v>0</v>
      </c>
      <c r="D13" s="360">
        <v>28242580.140000004</v>
      </c>
      <c r="E13" s="360">
        <v>0</v>
      </c>
      <c r="F13" s="360">
        <v>704698.55</v>
      </c>
      <c r="G13" s="360">
        <v>0</v>
      </c>
      <c r="H13" s="360">
        <f t="shared" si="0"/>
        <v>28947278.690000005</v>
      </c>
    </row>
    <row r="14" spans="1:8">
      <c r="A14" s="363">
        <v>7</v>
      </c>
      <c r="B14" s="362" t="s">
        <v>56</v>
      </c>
      <c r="C14" s="360">
        <v>0</v>
      </c>
      <c r="D14" s="360">
        <v>41060506.216164999</v>
      </c>
      <c r="E14" s="360">
        <v>236609187.43985868</v>
      </c>
      <c r="F14" s="360">
        <v>454803876.01176393</v>
      </c>
      <c r="G14" s="465">
        <v>0</v>
      </c>
      <c r="H14" s="360">
        <f t="shared" si="0"/>
        <v>732473569.66778755</v>
      </c>
    </row>
    <row r="15" spans="1:8">
      <c r="A15" s="363">
        <v>8</v>
      </c>
      <c r="B15" s="364" t="s">
        <v>57</v>
      </c>
      <c r="C15" s="360">
        <v>0</v>
      </c>
      <c r="D15" s="360">
        <v>38300281.009955935</v>
      </c>
      <c r="E15" s="360">
        <v>224358812.05038369</v>
      </c>
      <c r="F15" s="360">
        <v>483795587.95090371</v>
      </c>
      <c r="G15" s="360" t="s">
        <v>780</v>
      </c>
      <c r="H15" s="360">
        <f t="shared" si="0"/>
        <v>746454681.01124334</v>
      </c>
    </row>
    <row r="16" spans="1:8">
      <c r="A16" s="363">
        <v>9</v>
      </c>
      <c r="B16" s="362" t="s">
        <v>58</v>
      </c>
      <c r="C16" s="360">
        <v>0</v>
      </c>
      <c r="D16" s="360">
        <v>2960372.7244550004</v>
      </c>
      <c r="E16" s="360">
        <v>25763596.766777005</v>
      </c>
      <c r="F16" s="360">
        <v>141554391.59299481</v>
      </c>
      <c r="G16" s="360">
        <v>0</v>
      </c>
      <c r="H16" s="360">
        <f t="shared" si="0"/>
        <v>170278361.08422682</v>
      </c>
    </row>
    <row r="17" spans="1:8">
      <c r="A17" s="363">
        <v>10</v>
      </c>
      <c r="B17" s="366" t="s">
        <v>399</v>
      </c>
      <c r="C17" s="360">
        <v>0</v>
      </c>
      <c r="D17" s="360">
        <v>626033.47884600016</v>
      </c>
      <c r="E17" s="360">
        <v>8228234.5856529949</v>
      </c>
      <c r="F17" s="360">
        <v>22752898.965345979</v>
      </c>
      <c r="G17" s="360">
        <v>0</v>
      </c>
      <c r="H17" s="360">
        <f t="shared" si="0"/>
        <v>31607167.029844973</v>
      </c>
    </row>
    <row r="18" spans="1:8">
      <c r="A18" s="363">
        <v>11</v>
      </c>
      <c r="B18" s="362" t="s">
        <v>60</v>
      </c>
      <c r="C18" s="360">
        <v>0</v>
      </c>
      <c r="D18" s="360">
        <v>0</v>
      </c>
      <c r="E18" s="360">
        <v>0</v>
      </c>
      <c r="F18" s="360">
        <v>0</v>
      </c>
      <c r="G18" s="360">
        <v>0</v>
      </c>
      <c r="H18" s="360">
        <f t="shared" si="0"/>
        <v>0</v>
      </c>
    </row>
    <row r="19" spans="1:8">
      <c r="A19" s="363">
        <v>12</v>
      </c>
      <c r="B19" s="362" t="s">
        <v>61</v>
      </c>
      <c r="C19" s="360">
        <v>0</v>
      </c>
      <c r="D19" s="360">
        <v>0</v>
      </c>
      <c r="E19" s="360">
        <v>0</v>
      </c>
      <c r="F19" s="360">
        <v>0</v>
      </c>
      <c r="G19" s="360">
        <v>0</v>
      </c>
      <c r="H19" s="360">
        <f t="shared" si="0"/>
        <v>0</v>
      </c>
    </row>
    <row r="20" spans="1:8">
      <c r="A20" s="365">
        <v>13</v>
      </c>
      <c r="B20" s="364" t="s">
        <v>144</v>
      </c>
      <c r="C20" s="360">
        <v>0</v>
      </c>
      <c r="D20" s="360">
        <v>0</v>
      </c>
      <c r="E20" s="360">
        <v>0</v>
      </c>
      <c r="F20" s="360">
        <v>0</v>
      </c>
      <c r="G20" s="360">
        <v>0</v>
      </c>
      <c r="H20" s="360">
        <f t="shared" si="0"/>
        <v>0</v>
      </c>
    </row>
    <row r="21" spans="1:8">
      <c r="A21" s="363">
        <v>14</v>
      </c>
      <c r="B21" s="362" t="s">
        <v>63</v>
      </c>
      <c r="C21" s="464">
        <v>58389408.284809045</v>
      </c>
      <c r="D21" s="464">
        <v>0</v>
      </c>
      <c r="E21" s="464">
        <v>0</v>
      </c>
      <c r="F21" s="464">
        <v>134484490.25</v>
      </c>
      <c r="G21" s="360">
        <v>0</v>
      </c>
      <c r="H21" s="360">
        <f t="shared" si="0"/>
        <v>192873898.53480905</v>
      </c>
    </row>
    <row r="22" spans="1:8">
      <c r="A22" s="361">
        <v>15</v>
      </c>
      <c r="B22" s="360" t="s">
        <v>64</v>
      </c>
      <c r="C22" s="360">
        <f>SUM(C18:C21)+SUM(C8:C16)</f>
        <v>168057334.08480904</v>
      </c>
      <c r="D22" s="360">
        <f t="shared" ref="D22:H22" si="1">SUM(D18:D21)+SUM(D8:D16)</f>
        <v>275896707.0908553</v>
      </c>
      <c r="E22" s="360">
        <f t="shared" si="1"/>
        <v>528672002.97791934</v>
      </c>
      <c r="F22" s="360">
        <f t="shared" si="1"/>
        <v>1215343044.3556623</v>
      </c>
      <c r="G22" s="360">
        <f t="shared" si="1"/>
        <v>0</v>
      </c>
      <c r="H22" s="360">
        <f t="shared" si="1"/>
        <v>2187969088.5092459</v>
      </c>
    </row>
    <row r="26" spans="1:8" ht="24">
      <c r="B26" s="289" t="s">
        <v>486</v>
      </c>
    </row>
  </sheetData>
  <mergeCells count="2">
    <mergeCell ref="A5:B7"/>
    <mergeCell ref="C5:H6"/>
  </mergeCells>
  <conditionalFormatting sqref="A5">
    <cfRule type="duplicateValues" dxfId="17" priority="1"/>
    <cfRule type="duplicateValues" dxfId="16" priority="2"/>
    <cfRule type="duplicateValues" dxfId="15" priority="3"/>
  </conditionalFormatting>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92D050"/>
  </sheetPr>
  <dimension ref="A1:H26"/>
  <sheetViews>
    <sheetView showGridLines="0" zoomScaleNormal="100" workbookViewId="0"/>
  </sheetViews>
  <sheetFormatPr defaultColWidth="9.109375" defaultRowHeight="12"/>
  <cols>
    <col min="1" max="1" width="11.88671875" style="370" bestFit="1" customWidth="1"/>
    <col min="2" max="2" width="86.88671875" style="286" customWidth="1"/>
    <col min="3" max="4" width="31.5546875" style="286" customWidth="1"/>
    <col min="5" max="5" width="15.109375" style="286" bestFit="1" customWidth="1"/>
    <col min="6" max="6" width="11.88671875" style="286" bestFit="1" customWidth="1"/>
    <col min="7" max="7" width="21.5546875" style="286" bestFit="1" customWidth="1"/>
    <col min="8" max="8" width="41.44140625" style="286" customWidth="1"/>
    <col min="9" max="16384" width="9.109375" style="286"/>
  </cols>
  <sheetData>
    <row r="1" spans="1:8" ht="13.8">
      <c r="A1" s="284" t="s">
        <v>30</v>
      </c>
      <c r="B1" s="369" t="str">
        <f>Info!C2</f>
        <v>Terabank</v>
      </c>
      <c r="C1" s="383"/>
      <c r="D1" s="383"/>
      <c r="E1" s="383"/>
      <c r="F1" s="383"/>
      <c r="G1" s="383"/>
      <c r="H1" s="383"/>
    </row>
    <row r="2" spans="1:8">
      <c r="A2" s="284" t="s">
        <v>31</v>
      </c>
      <c r="B2" s="368">
        <f>'1. key ratios'!B2</f>
        <v>46295</v>
      </c>
      <c r="C2" s="383"/>
      <c r="D2" s="383"/>
      <c r="E2" s="383"/>
      <c r="F2" s="383"/>
      <c r="G2" s="383"/>
      <c r="H2" s="383"/>
    </row>
    <row r="3" spans="1:8">
      <c r="A3" s="285" t="s">
        <v>392</v>
      </c>
      <c r="B3" s="383"/>
      <c r="C3" s="383"/>
      <c r="D3" s="383"/>
      <c r="E3" s="383"/>
      <c r="F3" s="383"/>
      <c r="G3" s="383"/>
      <c r="H3" s="383"/>
    </row>
    <row r="4" spans="1:8">
      <c r="A4" s="384"/>
      <c r="B4" s="383"/>
      <c r="C4" s="382" t="s">
        <v>0</v>
      </c>
      <c r="D4" s="382" t="s">
        <v>1</v>
      </c>
      <c r="E4" s="382" t="s">
        <v>2</v>
      </c>
      <c r="F4" s="382" t="s">
        <v>3</v>
      </c>
      <c r="G4" s="382" t="s">
        <v>4</v>
      </c>
      <c r="H4" s="382" t="s">
        <v>5</v>
      </c>
    </row>
    <row r="5" spans="1:8" ht="33.9" customHeight="1">
      <c r="A5" s="630" t="s">
        <v>393</v>
      </c>
      <c r="B5" s="631"/>
      <c r="C5" s="644" t="s">
        <v>394</v>
      </c>
      <c r="D5" s="644"/>
      <c r="E5" s="644" t="s">
        <v>631</v>
      </c>
      <c r="F5" s="642" t="s">
        <v>395</v>
      </c>
      <c r="G5" s="642" t="s">
        <v>396</v>
      </c>
      <c r="H5" s="380" t="s">
        <v>630</v>
      </c>
    </row>
    <row r="6" spans="1:8" ht="24">
      <c r="A6" s="634"/>
      <c r="B6" s="635"/>
      <c r="C6" s="381" t="s">
        <v>397</v>
      </c>
      <c r="D6" s="381" t="s">
        <v>398</v>
      </c>
      <c r="E6" s="644"/>
      <c r="F6" s="643"/>
      <c r="G6" s="643"/>
      <c r="H6" s="380" t="s">
        <v>629</v>
      </c>
    </row>
    <row r="7" spans="1:8">
      <c r="A7" s="378">
        <v>1</v>
      </c>
      <c r="B7" s="362" t="s">
        <v>51</v>
      </c>
      <c r="C7" s="372">
        <v>0</v>
      </c>
      <c r="D7" s="372">
        <v>317030258.15000004</v>
      </c>
      <c r="E7" s="372">
        <v>88958.628820636382</v>
      </c>
      <c r="F7" s="372">
        <v>0</v>
      </c>
      <c r="G7" s="372">
        <v>0</v>
      </c>
      <c r="H7" s="371">
        <f>C7+D7-E7-F7</f>
        <v>316941299.52117938</v>
      </c>
    </row>
    <row r="8" spans="1:8">
      <c r="A8" s="378">
        <v>2</v>
      </c>
      <c r="B8" s="362" t="s">
        <v>52</v>
      </c>
      <c r="C8" s="372">
        <v>0</v>
      </c>
      <c r="D8" s="372">
        <v>0</v>
      </c>
      <c r="E8" s="372">
        <v>0</v>
      </c>
      <c r="F8" s="372">
        <v>0</v>
      </c>
      <c r="G8" s="372">
        <v>0</v>
      </c>
      <c r="H8" s="371">
        <f t="shared" ref="H8:H20" si="0">C8+D8-E8-F8</f>
        <v>0</v>
      </c>
    </row>
    <row r="9" spans="1:8">
      <c r="A9" s="378">
        <v>3</v>
      </c>
      <c r="B9" s="362" t="s">
        <v>152</v>
      </c>
      <c r="C9" s="372">
        <v>0</v>
      </c>
      <c r="D9" s="372">
        <v>0</v>
      </c>
      <c r="E9" s="372">
        <v>0</v>
      </c>
      <c r="F9" s="372">
        <v>0</v>
      </c>
      <c r="G9" s="372">
        <v>0</v>
      </c>
      <c r="H9" s="371">
        <f t="shared" si="0"/>
        <v>0</v>
      </c>
    </row>
    <row r="10" spans="1:8">
      <c r="A10" s="378">
        <v>4</v>
      </c>
      <c r="B10" s="362" t="s">
        <v>53</v>
      </c>
      <c r="C10" s="372">
        <v>0</v>
      </c>
      <c r="D10" s="372">
        <v>0</v>
      </c>
      <c r="E10" s="372">
        <v>0</v>
      </c>
      <c r="F10" s="372">
        <v>0</v>
      </c>
      <c r="G10" s="372">
        <v>0</v>
      </c>
      <c r="H10" s="371">
        <f t="shared" si="0"/>
        <v>0</v>
      </c>
    </row>
    <row r="11" spans="1:8">
      <c r="A11" s="378">
        <v>5</v>
      </c>
      <c r="B11" s="362" t="s">
        <v>54</v>
      </c>
      <c r="C11" s="372">
        <v>0</v>
      </c>
      <c r="D11" s="372">
        <v>0</v>
      </c>
      <c r="E11" s="372">
        <v>0</v>
      </c>
      <c r="F11" s="372">
        <v>0</v>
      </c>
      <c r="G11" s="372">
        <v>0</v>
      </c>
      <c r="H11" s="371">
        <f t="shared" si="0"/>
        <v>0</v>
      </c>
    </row>
    <row r="12" spans="1:8">
      <c r="A12" s="378">
        <v>6</v>
      </c>
      <c r="B12" s="362" t="s">
        <v>55</v>
      </c>
      <c r="C12" s="372">
        <v>0</v>
      </c>
      <c r="D12" s="372">
        <v>28947278.690000005</v>
      </c>
      <c r="E12" s="372">
        <v>0</v>
      </c>
      <c r="F12" s="372">
        <v>0</v>
      </c>
      <c r="G12" s="372">
        <v>0</v>
      </c>
      <c r="H12" s="371">
        <f t="shared" si="0"/>
        <v>28947278.690000005</v>
      </c>
    </row>
    <row r="13" spans="1:8">
      <c r="A13" s="378">
        <v>7</v>
      </c>
      <c r="B13" s="362" t="s">
        <v>56</v>
      </c>
      <c r="C13" s="372">
        <v>23185701.134999998</v>
      </c>
      <c r="D13" s="372">
        <v>716044286.00549972</v>
      </c>
      <c r="E13" s="372">
        <v>6756417.4727123976</v>
      </c>
      <c r="F13" s="372">
        <v>0</v>
      </c>
      <c r="G13" s="372">
        <v>0</v>
      </c>
      <c r="H13" s="371">
        <f t="shared" si="0"/>
        <v>732473569.66778731</v>
      </c>
    </row>
    <row r="14" spans="1:8">
      <c r="A14" s="378">
        <v>8</v>
      </c>
      <c r="B14" s="364" t="s">
        <v>57</v>
      </c>
      <c r="C14" s="372">
        <v>56876526.087199986</v>
      </c>
      <c r="D14" s="372">
        <v>720071752.93849897</v>
      </c>
      <c r="E14" s="372">
        <v>30493598.014454823</v>
      </c>
      <c r="F14" s="372">
        <v>0</v>
      </c>
      <c r="G14" s="372">
        <v>1101105.4094214828</v>
      </c>
      <c r="H14" s="371">
        <f t="shared" si="0"/>
        <v>746454681.01124406</v>
      </c>
    </row>
    <row r="15" spans="1:8">
      <c r="A15" s="378">
        <v>9</v>
      </c>
      <c r="B15" s="362" t="s">
        <v>58</v>
      </c>
      <c r="C15" s="372">
        <v>4832394.4045000011</v>
      </c>
      <c r="D15" s="372">
        <v>167889251.79210031</v>
      </c>
      <c r="E15" s="372">
        <v>2443285.1123730033</v>
      </c>
      <c r="F15" s="372">
        <v>0</v>
      </c>
      <c r="G15" s="372">
        <v>0</v>
      </c>
      <c r="H15" s="371">
        <f t="shared" si="0"/>
        <v>170278361.08422732</v>
      </c>
    </row>
    <row r="16" spans="1:8">
      <c r="A16" s="378">
        <v>10</v>
      </c>
      <c r="B16" s="366" t="s">
        <v>399</v>
      </c>
      <c r="C16" s="372">
        <v>53414170.984500021</v>
      </c>
      <c r="D16" s="372">
        <v>0</v>
      </c>
      <c r="E16" s="372">
        <v>21807003.954655007</v>
      </c>
      <c r="F16" s="372">
        <v>0</v>
      </c>
      <c r="G16" s="372">
        <v>1101105.4094214828</v>
      </c>
      <c r="H16" s="371">
        <f t="shared" si="0"/>
        <v>31607167.029845014</v>
      </c>
    </row>
    <row r="17" spans="1:8">
      <c r="A17" s="378">
        <v>11</v>
      </c>
      <c r="B17" s="362" t="s">
        <v>60</v>
      </c>
      <c r="C17" s="372">
        <v>0</v>
      </c>
      <c r="D17" s="372">
        <v>0</v>
      </c>
      <c r="E17" s="372">
        <v>0</v>
      </c>
      <c r="F17" s="372">
        <v>0</v>
      </c>
      <c r="G17" s="372">
        <v>0</v>
      </c>
      <c r="H17" s="371">
        <f t="shared" si="0"/>
        <v>0</v>
      </c>
    </row>
    <row r="18" spans="1:8">
      <c r="A18" s="378">
        <v>12</v>
      </c>
      <c r="B18" s="362" t="s">
        <v>61</v>
      </c>
      <c r="C18" s="372">
        <v>0</v>
      </c>
      <c r="D18" s="372">
        <v>0</v>
      </c>
      <c r="E18" s="372">
        <v>0</v>
      </c>
      <c r="F18" s="372">
        <v>0</v>
      </c>
      <c r="G18" s="372">
        <v>0</v>
      </c>
      <c r="H18" s="371">
        <f t="shared" si="0"/>
        <v>0</v>
      </c>
    </row>
    <row r="19" spans="1:8">
      <c r="A19" s="379">
        <v>13</v>
      </c>
      <c r="B19" s="364" t="s">
        <v>144</v>
      </c>
      <c r="C19" s="372">
        <v>0</v>
      </c>
      <c r="D19" s="372">
        <v>0</v>
      </c>
      <c r="E19" s="372">
        <v>0</v>
      </c>
      <c r="F19" s="372">
        <v>0</v>
      </c>
      <c r="G19" s="372">
        <v>0</v>
      </c>
      <c r="H19" s="371">
        <f t="shared" si="0"/>
        <v>0</v>
      </c>
    </row>
    <row r="20" spans="1:8">
      <c r="A20" s="378">
        <v>14</v>
      </c>
      <c r="B20" s="362" t="s">
        <v>63</v>
      </c>
      <c r="C20" s="372">
        <v>52530836.799999997</v>
      </c>
      <c r="D20" s="372">
        <v>182449739.91480905</v>
      </c>
      <c r="E20" s="372">
        <v>0</v>
      </c>
      <c r="F20" s="372">
        <v>0</v>
      </c>
      <c r="G20" s="372">
        <v>0</v>
      </c>
      <c r="H20" s="371">
        <f t="shared" si="0"/>
        <v>234980576.71480906</v>
      </c>
    </row>
    <row r="21" spans="1:8" s="375" customFormat="1">
      <c r="A21" s="377">
        <v>15</v>
      </c>
      <c r="B21" s="376" t="s">
        <v>64</v>
      </c>
      <c r="C21" s="376">
        <f t="shared" ref="C21:H21" si="1">SUM(C7:C15)+SUM(C17:C20)</f>
        <v>137425458.4267</v>
      </c>
      <c r="D21" s="376">
        <f t="shared" si="1"/>
        <v>2132432567.4909079</v>
      </c>
      <c r="E21" s="376">
        <f t="shared" si="1"/>
        <v>39782259.228360862</v>
      </c>
      <c r="F21" s="376">
        <f t="shared" si="1"/>
        <v>0</v>
      </c>
      <c r="G21" s="376">
        <f t="shared" si="1"/>
        <v>1101105.4094214828</v>
      </c>
      <c r="H21" s="371">
        <f t="shared" si="1"/>
        <v>2230075766.6892471</v>
      </c>
    </row>
    <row r="22" spans="1:8">
      <c r="A22" s="374">
        <v>16</v>
      </c>
      <c r="B22" s="373" t="s">
        <v>400</v>
      </c>
      <c r="C22" s="372">
        <v>84894621.626699984</v>
      </c>
      <c r="D22" s="372">
        <v>1588005290.7360992</v>
      </c>
      <c r="E22" s="372">
        <v>39641398.853599608</v>
      </c>
      <c r="F22" s="372">
        <v>0</v>
      </c>
      <c r="G22" s="372">
        <v>1101105.4094214828</v>
      </c>
      <c r="H22" s="371">
        <f>C22+D22-E22-F22</f>
        <v>1633258513.5091996</v>
      </c>
    </row>
    <row r="23" spans="1:8">
      <c r="A23" s="374">
        <v>17</v>
      </c>
      <c r="B23" s="373" t="s">
        <v>401</v>
      </c>
      <c r="C23" s="473">
        <v>0</v>
      </c>
      <c r="D23" s="372">
        <v>223362332.35000002</v>
      </c>
      <c r="E23" s="372">
        <v>140868.26508303484</v>
      </c>
      <c r="F23" s="372">
        <v>0</v>
      </c>
      <c r="G23" s="372">
        <v>0</v>
      </c>
      <c r="H23" s="371">
        <f>C23+D23-E23-F23</f>
        <v>223221464.08491698</v>
      </c>
    </row>
    <row r="26" spans="1:8" ht="42.6" customHeight="1">
      <c r="B26" s="289" t="s">
        <v>486</v>
      </c>
    </row>
  </sheetData>
  <mergeCells count="5">
    <mergeCell ref="G5:G6"/>
    <mergeCell ref="A5:B6"/>
    <mergeCell ref="C5:D5"/>
    <mergeCell ref="E5:E6"/>
    <mergeCell ref="F5:F6"/>
  </mergeCells>
  <conditionalFormatting sqref="A5">
    <cfRule type="duplicateValues" dxfId="14" priority="1"/>
    <cfRule type="duplicateValues" dxfId="13" priority="2"/>
    <cfRule type="duplicateValues" dxfId="12" priority="3"/>
  </conditionalFormatting>
  <pageMargins left="0.7" right="0.7" top="0.75" bottom="0.75" header="0.3" footer="0.3"/>
  <pageSetup orientation="portrait" horizontalDpi="90" verticalDpi="9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rgb="FF92D050"/>
  </sheetPr>
  <dimension ref="A1:H36"/>
  <sheetViews>
    <sheetView showGridLines="0" zoomScaleNormal="100" workbookViewId="0"/>
  </sheetViews>
  <sheetFormatPr defaultColWidth="9.109375" defaultRowHeight="12"/>
  <cols>
    <col min="1" max="1" width="11" style="286" bestFit="1" customWidth="1"/>
    <col min="2" max="2" width="93.44140625" style="286" customWidth="1"/>
    <col min="3" max="4" width="35" style="286" customWidth="1"/>
    <col min="5" max="5" width="15.109375" style="286" bestFit="1" customWidth="1"/>
    <col min="6" max="6" width="11.88671875" style="286" bestFit="1" customWidth="1"/>
    <col min="7" max="7" width="22" style="286" customWidth="1"/>
    <col min="8" max="8" width="19.88671875" style="286" customWidth="1"/>
    <col min="9" max="16384" width="9.109375" style="286"/>
  </cols>
  <sheetData>
    <row r="1" spans="1:8" ht="13.8">
      <c r="A1" s="284" t="s">
        <v>30</v>
      </c>
      <c r="B1" s="369" t="str">
        <f>Info!C2</f>
        <v>Terabank</v>
      </c>
      <c r="C1" s="383"/>
      <c r="D1" s="383"/>
      <c r="E1" s="383"/>
      <c r="F1" s="383"/>
      <c r="G1" s="383"/>
      <c r="H1" s="383"/>
    </row>
    <row r="2" spans="1:8">
      <c r="A2" s="284" t="s">
        <v>31</v>
      </c>
      <c r="B2" s="368">
        <f>'1. key ratios'!B2</f>
        <v>46295</v>
      </c>
      <c r="C2" s="383"/>
      <c r="D2" s="383"/>
      <c r="E2" s="383"/>
      <c r="F2" s="383"/>
      <c r="G2" s="383"/>
      <c r="H2" s="383"/>
    </row>
    <row r="3" spans="1:8">
      <c r="A3" s="285" t="s">
        <v>402</v>
      </c>
      <c r="B3" s="383"/>
      <c r="C3" s="383"/>
      <c r="D3" s="383"/>
      <c r="E3" s="383"/>
      <c r="F3" s="383"/>
      <c r="G3" s="383"/>
      <c r="H3" s="383"/>
    </row>
    <row r="4" spans="1:8">
      <c r="A4" s="384"/>
      <c r="B4" s="383"/>
      <c r="C4" s="382" t="s">
        <v>0</v>
      </c>
      <c r="D4" s="382" t="s">
        <v>1</v>
      </c>
      <c r="E4" s="382" t="s">
        <v>2</v>
      </c>
      <c r="F4" s="382" t="s">
        <v>3</v>
      </c>
      <c r="G4" s="382" t="s">
        <v>4</v>
      </c>
      <c r="H4" s="382" t="s">
        <v>5</v>
      </c>
    </row>
    <row r="5" spans="1:8" ht="41.4" customHeight="1">
      <c r="A5" s="630" t="s">
        <v>393</v>
      </c>
      <c r="B5" s="631"/>
      <c r="C5" s="644" t="s">
        <v>394</v>
      </c>
      <c r="D5" s="644"/>
      <c r="E5" s="644" t="s">
        <v>631</v>
      </c>
      <c r="F5" s="642" t="s">
        <v>395</v>
      </c>
      <c r="G5" s="642" t="s">
        <v>396</v>
      </c>
      <c r="H5" s="380" t="s">
        <v>630</v>
      </c>
    </row>
    <row r="6" spans="1:8" ht="24">
      <c r="A6" s="634"/>
      <c r="B6" s="635"/>
      <c r="C6" s="381" t="s">
        <v>397</v>
      </c>
      <c r="D6" s="381" t="s">
        <v>398</v>
      </c>
      <c r="E6" s="644"/>
      <c r="F6" s="643"/>
      <c r="G6" s="643"/>
      <c r="H6" s="380" t="s">
        <v>629</v>
      </c>
    </row>
    <row r="7" spans="1:8">
      <c r="A7" s="372">
        <v>1</v>
      </c>
      <c r="B7" s="387" t="s">
        <v>490</v>
      </c>
      <c r="C7" s="372">
        <v>955889.87150000012</v>
      </c>
      <c r="D7" s="372">
        <v>386875741.98589993</v>
      </c>
      <c r="E7" s="372">
        <v>864529.84912063752</v>
      </c>
      <c r="F7" s="372">
        <v>0</v>
      </c>
      <c r="G7" s="372">
        <v>0</v>
      </c>
      <c r="H7" s="371">
        <f t="shared" ref="H7:H34" si="0">C7+D7-E7-F7</f>
        <v>386967102.00827932</v>
      </c>
    </row>
    <row r="8" spans="1:8">
      <c r="A8" s="372">
        <v>2</v>
      </c>
      <c r="B8" s="387" t="s">
        <v>403</v>
      </c>
      <c r="C8" s="372">
        <v>908877.75</v>
      </c>
      <c r="D8" s="372">
        <v>82672631.269699991</v>
      </c>
      <c r="E8" s="372">
        <v>604433.53506239853</v>
      </c>
      <c r="F8" s="372">
        <v>0</v>
      </c>
      <c r="G8" s="372">
        <v>0</v>
      </c>
      <c r="H8" s="371">
        <f t="shared" si="0"/>
        <v>82977075.484637588</v>
      </c>
    </row>
    <row r="9" spans="1:8">
      <c r="A9" s="372">
        <v>3</v>
      </c>
      <c r="B9" s="387" t="s">
        <v>404</v>
      </c>
      <c r="C9" s="372">
        <v>0</v>
      </c>
      <c r="D9" s="372">
        <v>37348547.026499994</v>
      </c>
      <c r="E9" s="372">
        <v>39.662799999999997</v>
      </c>
      <c r="F9" s="372">
        <v>0</v>
      </c>
      <c r="G9" s="372">
        <v>0</v>
      </c>
      <c r="H9" s="371">
        <f t="shared" si="0"/>
        <v>37348507.363699995</v>
      </c>
    </row>
    <row r="10" spans="1:8">
      <c r="A10" s="372">
        <v>4</v>
      </c>
      <c r="B10" s="387" t="s">
        <v>491</v>
      </c>
      <c r="C10" s="372">
        <v>4211552.3619999997</v>
      </c>
      <c r="D10" s="372">
        <v>150034832.80819988</v>
      </c>
      <c r="E10" s="372">
        <v>461705.42599999992</v>
      </c>
      <c r="F10" s="372">
        <v>0</v>
      </c>
      <c r="G10" s="372">
        <v>0</v>
      </c>
      <c r="H10" s="371">
        <f t="shared" si="0"/>
        <v>153784679.74419987</v>
      </c>
    </row>
    <row r="11" spans="1:8">
      <c r="A11" s="372">
        <v>5</v>
      </c>
      <c r="B11" s="387" t="s">
        <v>405</v>
      </c>
      <c r="C11" s="372">
        <v>4933639.9945999999</v>
      </c>
      <c r="D11" s="372">
        <v>124582636.88290003</v>
      </c>
      <c r="E11" s="372">
        <v>1724257.6101999981</v>
      </c>
      <c r="F11" s="372">
        <v>0</v>
      </c>
      <c r="G11" s="372">
        <v>0</v>
      </c>
      <c r="H11" s="371">
        <f t="shared" si="0"/>
        <v>127792019.26730002</v>
      </c>
    </row>
    <row r="12" spans="1:8">
      <c r="A12" s="372">
        <v>6</v>
      </c>
      <c r="B12" s="387" t="s">
        <v>406</v>
      </c>
      <c r="C12" s="372">
        <v>373415.35320000001</v>
      </c>
      <c r="D12" s="372">
        <v>53501291.875800021</v>
      </c>
      <c r="E12" s="372">
        <v>338143.64529999997</v>
      </c>
      <c r="F12" s="372">
        <v>0</v>
      </c>
      <c r="G12" s="372">
        <v>0</v>
      </c>
      <c r="H12" s="371">
        <f t="shared" si="0"/>
        <v>53536563.583700024</v>
      </c>
    </row>
    <row r="13" spans="1:8">
      <c r="A13" s="372">
        <v>7</v>
      </c>
      <c r="B13" s="387" t="s">
        <v>407</v>
      </c>
      <c r="C13" s="372">
        <v>7683333.3320999993</v>
      </c>
      <c r="D13" s="372">
        <v>97525454.793599978</v>
      </c>
      <c r="E13" s="372">
        <v>1366576.6381000006</v>
      </c>
      <c r="F13" s="372">
        <v>0</v>
      </c>
      <c r="G13" s="372">
        <v>0</v>
      </c>
      <c r="H13" s="371">
        <f t="shared" si="0"/>
        <v>103842211.48759998</v>
      </c>
    </row>
    <row r="14" spans="1:8">
      <c r="A14" s="372">
        <v>8</v>
      </c>
      <c r="B14" s="387" t="s">
        <v>408</v>
      </c>
      <c r="C14" s="372">
        <v>6570859.4490999999</v>
      </c>
      <c r="D14" s="372">
        <v>70989864.221100003</v>
      </c>
      <c r="E14" s="372">
        <v>2476679.251900001</v>
      </c>
      <c r="F14" s="372">
        <v>0</v>
      </c>
      <c r="G14" s="372">
        <v>0</v>
      </c>
      <c r="H14" s="371">
        <f t="shared" si="0"/>
        <v>75084044.418300003</v>
      </c>
    </row>
    <row r="15" spans="1:8">
      <c r="A15" s="372">
        <v>9</v>
      </c>
      <c r="B15" s="387" t="s">
        <v>409</v>
      </c>
      <c r="C15" s="372">
        <v>5456211.0051999995</v>
      </c>
      <c r="D15" s="372">
        <v>49492380.300400004</v>
      </c>
      <c r="E15" s="372">
        <v>1172426.7774999994</v>
      </c>
      <c r="F15" s="372">
        <v>0</v>
      </c>
      <c r="G15" s="372">
        <v>0</v>
      </c>
      <c r="H15" s="371">
        <f t="shared" si="0"/>
        <v>53776164.528100006</v>
      </c>
    </row>
    <row r="16" spans="1:8">
      <c r="A16" s="372">
        <v>10</v>
      </c>
      <c r="B16" s="387" t="s">
        <v>410</v>
      </c>
      <c r="C16" s="372">
        <v>369324.47990000003</v>
      </c>
      <c r="D16" s="372">
        <v>29200867.047700003</v>
      </c>
      <c r="E16" s="372">
        <v>355923.66900000005</v>
      </c>
      <c r="F16" s="372">
        <v>0</v>
      </c>
      <c r="G16" s="372">
        <v>0</v>
      </c>
      <c r="H16" s="371">
        <f t="shared" si="0"/>
        <v>29214267.858600002</v>
      </c>
    </row>
    <row r="17" spans="1:8">
      <c r="A17" s="372">
        <v>11</v>
      </c>
      <c r="B17" s="387" t="s">
        <v>411</v>
      </c>
      <c r="C17" s="372">
        <v>997334.58189999987</v>
      </c>
      <c r="D17" s="372">
        <v>9197013.2512999959</v>
      </c>
      <c r="E17" s="372">
        <v>340434.12179999985</v>
      </c>
      <c r="F17" s="372">
        <v>0</v>
      </c>
      <c r="G17" s="372">
        <v>0</v>
      </c>
      <c r="H17" s="371">
        <f t="shared" si="0"/>
        <v>9853913.7113999967</v>
      </c>
    </row>
    <row r="18" spans="1:8">
      <c r="A18" s="372">
        <v>12</v>
      </c>
      <c r="B18" s="387" t="s">
        <v>412</v>
      </c>
      <c r="C18" s="372">
        <v>5814813.0785000017</v>
      </c>
      <c r="D18" s="372">
        <v>84319440.723899931</v>
      </c>
      <c r="E18" s="372">
        <v>2723738.2792999996</v>
      </c>
      <c r="F18" s="372">
        <v>0</v>
      </c>
      <c r="G18" s="372">
        <v>0</v>
      </c>
      <c r="H18" s="371">
        <f t="shared" si="0"/>
        <v>87410515.523099929</v>
      </c>
    </row>
    <row r="19" spans="1:8">
      <c r="A19" s="372">
        <v>13</v>
      </c>
      <c r="B19" s="387" t="s">
        <v>413</v>
      </c>
      <c r="C19" s="372">
        <v>2462814.9452</v>
      </c>
      <c r="D19" s="372">
        <v>23144078.066500001</v>
      </c>
      <c r="E19" s="372">
        <v>1105622.8074999987</v>
      </c>
      <c r="F19" s="372">
        <v>0</v>
      </c>
      <c r="G19" s="372">
        <v>0</v>
      </c>
      <c r="H19" s="371">
        <f t="shared" si="0"/>
        <v>24501270.204200003</v>
      </c>
    </row>
    <row r="20" spans="1:8">
      <c r="A20" s="372">
        <v>14</v>
      </c>
      <c r="B20" s="387" t="s">
        <v>414</v>
      </c>
      <c r="C20" s="372">
        <v>9708411.0025999993</v>
      </c>
      <c r="D20" s="372">
        <v>134644445.09729999</v>
      </c>
      <c r="E20" s="372">
        <v>3837569.7562000016</v>
      </c>
      <c r="F20" s="372">
        <v>0</v>
      </c>
      <c r="G20" s="372">
        <v>0</v>
      </c>
      <c r="H20" s="371">
        <f t="shared" si="0"/>
        <v>140515286.34369999</v>
      </c>
    </row>
    <row r="21" spans="1:8">
      <c r="A21" s="372">
        <v>15</v>
      </c>
      <c r="B21" s="387" t="s">
        <v>415</v>
      </c>
      <c r="C21" s="372">
        <v>451435.07</v>
      </c>
      <c r="D21" s="372">
        <v>57915166.688200004</v>
      </c>
      <c r="E21" s="372">
        <v>1482207.2229000002</v>
      </c>
      <c r="F21" s="372">
        <v>0</v>
      </c>
      <c r="G21" s="372">
        <v>0</v>
      </c>
      <c r="H21" s="371">
        <f t="shared" si="0"/>
        <v>56884394.535300002</v>
      </c>
    </row>
    <row r="22" spans="1:8">
      <c r="A22" s="372">
        <v>16</v>
      </c>
      <c r="B22" s="387" t="s">
        <v>416</v>
      </c>
      <c r="C22" s="372">
        <v>0</v>
      </c>
      <c r="D22" s="372">
        <v>169242.5</v>
      </c>
      <c r="E22" s="372">
        <v>935.27269999999999</v>
      </c>
      <c r="F22" s="372">
        <v>0</v>
      </c>
      <c r="G22" s="372">
        <v>0</v>
      </c>
      <c r="H22" s="371">
        <f t="shared" si="0"/>
        <v>168307.2273</v>
      </c>
    </row>
    <row r="23" spans="1:8">
      <c r="A23" s="372">
        <v>17</v>
      </c>
      <c r="B23" s="387" t="s">
        <v>494</v>
      </c>
      <c r="C23" s="372">
        <v>697746.02000000014</v>
      </c>
      <c r="D23" s="372">
        <v>997634.40099999995</v>
      </c>
      <c r="E23" s="372">
        <v>47574.280299999991</v>
      </c>
      <c r="F23" s="372">
        <v>0</v>
      </c>
      <c r="G23" s="372">
        <v>0</v>
      </c>
      <c r="H23" s="371">
        <f t="shared" si="0"/>
        <v>1647806.1407000001</v>
      </c>
    </row>
    <row r="24" spans="1:8">
      <c r="A24" s="372">
        <v>18</v>
      </c>
      <c r="B24" s="387" t="s">
        <v>417</v>
      </c>
      <c r="C24" s="372">
        <v>696727.66</v>
      </c>
      <c r="D24" s="372">
        <v>7790395.9310000008</v>
      </c>
      <c r="E24" s="372">
        <v>175604.03229999999</v>
      </c>
      <c r="F24" s="372">
        <v>0</v>
      </c>
      <c r="G24" s="372">
        <v>0</v>
      </c>
      <c r="H24" s="371">
        <f t="shared" si="0"/>
        <v>8311519.5586999999</v>
      </c>
    </row>
    <row r="25" spans="1:8">
      <c r="A25" s="372">
        <v>19</v>
      </c>
      <c r="B25" s="387" t="s">
        <v>418</v>
      </c>
      <c r="C25" s="372">
        <v>110471.85999999999</v>
      </c>
      <c r="D25" s="372">
        <v>3843321.2779999999</v>
      </c>
      <c r="E25" s="372">
        <v>113846.81330000001</v>
      </c>
      <c r="F25" s="372">
        <v>0</v>
      </c>
      <c r="G25" s="372">
        <v>0</v>
      </c>
      <c r="H25" s="371">
        <f t="shared" si="0"/>
        <v>3839946.3246999998</v>
      </c>
    </row>
    <row r="26" spans="1:8">
      <c r="A26" s="372">
        <v>20</v>
      </c>
      <c r="B26" s="387" t="s">
        <v>493</v>
      </c>
      <c r="C26" s="372">
        <v>648396.15330000001</v>
      </c>
      <c r="D26" s="372">
        <v>39484969.790999979</v>
      </c>
      <c r="E26" s="372">
        <v>440235.8759000001</v>
      </c>
      <c r="F26" s="372">
        <v>0</v>
      </c>
      <c r="G26" s="372">
        <v>0</v>
      </c>
      <c r="H26" s="371">
        <f t="shared" si="0"/>
        <v>39693130.068399981</v>
      </c>
    </row>
    <row r="27" spans="1:8">
      <c r="A27" s="372">
        <v>21</v>
      </c>
      <c r="B27" s="387" t="s">
        <v>419</v>
      </c>
      <c r="C27" s="372">
        <v>322972.55</v>
      </c>
      <c r="D27" s="372">
        <v>1227754.2896000003</v>
      </c>
      <c r="E27" s="372">
        <v>150203.93200000006</v>
      </c>
      <c r="F27" s="372">
        <v>0</v>
      </c>
      <c r="G27" s="372">
        <v>0</v>
      </c>
      <c r="H27" s="371">
        <f t="shared" si="0"/>
        <v>1400522.9076000003</v>
      </c>
    </row>
    <row r="28" spans="1:8">
      <c r="A28" s="372">
        <v>22</v>
      </c>
      <c r="B28" s="387" t="s">
        <v>420</v>
      </c>
      <c r="C28" s="372">
        <v>427322.71530000004</v>
      </c>
      <c r="D28" s="372">
        <v>1572515.6100000003</v>
      </c>
      <c r="E28" s="372">
        <v>6254.2896000000001</v>
      </c>
      <c r="F28" s="372">
        <v>0</v>
      </c>
      <c r="G28" s="372">
        <v>0</v>
      </c>
      <c r="H28" s="371">
        <f t="shared" si="0"/>
        <v>1993584.0357000004</v>
      </c>
    </row>
    <row r="29" spans="1:8">
      <c r="A29" s="372">
        <v>23</v>
      </c>
      <c r="B29" s="387" t="s">
        <v>421</v>
      </c>
      <c r="C29" s="372">
        <v>16201078.551100008</v>
      </c>
      <c r="D29" s="372">
        <v>216605138.24889991</v>
      </c>
      <c r="E29" s="372">
        <v>9556918.2802000828</v>
      </c>
      <c r="F29" s="372">
        <v>0</v>
      </c>
      <c r="G29" s="372">
        <v>0</v>
      </c>
      <c r="H29" s="371">
        <f t="shared" si="0"/>
        <v>223249298.51979983</v>
      </c>
    </row>
    <row r="30" spans="1:8">
      <c r="A30" s="372">
        <v>24</v>
      </c>
      <c r="B30" s="387" t="s">
        <v>492</v>
      </c>
      <c r="C30" s="372">
        <v>8003043.3810000019</v>
      </c>
      <c r="D30" s="372">
        <v>164460159.69810003</v>
      </c>
      <c r="E30" s="372">
        <v>5219341.9109999742</v>
      </c>
      <c r="F30" s="372">
        <v>0</v>
      </c>
      <c r="G30" s="372">
        <v>0</v>
      </c>
      <c r="H30" s="371">
        <f t="shared" si="0"/>
        <v>167243861.16810006</v>
      </c>
    </row>
    <row r="31" spans="1:8">
      <c r="A31" s="372">
        <v>25</v>
      </c>
      <c r="B31" s="387" t="s">
        <v>422</v>
      </c>
      <c r="C31" s="372">
        <v>2287811.8093999997</v>
      </c>
      <c r="D31" s="372">
        <v>84992238.21920006</v>
      </c>
      <c r="E31" s="372">
        <v>1437008.5518000007</v>
      </c>
      <c r="F31" s="372">
        <v>0</v>
      </c>
      <c r="G31" s="372">
        <v>0</v>
      </c>
      <c r="H31" s="371">
        <f t="shared" si="0"/>
        <v>85843041.476800069</v>
      </c>
    </row>
    <row r="32" spans="1:8">
      <c r="A32" s="372">
        <v>26</v>
      </c>
      <c r="B32" s="387" t="s">
        <v>489</v>
      </c>
      <c r="C32" s="372">
        <v>4601138.6507999981</v>
      </c>
      <c r="D32" s="372">
        <v>37395065.570299968</v>
      </c>
      <c r="E32" s="372">
        <v>3780055.6268999954</v>
      </c>
      <c r="F32" s="372">
        <v>0</v>
      </c>
      <c r="G32" s="372">
        <v>1101105.4094214828</v>
      </c>
      <c r="H32" s="371">
        <f t="shared" si="0"/>
        <v>38216148.59419997</v>
      </c>
    </row>
    <row r="33" spans="1:8">
      <c r="A33" s="372">
        <v>27</v>
      </c>
      <c r="B33" s="372" t="s">
        <v>423</v>
      </c>
      <c r="C33" s="372">
        <v>52530836.799999997</v>
      </c>
      <c r="D33" s="372">
        <v>182449739.91480905</v>
      </c>
      <c r="E33" s="372">
        <v>0</v>
      </c>
      <c r="F33" s="372">
        <v>0</v>
      </c>
      <c r="G33" s="372">
        <v>0</v>
      </c>
      <c r="H33" s="371">
        <f t="shared" si="0"/>
        <v>234980576.71480906</v>
      </c>
    </row>
    <row r="34" spans="1:8">
      <c r="A34" s="372">
        <v>28</v>
      </c>
      <c r="B34" s="376" t="s">
        <v>64</v>
      </c>
      <c r="C34" s="376">
        <f>SUM(C7:C33)</f>
        <v>137425458.4267</v>
      </c>
      <c r="D34" s="376">
        <f>SUM(D7:D33)</f>
        <v>2132432567.4909086</v>
      </c>
      <c r="E34" s="376">
        <f>SUM(E7:E33)</f>
        <v>39782267.118683085</v>
      </c>
      <c r="F34" s="376">
        <f>SUM(F7:F33)</f>
        <v>0</v>
      </c>
      <c r="G34" s="376">
        <f>SUM(G7:G33)</f>
        <v>1101105.4094214828</v>
      </c>
      <c r="H34" s="371">
        <f t="shared" si="0"/>
        <v>2230075758.7989259</v>
      </c>
    </row>
    <row r="36" spans="1:8">
      <c r="B36" s="386"/>
    </row>
  </sheetData>
  <mergeCells count="5">
    <mergeCell ref="G5:G6"/>
    <mergeCell ref="A5:B6"/>
    <mergeCell ref="C5:D5"/>
    <mergeCell ref="E5:E6"/>
    <mergeCell ref="F5:F6"/>
  </mergeCells>
  <conditionalFormatting sqref="A5">
    <cfRule type="duplicateValues" dxfId="11" priority="1"/>
    <cfRule type="duplicateValues" dxfId="10" priority="2"/>
    <cfRule type="duplicateValues" dxfId="9" priority="3"/>
  </conditionalFormatting>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tabColor rgb="FF92D050"/>
  </sheetPr>
  <dimension ref="A1:D15"/>
  <sheetViews>
    <sheetView showGridLines="0" zoomScaleNormal="100" workbookViewId="0"/>
  </sheetViews>
  <sheetFormatPr defaultColWidth="9.109375" defaultRowHeight="12"/>
  <cols>
    <col min="1" max="1" width="11.88671875" style="286" bestFit="1" customWidth="1"/>
    <col min="2" max="2" width="108" style="286" bestFit="1" customWidth="1"/>
    <col min="3" max="3" width="35.5546875" style="286" customWidth="1"/>
    <col min="4" max="4" width="38.44140625" style="286" customWidth="1"/>
    <col min="5" max="16384" width="9.109375" style="286"/>
  </cols>
  <sheetData>
    <row r="1" spans="1:4" ht="13.8">
      <c r="A1" s="284" t="s">
        <v>30</v>
      </c>
      <c r="B1" s="369" t="str">
        <f>Info!C2</f>
        <v>Terabank</v>
      </c>
    </row>
    <row r="2" spans="1:4">
      <c r="A2" s="284" t="s">
        <v>31</v>
      </c>
      <c r="B2" s="368">
        <f>'1. key ratios'!B2</f>
        <v>46295</v>
      </c>
    </row>
    <row r="3" spans="1:4">
      <c r="A3" s="285" t="s">
        <v>424</v>
      </c>
    </row>
    <row r="5" spans="1:4">
      <c r="A5" s="645" t="s">
        <v>638</v>
      </c>
      <c r="B5" s="645"/>
      <c r="C5" s="367" t="s">
        <v>441</v>
      </c>
      <c r="D5" s="367" t="s">
        <v>482</v>
      </c>
    </row>
    <row r="6" spans="1:4">
      <c r="A6" s="395">
        <v>1</v>
      </c>
      <c r="B6" s="388" t="s">
        <v>637</v>
      </c>
      <c r="C6" s="390">
        <v>38083902.825399995</v>
      </c>
      <c r="D6" s="390">
        <v>66284.891189283793</v>
      </c>
    </row>
    <row r="7" spans="1:4">
      <c r="A7" s="392">
        <v>2</v>
      </c>
      <c r="B7" s="388" t="s">
        <v>636</v>
      </c>
      <c r="C7" s="390">
        <v>12499794.407504227</v>
      </c>
      <c r="D7" s="390">
        <v>0</v>
      </c>
    </row>
    <row r="8" spans="1:4">
      <c r="A8" s="394">
        <v>2.1</v>
      </c>
      <c r="B8" s="393" t="s">
        <v>497</v>
      </c>
      <c r="C8" s="390">
        <v>1272457.3703999976</v>
      </c>
      <c r="D8" s="390">
        <v>0</v>
      </c>
    </row>
    <row r="9" spans="1:4">
      <c r="A9" s="394">
        <v>2.2000000000000002</v>
      </c>
      <c r="B9" s="393" t="s">
        <v>495</v>
      </c>
      <c r="C9" s="390">
        <v>11227337.03710423</v>
      </c>
      <c r="D9" s="390">
        <v>0</v>
      </c>
    </row>
    <row r="10" spans="1:4">
      <c r="A10" s="395">
        <v>3</v>
      </c>
      <c r="B10" s="388" t="s">
        <v>635</v>
      </c>
      <c r="C10" s="390">
        <v>10792871.121316958</v>
      </c>
      <c r="D10" s="390">
        <v>14374.891189283793</v>
      </c>
    </row>
    <row r="11" spans="1:4">
      <c r="A11" s="394">
        <v>3.1</v>
      </c>
      <c r="B11" s="393" t="s">
        <v>426</v>
      </c>
      <c r="C11" s="390">
        <v>1408087.2575859095</v>
      </c>
      <c r="D11" s="390">
        <v>0</v>
      </c>
    </row>
    <row r="12" spans="1:4">
      <c r="A12" s="394">
        <v>3.2</v>
      </c>
      <c r="B12" s="393" t="s">
        <v>634</v>
      </c>
      <c r="C12" s="390">
        <v>3677181.8489693818</v>
      </c>
      <c r="D12" s="561">
        <v>14374.891189283793</v>
      </c>
    </row>
    <row r="13" spans="1:4">
      <c r="A13" s="394">
        <v>3.3</v>
      </c>
      <c r="B13" s="393" t="s">
        <v>496</v>
      </c>
      <c r="C13" s="390">
        <v>5707602.0147616658</v>
      </c>
      <c r="D13" s="390">
        <v>0</v>
      </c>
    </row>
    <row r="14" spans="1:4">
      <c r="A14" s="392">
        <v>4</v>
      </c>
      <c r="B14" s="391" t="s">
        <v>633</v>
      </c>
      <c r="C14" s="390">
        <v>-149423.05505299999</v>
      </c>
      <c r="D14" s="390">
        <v>0</v>
      </c>
    </row>
    <row r="15" spans="1:4">
      <c r="A15" s="389">
        <v>5</v>
      </c>
      <c r="B15" s="388" t="s">
        <v>632</v>
      </c>
      <c r="C15" s="360">
        <f>C6+C7-C10+C14</f>
        <v>39641403.056534268</v>
      </c>
      <c r="D15" s="360">
        <f>D6+D7-D10+D14</f>
        <v>51910</v>
      </c>
    </row>
  </sheetData>
  <mergeCells count="1">
    <mergeCell ref="A5:B5"/>
  </mergeCells>
  <pageMargins left="0.7" right="0.7" top="0.75" bottom="0.75" header="0.3" footer="0.3"/>
  <pageSetup orientation="portrait" horizontalDpi="4294967292"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tabColor rgb="FF92D050"/>
  </sheetPr>
  <dimension ref="A1:D23"/>
  <sheetViews>
    <sheetView showGridLines="0" zoomScaleNormal="100" workbookViewId="0"/>
  </sheetViews>
  <sheetFormatPr defaultColWidth="9.109375" defaultRowHeight="12"/>
  <cols>
    <col min="1" max="1" width="11.88671875" style="286" bestFit="1" customWidth="1"/>
    <col min="2" max="2" width="128.88671875" style="286" bestFit="1" customWidth="1"/>
    <col min="3" max="3" width="37" style="286" customWidth="1"/>
    <col min="4" max="4" width="50.5546875" style="286" customWidth="1"/>
    <col min="5" max="16384" width="9.109375" style="286"/>
  </cols>
  <sheetData>
    <row r="1" spans="1:4" ht="13.8">
      <c r="A1" s="284" t="s">
        <v>30</v>
      </c>
      <c r="B1" s="369" t="str">
        <f>Info!C2</f>
        <v>Terabank</v>
      </c>
    </row>
    <row r="2" spans="1:4">
      <c r="A2" s="284" t="s">
        <v>31</v>
      </c>
      <c r="B2" s="368">
        <f>'1. key ratios'!B2</f>
        <v>46295</v>
      </c>
    </row>
    <row r="3" spans="1:4">
      <c r="A3" s="285" t="s">
        <v>428</v>
      </c>
    </row>
    <row r="4" spans="1:4">
      <c r="A4" s="285"/>
    </row>
    <row r="5" spans="1:4" ht="15" customHeight="1">
      <c r="A5" s="646" t="s">
        <v>498</v>
      </c>
      <c r="B5" s="647"/>
      <c r="C5" s="650" t="s">
        <v>429</v>
      </c>
      <c r="D5" s="650" t="s">
        <v>430</v>
      </c>
    </row>
    <row r="6" spans="1:4">
      <c r="A6" s="648"/>
      <c r="B6" s="649"/>
      <c r="C6" s="650"/>
      <c r="D6" s="650"/>
    </row>
    <row r="7" spans="1:4">
      <c r="A7" s="360">
        <v>1</v>
      </c>
      <c r="B7" s="360" t="s">
        <v>425</v>
      </c>
      <c r="C7" s="390">
        <v>97489698.980499968</v>
      </c>
      <c r="D7" s="396"/>
    </row>
    <row r="8" spans="1:4">
      <c r="A8" s="390">
        <v>2</v>
      </c>
      <c r="B8" s="390" t="s">
        <v>431</v>
      </c>
      <c r="C8" s="390">
        <v>10723489.755150627</v>
      </c>
      <c r="D8" s="396"/>
    </row>
    <row r="9" spans="1:4">
      <c r="A9" s="390">
        <v>3</v>
      </c>
      <c r="B9" s="399" t="s">
        <v>641</v>
      </c>
      <c r="C9" s="390">
        <v>0</v>
      </c>
      <c r="D9" s="396"/>
    </row>
    <row r="10" spans="1:4">
      <c r="A10" s="390">
        <v>4</v>
      </c>
      <c r="B10" s="390" t="s">
        <v>432</v>
      </c>
      <c r="C10" s="390">
        <v>23318567.108950589</v>
      </c>
      <c r="D10" s="396"/>
    </row>
    <row r="11" spans="1:4">
      <c r="A11" s="390">
        <v>5</v>
      </c>
      <c r="B11" s="398" t="s">
        <v>640</v>
      </c>
      <c r="C11" s="390">
        <v>18570086.330849402</v>
      </c>
      <c r="D11" s="396"/>
    </row>
    <row r="12" spans="1:4">
      <c r="A12" s="390">
        <v>6</v>
      </c>
      <c r="B12" s="398" t="s">
        <v>433</v>
      </c>
      <c r="C12" s="390">
        <v>9731220.6791400108</v>
      </c>
      <c r="D12" s="396"/>
    </row>
    <row r="13" spans="1:4">
      <c r="A13" s="390">
        <v>7</v>
      </c>
      <c r="B13" s="398" t="s">
        <v>436</v>
      </c>
      <c r="C13" s="390">
        <v>1305319.6400000004</v>
      </c>
      <c r="D13" s="396"/>
    </row>
    <row r="14" spans="1:4">
      <c r="A14" s="390">
        <v>8</v>
      </c>
      <c r="B14" s="398" t="s">
        <v>434</v>
      </c>
      <c r="C14" s="390">
        <v>0</v>
      </c>
      <c r="D14" s="390"/>
    </row>
    <row r="15" spans="1:4">
      <c r="A15" s="390">
        <v>9</v>
      </c>
      <c r="B15" s="398" t="s">
        <v>435</v>
      </c>
      <c r="C15" s="390">
        <v>0</v>
      </c>
      <c r="D15" s="390"/>
    </row>
    <row r="16" spans="1:4">
      <c r="A16" s="390">
        <v>10</v>
      </c>
      <c r="B16" s="398" t="s">
        <v>437</v>
      </c>
      <c r="C16" s="390">
        <v>0</v>
      </c>
      <c r="D16" s="390"/>
    </row>
    <row r="17" spans="1:4">
      <c r="A17" s="390">
        <v>11</v>
      </c>
      <c r="B17" s="398" t="s">
        <v>639</v>
      </c>
      <c r="C17" s="390">
        <v>572665.63915348763</v>
      </c>
      <c r="D17" s="396"/>
    </row>
    <row r="18" spans="1:4">
      <c r="A18" s="360">
        <v>12</v>
      </c>
      <c r="B18" s="397" t="s">
        <v>427</v>
      </c>
      <c r="C18" s="360">
        <f>C7+C8+C9-C10</f>
        <v>84894621.626700014</v>
      </c>
      <c r="D18" s="396"/>
    </row>
    <row r="21" spans="1:4">
      <c r="B21" s="284"/>
    </row>
    <row r="22" spans="1:4">
      <c r="B22" s="284"/>
    </row>
    <row r="23" spans="1:4">
      <c r="B23" s="285"/>
    </row>
  </sheetData>
  <mergeCells count="3">
    <mergeCell ref="A5:B6"/>
    <mergeCell ref="C5:C6"/>
    <mergeCell ref="D5:D6"/>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rgb="FF92D050"/>
  </sheetPr>
  <dimension ref="A1:AB28"/>
  <sheetViews>
    <sheetView showGridLines="0" zoomScaleNormal="100" workbookViewId="0"/>
  </sheetViews>
  <sheetFormatPr defaultColWidth="9.109375" defaultRowHeight="12"/>
  <cols>
    <col min="1" max="1" width="11.88671875" style="383" bestFit="1" customWidth="1"/>
    <col min="2" max="2" width="63.88671875" style="383" customWidth="1"/>
    <col min="3" max="3" width="15.5546875" style="383" customWidth="1"/>
    <col min="4" max="18" width="22.33203125" style="383" customWidth="1"/>
    <col min="19" max="19" width="23.33203125" style="383" bestFit="1" customWidth="1"/>
    <col min="20" max="26" width="22.33203125" style="383" customWidth="1"/>
    <col min="27" max="27" width="23.33203125" style="383" bestFit="1" customWidth="1"/>
    <col min="28" max="28" width="20" style="383" customWidth="1"/>
    <col min="29" max="16384" width="9.109375" style="383"/>
  </cols>
  <sheetData>
    <row r="1" spans="1:28" ht="13.8">
      <c r="A1" s="284" t="s">
        <v>30</v>
      </c>
      <c r="B1" s="369" t="str">
        <f>Info!C2</f>
        <v>Terabank</v>
      </c>
    </row>
    <row r="2" spans="1:28">
      <c r="A2" s="284" t="s">
        <v>31</v>
      </c>
      <c r="B2" s="368">
        <f>'1. key ratios'!B2</f>
        <v>46295</v>
      </c>
      <c r="C2" s="384"/>
    </row>
    <row r="3" spans="1:28">
      <c r="A3" s="285" t="s">
        <v>438</v>
      </c>
    </row>
    <row r="5" spans="1:28" ht="15" customHeight="1">
      <c r="A5" s="652" t="s">
        <v>653</v>
      </c>
      <c r="B5" s="653"/>
      <c r="C5" s="658" t="s">
        <v>439</v>
      </c>
      <c r="D5" s="659"/>
      <c r="E5" s="659"/>
      <c r="F5" s="659"/>
      <c r="G5" s="659"/>
      <c r="H5" s="659"/>
      <c r="I5" s="659"/>
      <c r="J5" s="659"/>
      <c r="K5" s="659"/>
      <c r="L5" s="659"/>
      <c r="M5" s="659"/>
      <c r="N5" s="659"/>
      <c r="O5" s="659"/>
      <c r="P5" s="659"/>
      <c r="Q5" s="659"/>
      <c r="R5" s="659"/>
      <c r="S5" s="659"/>
      <c r="T5" s="408"/>
      <c r="U5" s="408"/>
      <c r="V5" s="408"/>
      <c r="W5" s="408"/>
      <c r="X5" s="408"/>
      <c r="Y5" s="408"/>
      <c r="Z5" s="408"/>
      <c r="AA5" s="407"/>
      <c r="AB5" s="402"/>
    </row>
    <row r="6" spans="1:28" ht="12" customHeight="1">
      <c r="A6" s="654"/>
      <c r="B6" s="655"/>
      <c r="C6" s="660" t="s">
        <v>64</v>
      </c>
      <c r="D6" s="662" t="s">
        <v>652</v>
      </c>
      <c r="E6" s="662"/>
      <c r="F6" s="662"/>
      <c r="G6" s="662"/>
      <c r="H6" s="662" t="s">
        <v>651</v>
      </c>
      <c r="I6" s="662"/>
      <c r="J6" s="662"/>
      <c r="K6" s="662"/>
      <c r="L6" s="405"/>
      <c r="M6" s="663" t="s">
        <v>650</v>
      </c>
      <c r="N6" s="663"/>
      <c r="O6" s="663"/>
      <c r="P6" s="663"/>
      <c r="Q6" s="663"/>
      <c r="R6" s="663"/>
      <c r="S6" s="643"/>
      <c r="T6" s="406"/>
      <c r="U6" s="651" t="s">
        <v>649</v>
      </c>
      <c r="V6" s="651"/>
      <c r="W6" s="651"/>
      <c r="X6" s="651"/>
      <c r="Y6" s="651"/>
      <c r="Z6" s="651"/>
      <c r="AA6" s="644"/>
      <c r="AB6" s="405"/>
    </row>
    <row r="7" spans="1:28" ht="24">
      <c r="A7" s="656"/>
      <c r="B7" s="657"/>
      <c r="C7" s="661"/>
      <c r="D7" s="404"/>
      <c r="E7" s="380" t="s">
        <v>440</v>
      </c>
      <c r="F7" s="380" t="s">
        <v>647</v>
      </c>
      <c r="G7" s="382" t="s">
        <v>648</v>
      </c>
      <c r="H7" s="384"/>
      <c r="I7" s="380" t="s">
        <v>440</v>
      </c>
      <c r="J7" s="380" t="s">
        <v>647</v>
      </c>
      <c r="K7" s="382" t="s">
        <v>648</v>
      </c>
      <c r="L7" s="403"/>
      <c r="M7" s="380" t="s">
        <v>440</v>
      </c>
      <c r="N7" s="380" t="s">
        <v>647</v>
      </c>
      <c r="O7" s="380" t="s">
        <v>646</v>
      </c>
      <c r="P7" s="380" t="s">
        <v>645</v>
      </c>
      <c r="Q7" s="380" t="s">
        <v>644</v>
      </c>
      <c r="R7" s="380" t="s">
        <v>643</v>
      </c>
      <c r="S7" s="380" t="s">
        <v>642</v>
      </c>
      <c r="T7" s="403"/>
      <c r="U7" s="380" t="s">
        <v>440</v>
      </c>
      <c r="V7" s="380" t="s">
        <v>647</v>
      </c>
      <c r="W7" s="380" t="s">
        <v>646</v>
      </c>
      <c r="X7" s="380" t="s">
        <v>645</v>
      </c>
      <c r="Y7" s="380" t="s">
        <v>644</v>
      </c>
      <c r="Z7" s="380" t="s">
        <v>643</v>
      </c>
      <c r="AA7" s="380" t="s">
        <v>642</v>
      </c>
      <c r="AB7" s="402"/>
    </row>
    <row r="8" spans="1:28">
      <c r="A8" s="401">
        <v>1</v>
      </c>
      <c r="B8" s="376" t="s">
        <v>441</v>
      </c>
      <c r="C8" s="376">
        <v>1732359973.5574021</v>
      </c>
      <c r="D8" s="376">
        <v>1575196379.6842015</v>
      </c>
      <c r="E8" s="376">
        <v>65468797.32889998</v>
      </c>
      <c r="F8" s="376">
        <v>0</v>
      </c>
      <c r="G8" s="376">
        <v>0</v>
      </c>
      <c r="H8" s="376">
        <v>71467564.966499954</v>
      </c>
      <c r="I8" s="376">
        <v>10741676.1241</v>
      </c>
      <c r="J8" s="376">
        <v>14516498.018599998</v>
      </c>
      <c r="K8" s="376">
        <v>0</v>
      </c>
      <c r="L8" s="376">
        <v>68534600.0352</v>
      </c>
      <c r="M8" s="376">
        <v>8083075.8446999993</v>
      </c>
      <c r="N8" s="376">
        <v>3455269.5329000005</v>
      </c>
      <c r="O8" s="376">
        <v>10897267.5286</v>
      </c>
      <c r="P8" s="376">
        <v>8060579.6550000003</v>
      </c>
      <c r="Q8" s="376">
        <v>16081905.689499993</v>
      </c>
      <c r="R8" s="376">
        <v>7083776.4034000002</v>
      </c>
      <c r="S8" s="376">
        <v>0</v>
      </c>
      <c r="T8" s="376">
        <v>17161428.871500004</v>
      </c>
      <c r="U8" s="372">
        <v>1643029.6297000002</v>
      </c>
      <c r="V8" s="372">
        <v>276958.23</v>
      </c>
      <c r="W8" s="372">
        <v>788465.4280999999</v>
      </c>
      <c r="X8" s="372">
        <v>6014793.3106999993</v>
      </c>
      <c r="Y8" s="372">
        <v>1508367.2213999999</v>
      </c>
      <c r="Z8" s="372">
        <v>648332.61</v>
      </c>
      <c r="AA8" s="372">
        <v>0</v>
      </c>
    </row>
    <row r="9" spans="1:28">
      <c r="A9" s="372">
        <v>1.1000000000000001</v>
      </c>
      <c r="B9" s="392" t="s">
        <v>442</v>
      </c>
      <c r="C9" s="372">
        <v>0</v>
      </c>
      <c r="D9" s="372">
        <v>0</v>
      </c>
      <c r="E9" s="372">
        <v>0</v>
      </c>
      <c r="F9" s="372">
        <v>0</v>
      </c>
      <c r="G9" s="372">
        <v>0</v>
      </c>
      <c r="H9" s="372">
        <v>0</v>
      </c>
      <c r="I9" s="372">
        <v>0</v>
      </c>
      <c r="J9" s="372">
        <v>0</v>
      </c>
      <c r="K9" s="372">
        <v>0</v>
      </c>
      <c r="L9" s="372">
        <v>0</v>
      </c>
      <c r="M9" s="372">
        <v>0</v>
      </c>
      <c r="N9" s="372">
        <v>0</v>
      </c>
      <c r="O9" s="372">
        <v>0</v>
      </c>
      <c r="P9" s="372">
        <v>0</v>
      </c>
      <c r="Q9" s="372">
        <v>0</v>
      </c>
      <c r="R9" s="372">
        <v>0</v>
      </c>
      <c r="S9" s="372">
        <v>0</v>
      </c>
      <c r="T9" s="372">
        <v>0</v>
      </c>
      <c r="U9" s="372">
        <v>0</v>
      </c>
      <c r="V9" s="372">
        <v>0</v>
      </c>
      <c r="W9" s="372">
        <v>0</v>
      </c>
      <c r="X9" s="372">
        <v>0</v>
      </c>
      <c r="Y9" s="372">
        <v>0</v>
      </c>
      <c r="Z9" s="372">
        <v>0</v>
      </c>
      <c r="AA9" s="372">
        <v>0</v>
      </c>
    </row>
    <row r="10" spans="1:28">
      <c r="A10" s="372">
        <v>1.2</v>
      </c>
      <c r="B10" s="392" t="s">
        <v>443</v>
      </c>
      <c r="C10" s="372">
        <v>0</v>
      </c>
      <c r="D10" s="372">
        <v>0</v>
      </c>
      <c r="E10" s="372">
        <v>0</v>
      </c>
      <c r="F10" s="372">
        <v>0</v>
      </c>
      <c r="G10" s="372">
        <v>0</v>
      </c>
      <c r="H10" s="372">
        <v>0</v>
      </c>
      <c r="I10" s="372">
        <v>0</v>
      </c>
      <c r="J10" s="372">
        <v>0</v>
      </c>
      <c r="K10" s="372">
        <v>0</v>
      </c>
      <c r="L10" s="372">
        <v>0</v>
      </c>
      <c r="M10" s="372">
        <v>0</v>
      </c>
      <c r="N10" s="372">
        <v>0</v>
      </c>
      <c r="O10" s="372">
        <v>0</v>
      </c>
      <c r="P10" s="372">
        <v>0</v>
      </c>
      <c r="Q10" s="372">
        <v>0</v>
      </c>
      <c r="R10" s="372">
        <v>0</v>
      </c>
      <c r="S10" s="372">
        <v>0</v>
      </c>
      <c r="T10" s="372">
        <v>0</v>
      </c>
      <c r="U10" s="372">
        <v>0</v>
      </c>
      <c r="V10" s="372">
        <v>0</v>
      </c>
      <c r="W10" s="372">
        <v>0</v>
      </c>
      <c r="X10" s="372">
        <v>0</v>
      </c>
      <c r="Y10" s="372">
        <v>0</v>
      </c>
      <c r="Z10" s="372">
        <v>0</v>
      </c>
      <c r="AA10" s="372">
        <v>0</v>
      </c>
    </row>
    <row r="11" spans="1:28">
      <c r="A11" s="372">
        <v>1.3</v>
      </c>
      <c r="B11" s="392" t="s">
        <v>444</v>
      </c>
      <c r="C11" s="372">
        <v>0</v>
      </c>
      <c r="D11" s="372">
        <v>0</v>
      </c>
      <c r="E11" s="372">
        <v>0</v>
      </c>
      <c r="F11" s="372">
        <v>0</v>
      </c>
      <c r="G11" s="372">
        <v>0</v>
      </c>
      <c r="H11" s="372">
        <v>0</v>
      </c>
      <c r="I11" s="372">
        <v>0</v>
      </c>
      <c r="J11" s="372">
        <v>0</v>
      </c>
      <c r="K11" s="372">
        <v>0</v>
      </c>
      <c r="L11" s="372">
        <v>0</v>
      </c>
      <c r="M11" s="372">
        <v>0</v>
      </c>
      <c r="N11" s="372">
        <v>0</v>
      </c>
      <c r="O11" s="372">
        <v>0</v>
      </c>
      <c r="P11" s="372">
        <v>0</v>
      </c>
      <c r="Q11" s="372">
        <v>0</v>
      </c>
      <c r="R11" s="372">
        <v>0</v>
      </c>
      <c r="S11" s="372">
        <v>0</v>
      </c>
      <c r="T11" s="372">
        <v>0</v>
      </c>
      <c r="U11" s="372">
        <v>0</v>
      </c>
      <c r="V11" s="372">
        <v>0</v>
      </c>
      <c r="W11" s="372">
        <v>0</v>
      </c>
      <c r="X11" s="372">
        <v>0</v>
      </c>
      <c r="Y11" s="372">
        <v>0</v>
      </c>
      <c r="Z11" s="372">
        <v>0</v>
      </c>
      <c r="AA11" s="372">
        <v>0</v>
      </c>
    </row>
    <row r="12" spans="1:28">
      <c r="A12" s="372">
        <v>1.4</v>
      </c>
      <c r="B12" s="392" t="s">
        <v>445</v>
      </c>
      <c r="C12" s="372">
        <v>59460061.194599994</v>
      </c>
      <c r="D12" s="372">
        <v>57968262.228299998</v>
      </c>
      <c r="E12" s="372">
        <v>0</v>
      </c>
      <c r="F12" s="372">
        <v>0</v>
      </c>
      <c r="G12" s="372">
        <v>0</v>
      </c>
      <c r="H12" s="372">
        <v>690391.68629999994</v>
      </c>
      <c r="I12" s="372">
        <v>0</v>
      </c>
      <c r="J12" s="372">
        <v>0</v>
      </c>
      <c r="K12" s="372">
        <v>0</v>
      </c>
      <c r="L12" s="372">
        <v>24667.47</v>
      </c>
      <c r="M12" s="372">
        <v>0</v>
      </c>
      <c r="N12" s="372">
        <v>0</v>
      </c>
      <c r="O12" s="372">
        <v>0</v>
      </c>
      <c r="P12" s="372">
        <v>0</v>
      </c>
      <c r="Q12" s="372">
        <v>0</v>
      </c>
      <c r="R12" s="372">
        <v>0</v>
      </c>
      <c r="S12" s="372">
        <v>0</v>
      </c>
      <c r="T12" s="372">
        <v>776739.81</v>
      </c>
      <c r="U12" s="372">
        <v>0</v>
      </c>
      <c r="V12" s="372">
        <v>0</v>
      </c>
      <c r="W12" s="372">
        <v>0</v>
      </c>
      <c r="X12" s="372">
        <v>0</v>
      </c>
      <c r="Y12" s="372">
        <v>0</v>
      </c>
      <c r="Z12" s="372">
        <v>0</v>
      </c>
      <c r="AA12" s="372">
        <v>0</v>
      </c>
    </row>
    <row r="13" spans="1:28">
      <c r="A13" s="372">
        <v>1.5</v>
      </c>
      <c r="B13" s="392" t="s">
        <v>446</v>
      </c>
      <c r="C13" s="372">
        <v>835996806.62769926</v>
      </c>
      <c r="D13" s="372">
        <v>751298910.62969911</v>
      </c>
      <c r="E13" s="372">
        <v>39573084.009000011</v>
      </c>
      <c r="F13" s="372">
        <v>0</v>
      </c>
      <c r="G13" s="372">
        <v>0</v>
      </c>
      <c r="H13" s="372">
        <v>37939926.468999997</v>
      </c>
      <c r="I13" s="372">
        <v>6212326.4039000003</v>
      </c>
      <c r="J13" s="372">
        <v>7017924.438000001</v>
      </c>
      <c r="K13" s="372">
        <v>0</v>
      </c>
      <c r="L13" s="372">
        <v>35855958.830599993</v>
      </c>
      <c r="M13" s="372">
        <v>5208012.9298999999</v>
      </c>
      <c r="N13" s="372">
        <v>1777963.7430000002</v>
      </c>
      <c r="O13" s="372">
        <v>5690658.8487</v>
      </c>
      <c r="P13" s="372">
        <v>2943009.7644999996</v>
      </c>
      <c r="Q13" s="372">
        <v>9773776.0498999991</v>
      </c>
      <c r="R13" s="372">
        <v>3833470.7638999997</v>
      </c>
      <c r="S13" s="372">
        <v>0</v>
      </c>
      <c r="T13" s="372">
        <v>10902010.698400002</v>
      </c>
      <c r="U13" s="372">
        <v>1561871.1097000001</v>
      </c>
      <c r="V13" s="372">
        <v>37230.06</v>
      </c>
      <c r="W13" s="372">
        <v>4398.08</v>
      </c>
      <c r="X13" s="372">
        <v>4546304.6494999994</v>
      </c>
      <c r="Y13" s="372">
        <v>1287997.3014</v>
      </c>
      <c r="Z13" s="372">
        <v>568671.69999999995</v>
      </c>
      <c r="AA13" s="372">
        <v>0</v>
      </c>
    </row>
    <row r="14" spans="1:28">
      <c r="A14" s="372">
        <v>1.6</v>
      </c>
      <c r="B14" s="392" t="s">
        <v>447</v>
      </c>
      <c r="C14" s="372">
        <v>836903105.73510277</v>
      </c>
      <c r="D14" s="372">
        <v>765929206.82620239</v>
      </c>
      <c r="E14" s="372">
        <v>25895713.319899973</v>
      </c>
      <c r="F14" s="372">
        <v>0</v>
      </c>
      <c r="G14" s="372">
        <v>0</v>
      </c>
      <c r="H14" s="372">
        <v>32837246.811199952</v>
      </c>
      <c r="I14" s="372">
        <v>4529349.7201999985</v>
      </c>
      <c r="J14" s="372">
        <v>7498573.5805999981</v>
      </c>
      <c r="K14" s="372">
        <v>0</v>
      </c>
      <c r="L14" s="372">
        <v>32653973.734600011</v>
      </c>
      <c r="M14" s="372">
        <v>2875062.9147999999</v>
      </c>
      <c r="N14" s="372">
        <v>1677305.7899000002</v>
      </c>
      <c r="O14" s="372">
        <v>5206608.6799000008</v>
      </c>
      <c r="P14" s="372">
        <v>5117569.8905000007</v>
      </c>
      <c r="Q14" s="372">
        <v>6308129.6395999948</v>
      </c>
      <c r="R14" s="372">
        <v>3250305.639500001</v>
      </c>
      <c r="S14" s="372">
        <v>0</v>
      </c>
      <c r="T14" s="372">
        <v>5482678.3631000007</v>
      </c>
      <c r="U14" s="372">
        <v>81158.52</v>
      </c>
      <c r="V14" s="372">
        <v>239728.17</v>
      </c>
      <c r="W14" s="372">
        <v>784067.34809999994</v>
      </c>
      <c r="X14" s="372">
        <v>1468488.6612</v>
      </c>
      <c r="Y14" s="372">
        <v>220369.92000000001</v>
      </c>
      <c r="Z14" s="372">
        <v>79660.91</v>
      </c>
      <c r="AA14" s="372">
        <v>0</v>
      </c>
    </row>
    <row r="15" spans="1:28">
      <c r="A15" s="401">
        <v>2</v>
      </c>
      <c r="B15" s="376" t="s">
        <v>448</v>
      </c>
      <c r="C15" s="376">
        <v>223362332.34999999</v>
      </c>
      <c r="D15" s="376">
        <v>223362332.34999999</v>
      </c>
      <c r="E15" s="376">
        <v>0</v>
      </c>
      <c r="F15" s="376">
        <v>0</v>
      </c>
      <c r="G15" s="376">
        <v>0</v>
      </c>
      <c r="H15" s="376">
        <v>0</v>
      </c>
      <c r="I15" s="376">
        <v>0</v>
      </c>
      <c r="J15" s="376">
        <v>0</v>
      </c>
      <c r="K15" s="376">
        <v>0</v>
      </c>
      <c r="L15" s="376">
        <v>0</v>
      </c>
      <c r="M15" s="376">
        <v>0</v>
      </c>
      <c r="N15" s="376">
        <v>0</v>
      </c>
      <c r="O15" s="376">
        <v>0</v>
      </c>
      <c r="P15" s="376">
        <v>0</v>
      </c>
      <c r="Q15" s="376">
        <v>0</v>
      </c>
      <c r="R15" s="376">
        <v>0</v>
      </c>
      <c r="S15" s="376">
        <v>0</v>
      </c>
      <c r="T15" s="376">
        <v>0</v>
      </c>
      <c r="U15" s="372">
        <v>0</v>
      </c>
      <c r="V15" s="372">
        <v>0</v>
      </c>
      <c r="W15" s="372">
        <v>0</v>
      </c>
      <c r="X15" s="372">
        <v>0</v>
      </c>
      <c r="Y15" s="372">
        <v>0</v>
      </c>
      <c r="Z15" s="372">
        <v>0</v>
      </c>
      <c r="AA15" s="372">
        <v>0</v>
      </c>
    </row>
    <row r="16" spans="1:28">
      <c r="A16" s="372">
        <v>2.1</v>
      </c>
      <c r="B16" s="392" t="s">
        <v>442</v>
      </c>
      <c r="C16" s="372">
        <v>9873259.7800000012</v>
      </c>
      <c r="D16" s="372">
        <v>9873259.7800000012</v>
      </c>
      <c r="E16" s="372">
        <v>0</v>
      </c>
      <c r="F16" s="372">
        <v>0</v>
      </c>
      <c r="G16" s="372">
        <v>0</v>
      </c>
      <c r="H16" s="372">
        <v>0</v>
      </c>
      <c r="I16" s="372">
        <v>0</v>
      </c>
      <c r="J16" s="372">
        <v>0</v>
      </c>
      <c r="K16" s="372">
        <v>0</v>
      </c>
      <c r="L16" s="372">
        <v>0</v>
      </c>
      <c r="M16" s="372">
        <v>0</v>
      </c>
      <c r="N16" s="372">
        <v>0</v>
      </c>
      <c r="O16" s="372">
        <v>0</v>
      </c>
      <c r="P16" s="372">
        <v>0</v>
      </c>
      <c r="Q16" s="372">
        <v>0</v>
      </c>
      <c r="R16" s="372">
        <v>0</v>
      </c>
      <c r="S16" s="372">
        <v>0</v>
      </c>
      <c r="T16" s="372">
        <v>0</v>
      </c>
      <c r="U16" s="372">
        <v>0</v>
      </c>
      <c r="V16" s="372">
        <v>0</v>
      </c>
      <c r="W16" s="372">
        <v>0</v>
      </c>
      <c r="X16" s="372">
        <v>0</v>
      </c>
      <c r="Y16" s="372">
        <v>0</v>
      </c>
      <c r="Z16" s="372">
        <v>0</v>
      </c>
      <c r="AA16" s="372">
        <v>0</v>
      </c>
    </row>
    <row r="17" spans="1:27">
      <c r="A17" s="372">
        <v>2.2000000000000002</v>
      </c>
      <c r="B17" s="392" t="s">
        <v>443</v>
      </c>
      <c r="C17" s="372">
        <v>61825819.159999996</v>
      </c>
      <c r="D17" s="372">
        <v>61825819.159999996</v>
      </c>
      <c r="E17" s="372">
        <v>0</v>
      </c>
      <c r="F17" s="372">
        <v>0</v>
      </c>
      <c r="G17" s="372">
        <v>0</v>
      </c>
      <c r="H17" s="372">
        <v>0</v>
      </c>
      <c r="I17" s="372">
        <v>0</v>
      </c>
      <c r="J17" s="372">
        <v>0</v>
      </c>
      <c r="K17" s="372">
        <v>0</v>
      </c>
      <c r="L17" s="372">
        <v>0</v>
      </c>
      <c r="M17" s="372">
        <v>0</v>
      </c>
      <c r="N17" s="372">
        <v>0</v>
      </c>
      <c r="O17" s="372">
        <v>0</v>
      </c>
      <c r="P17" s="372">
        <v>0</v>
      </c>
      <c r="Q17" s="372">
        <v>0</v>
      </c>
      <c r="R17" s="372">
        <v>0</v>
      </c>
      <c r="S17" s="372">
        <v>0</v>
      </c>
      <c r="T17" s="372">
        <v>0</v>
      </c>
      <c r="U17" s="372">
        <v>0</v>
      </c>
      <c r="V17" s="372">
        <v>0</v>
      </c>
      <c r="W17" s="372">
        <v>0</v>
      </c>
      <c r="X17" s="372">
        <v>0</v>
      </c>
      <c r="Y17" s="372">
        <v>0</v>
      </c>
      <c r="Z17" s="372">
        <v>0</v>
      </c>
      <c r="AA17" s="372">
        <v>0</v>
      </c>
    </row>
    <row r="18" spans="1:27">
      <c r="A18" s="372">
        <v>2.2999999999999998</v>
      </c>
      <c r="B18" s="392" t="s">
        <v>444</v>
      </c>
      <c r="C18" s="372">
        <v>135663253.41</v>
      </c>
      <c r="D18" s="372">
        <v>135663253.41</v>
      </c>
      <c r="E18" s="372">
        <v>0</v>
      </c>
      <c r="F18" s="372">
        <v>0</v>
      </c>
      <c r="G18" s="372">
        <v>0</v>
      </c>
      <c r="H18" s="372">
        <v>0</v>
      </c>
      <c r="I18" s="372">
        <v>0</v>
      </c>
      <c r="J18" s="372">
        <v>0</v>
      </c>
      <c r="K18" s="372">
        <v>0</v>
      </c>
      <c r="L18" s="372">
        <v>0</v>
      </c>
      <c r="M18" s="372">
        <v>0</v>
      </c>
      <c r="N18" s="372">
        <v>0</v>
      </c>
      <c r="O18" s="372">
        <v>0</v>
      </c>
      <c r="P18" s="372">
        <v>0</v>
      </c>
      <c r="Q18" s="372">
        <v>0</v>
      </c>
      <c r="R18" s="372">
        <v>0</v>
      </c>
      <c r="S18" s="372">
        <v>0</v>
      </c>
      <c r="T18" s="372">
        <v>0</v>
      </c>
      <c r="U18" s="372">
        <v>0</v>
      </c>
      <c r="V18" s="372">
        <v>0</v>
      </c>
      <c r="W18" s="372">
        <v>0</v>
      </c>
      <c r="X18" s="372">
        <v>0</v>
      </c>
      <c r="Y18" s="372">
        <v>0</v>
      </c>
      <c r="Z18" s="372">
        <v>0</v>
      </c>
      <c r="AA18" s="372">
        <v>0</v>
      </c>
    </row>
    <row r="19" spans="1:27">
      <c r="A19" s="372">
        <v>2.4</v>
      </c>
      <c r="B19" s="392" t="s">
        <v>445</v>
      </c>
      <c r="C19" s="372">
        <v>16000000</v>
      </c>
      <c r="D19" s="372">
        <v>16000000</v>
      </c>
      <c r="E19" s="372">
        <v>0</v>
      </c>
      <c r="F19" s="372">
        <v>0</v>
      </c>
      <c r="G19" s="372">
        <v>0</v>
      </c>
      <c r="H19" s="372">
        <v>0</v>
      </c>
      <c r="I19" s="372">
        <v>0</v>
      </c>
      <c r="J19" s="372">
        <v>0</v>
      </c>
      <c r="K19" s="372">
        <v>0</v>
      </c>
      <c r="L19" s="372">
        <v>0</v>
      </c>
      <c r="M19" s="372">
        <v>0</v>
      </c>
      <c r="N19" s="372">
        <v>0</v>
      </c>
      <c r="O19" s="372">
        <v>0</v>
      </c>
      <c r="P19" s="372">
        <v>0</v>
      </c>
      <c r="Q19" s="372">
        <v>0</v>
      </c>
      <c r="R19" s="372">
        <v>0</v>
      </c>
      <c r="S19" s="372">
        <v>0</v>
      </c>
      <c r="T19" s="372">
        <v>0</v>
      </c>
      <c r="U19" s="372">
        <v>0</v>
      </c>
      <c r="V19" s="372">
        <v>0</v>
      </c>
      <c r="W19" s="372">
        <v>0</v>
      </c>
      <c r="X19" s="372">
        <v>0</v>
      </c>
      <c r="Y19" s="372">
        <v>0</v>
      </c>
      <c r="Z19" s="372">
        <v>0</v>
      </c>
      <c r="AA19" s="372">
        <v>0</v>
      </c>
    </row>
    <row r="20" spans="1:27">
      <c r="A20" s="372">
        <v>2.5</v>
      </c>
      <c r="B20" s="392" t="s">
        <v>446</v>
      </c>
      <c r="C20" s="372">
        <v>0</v>
      </c>
      <c r="D20" s="372">
        <v>0</v>
      </c>
      <c r="E20" s="372">
        <v>0</v>
      </c>
      <c r="F20" s="372">
        <v>0</v>
      </c>
      <c r="G20" s="372">
        <v>0</v>
      </c>
      <c r="H20" s="372">
        <v>0</v>
      </c>
      <c r="I20" s="372">
        <v>0</v>
      </c>
      <c r="J20" s="372">
        <v>0</v>
      </c>
      <c r="K20" s="372">
        <v>0</v>
      </c>
      <c r="L20" s="372">
        <v>0</v>
      </c>
      <c r="M20" s="372">
        <v>0</v>
      </c>
      <c r="N20" s="372">
        <v>0</v>
      </c>
      <c r="O20" s="372">
        <v>0</v>
      </c>
      <c r="P20" s="372">
        <v>0</v>
      </c>
      <c r="Q20" s="372">
        <v>0</v>
      </c>
      <c r="R20" s="372">
        <v>0</v>
      </c>
      <c r="S20" s="372">
        <v>0</v>
      </c>
      <c r="T20" s="372">
        <v>0</v>
      </c>
      <c r="U20" s="372">
        <v>0</v>
      </c>
      <c r="V20" s="372">
        <v>0</v>
      </c>
      <c r="W20" s="372">
        <v>0</v>
      </c>
      <c r="X20" s="372">
        <v>0</v>
      </c>
      <c r="Y20" s="372">
        <v>0</v>
      </c>
      <c r="Z20" s="372">
        <v>0</v>
      </c>
      <c r="AA20" s="372">
        <v>0</v>
      </c>
    </row>
    <row r="21" spans="1:27">
      <c r="A21" s="372">
        <v>2.6</v>
      </c>
      <c r="B21" s="392" t="s">
        <v>447</v>
      </c>
      <c r="C21" s="372">
        <v>0</v>
      </c>
      <c r="D21" s="372">
        <v>0</v>
      </c>
      <c r="E21" s="372">
        <v>0</v>
      </c>
      <c r="F21" s="372">
        <v>0</v>
      </c>
      <c r="G21" s="372">
        <v>0</v>
      </c>
      <c r="H21" s="372">
        <v>0</v>
      </c>
      <c r="I21" s="372">
        <v>0</v>
      </c>
      <c r="J21" s="372">
        <v>0</v>
      </c>
      <c r="K21" s="372">
        <v>0</v>
      </c>
      <c r="L21" s="372">
        <v>0</v>
      </c>
      <c r="M21" s="372">
        <v>0</v>
      </c>
      <c r="N21" s="372">
        <v>0</v>
      </c>
      <c r="O21" s="372">
        <v>0</v>
      </c>
      <c r="P21" s="372">
        <v>0</v>
      </c>
      <c r="Q21" s="372">
        <v>0</v>
      </c>
      <c r="R21" s="372">
        <v>0</v>
      </c>
      <c r="S21" s="372">
        <v>0</v>
      </c>
      <c r="T21" s="372">
        <v>0</v>
      </c>
      <c r="U21" s="372">
        <v>0</v>
      </c>
      <c r="V21" s="372">
        <v>0</v>
      </c>
      <c r="W21" s="372">
        <v>0</v>
      </c>
      <c r="X21" s="372">
        <v>0</v>
      </c>
      <c r="Y21" s="372">
        <v>0</v>
      </c>
      <c r="Z21" s="372">
        <v>0</v>
      </c>
      <c r="AA21" s="372">
        <v>0</v>
      </c>
    </row>
    <row r="22" spans="1:27">
      <c r="A22" s="401">
        <v>3</v>
      </c>
      <c r="B22" s="376" t="s">
        <v>488</v>
      </c>
      <c r="C22" s="376">
        <v>135420467.84201437</v>
      </c>
      <c r="D22" s="376">
        <v>130836813.32221437</v>
      </c>
      <c r="E22" s="400"/>
      <c r="F22" s="400"/>
      <c r="G22" s="400"/>
      <c r="H22" s="376">
        <v>3563681.9040000006</v>
      </c>
      <c r="I22" s="400"/>
      <c r="J22" s="400"/>
      <c r="K22" s="400"/>
      <c r="L22" s="376">
        <v>667739.97560000001</v>
      </c>
      <c r="M22" s="400"/>
      <c r="N22" s="400"/>
      <c r="O22" s="400"/>
      <c r="P22" s="400"/>
      <c r="Q22" s="400"/>
      <c r="R22" s="400"/>
      <c r="S22" s="400"/>
      <c r="T22" s="376">
        <v>352232.64020000002</v>
      </c>
      <c r="U22" s="400"/>
      <c r="V22" s="400"/>
      <c r="W22" s="400"/>
      <c r="X22" s="400"/>
      <c r="Y22" s="400"/>
      <c r="Z22" s="400"/>
      <c r="AA22" s="400"/>
    </row>
    <row r="23" spans="1:27">
      <c r="A23" s="372">
        <v>3.1</v>
      </c>
      <c r="B23" s="392" t="s">
        <v>442</v>
      </c>
      <c r="C23" s="376">
        <v>0</v>
      </c>
      <c r="D23" s="376">
        <v>0</v>
      </c>
      <c r="E23" s="400"/>
      <c r="F23" s="400"/>
      <c r="G23" s="400"/>
      <c r="H23" s="376">
        <v>0</v>
      </c>
      <c r="I23" s="400"/>
      <c r="J23" s="400"/>
      <c r="K23" s="400"/>
      <c r="L23" s="376">
        <v>0</v>
      </c>
      <c r="M23" s="400"/>
      <c r="N23" s="400"/>
      <c r="O23" s="400"/>
      <c r="P23" s="400"/>
      <c r="Q23" s="400"/>
      <c r="R23" s="400"/>
      <c r="S23" s="400"/>
      <c r="T23" s="376">
        <v>0</v>
      </c>
      <c r="U23" s="400"/>
      <c r="V23" s="400"/>
      <c r="W23" s="400"/>
      <c r="X23" s="400"/>
      <c r="Y23" s="400"/>
      <c r="Z23" s="400"/>
      <c r="AA23" s="400"/>
    </row>
    <row r="24" spans="1:27">
      <c r="A24" s="372">
        <v>3.2</v>
      </c>
      <c r="B24" s="392" t="s">
        <v>443</v>
      </c>
      <c r="C24" s="376">
        <v>0</v>
      </c>
      <c r="D24" s="376">
        <v>0</v>
      </c>
      <c r="E24" s="400"/>
      <c r="F24" s="400"/>
      <c r="G24" s="400"/>
      <c r="H24" s="376">
        <v>0</v>
      </c>
      <c r="I24" s="400"/>
      <c r="J24" s="400"/>
      <c r="K24" s="400"/>
      <c r="L24" s="376">
        <v>0</v>
      </c>
      <c r="M24" s="400"/>
      <c r="N24" s="400"/>
      <c r="O24" s="400"/>
      <c r="P24" s="400"/>
      <c r="Q24" s="400"/>
      <c r="R24" s="400"/>
      <c r="S24" s="400"/>
      <c r="T24" s="376">
        <v>0</v>
      </c>
      <c r="U24" s="400"/>
      <c r="V24" s="400"/>
      <c r="W24" s="400"/>
      <c r="X24" s="400"/>
      <c r="Y24" s="400"/>
      <c r="Z24" s="400"/>
      <c r="AA24" s="400"/>
    </row>
    <row r="25" spans="1:27">
      <c r="A25" s="372">
        <v>3.3</v>
      </c>
      <c r="B25" s="392" t="s">
        <v>444</v>
      </c>
      <c r="C25" s="376">
        <v>0</v>
      </c>
      <c r="D25" s="376">
        <v>0</v>
      </c>
      <c r="E25" s="400"/>
      <c r="F25" s="400"/>
      <c r="G25" s="400"/>
      <c r="H25" s="376">
        <v>0</v>
      </c>
      <c r="I25" s="400"/>
      <c r="J25" s="400"/>
      <c r="K25" s="400"/>
      <c r="L25" s="376">
        <v>0</v>
      </c>
      <c r="M25" s="400"/>
      <c r="N25" s="400"/>
      <c r="O25" s="400"/>
      <c r="P25" s="400"/>
      <c r="Q25" s="400"/>
      <c r="R25" s="400"/>
      <c r="S25" s="400"/>
      <c r="T25" s="376">
        <v>0</v>
      </c>
      <c r="U25" s="400"/>
      <c r="V25" s="400"/>
      <c r="W25" s="400"/>
      <c r="X25" s="400"/>
      <c r="Y25" s="400"/>
      <c r="Z25" s="400"/>
      <c r="AA25" s="400"/>
    </row>
    <row r="26" spans="1:27">
      <c r="A26" s="372">
        <v>3.4</v>
      </c>
      <c r="B26" s="392" t="s">
        <v>445</v>
      </c>
      <c r="C26" s="376">
        <v>3968711.0381881138</v>
      </c>
      <c r="D26" s="376">
        <v>3968711.0381881138</v>
      </c>
      <c r="E26" s="400"/>
      <c r="F26" s="400"/>
      <c r="G26" s="400"/>
      <c r="H26" s="376">
        <v>0</v>
      </c>
      <c r="I26" s="400"/>
      <c r="J26" s="400"/>
      <c r="K26" s="400"/>
      <c r="L26" s="376">
        <v>0</v>
      </c>
      <c r="M26" s="400"/>
      <c r="N26" s="400"/>
      <c r="O26" s="400"/>
      <c r="P26" s="400"/>
      <c r="Q26" s="400"/>
      <c r="R26" s="400"/>
      <c r="S26" s="400"/>
      <c r="T26" s="376">
        <v>0</v>
      </c>
      <c r="U26" s="400"/>
      <c r="V26" s="400"/>
      <c r="W26" s="400"/>
      <c r="X26" s="400"/>
      <c r="Y26" s="400"/>
      <c r="Z26" s="400"/>
      <c r="AA26" s="400"/>
    </row>
    <row r="27" spans="1:27">
      <c r="A27" s="372">
        <v>3.5</v>
      </c>
      <c r="B27" s="392" t="s">
        <v>446</v>
      </c>
      <c r="C27" s="376">
        <v>101504222.19055793</v>
      </c>
      <c r="D27" s="376">
        <v>98103300.480757922</v>
      </c>
      <c r="E27" s="400"/>
      <c r="F27" s="400"/>
      <c r="G27" s="400"/>
      <c r="H27" s="376">
        <v>2876002.2440000004</v>
      </c>
      <c r="I27" s="400"/>
      <c r="J27" s="400"/>
      <c r="K27" s="400"/>
      <c r="L27" s="376">
        <v>172686.82560000001</v>
      </c>
      <c r="M27" s="400"/>
      <c r="N27" s="400"/>
      <c r="O27" s="400"/>
      <c r="P27" s="400"/>
      <c r="Q27" s="400"/>
      <c r="R27" s="400"/>
      <c r="S27" s="400"/>
      <c r="T27" s="376">
        <v>352232.64020000002</v>
      </c>
      <c r="U27" s="400"/>
      <c r="V27" s="400"/>
      <c r="W27" s="400"/>
      <c r="X27" s="400"/>
      <c r="Y27" s="400"/>
      <c r="Z27" s="400"/>
      <c r="AA27" s="400"/>
    </row>
    <row r="28" spans="1:27">
      <c r="A28" s="372">
        <v>3.6</v>
      </c>
      <c r="B28" s="392" t="s">
        <v>447</v>
      </c>
      <c r="C28" s="376">
        <v>29947534.613268331</v>
      </c>
      <c r="D28" s="376">
        <v>28764801.803268332</v>
      </c>
      <c r="E28" s="400"/>
      <c r="F28" s="400"/>
      <c r="G28" s="400"/>
      <c r="H28" s="376">
        <v>687679.66000000015</v>
      </c>
      <c r="I28" s="400"/>
      <c r="J28" s="400"/>
      <c r="K28" s="400"/>
      <c r="L28" s="376">
        <v>495053.14999999997</v>
      </c>
      <c r="M28" s="400"/>
      <c r="N28" s="400"/>
      <c r="O28" s="400"/>
      <c r="P28" s="400"/>
      <c r="Q28" s="400"/>
      <c r="R28" s="400"/>
      <c r="S28" s="400"/>
      <c r="T28" s="376">
        <v>0</v>
      </c>
      <c r="U28" s="400"/>
      <c r="V28" s="400"/>
      <c r="W28" s="400"/>
      <c r="X28" s="400"/>
      <c r="Y28" s="400"/>
      <c r="Z28" s="400"/>
      <c r="AA28" s="400"/>
    </row>
  </sheetData>
  <mergeCells count="7">
    <mergeCell ref="U6:AA6"/>
    <mergeCell ref="A5:B7"/>
    <mergeCell ref="C5:S5"/>
    <mergeCell ref="C6:C7"/>
    <mergeCell ref="D6:G6"/>
    <mergeCell ref="H6:K6"/>
    <mergeCell ref="M6:S6"/>
  </mergeCell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tabColor rgb="FF92D050"/>
  </sheetPr>
  <dimension ref="A1:AA22"/>
  <sheetViews>
    <sheetView showGridLines="0" zoomScaleNormal="100" workbookViewId="0"/>
  </sheetViews>
  <sheetFormatPr defaultColWidth="9.109375" defaultRowHeight="12"/>
  <cols>
    <col min="1" max="1" width="11.88671875" style="383" bestFit="1" customWidth="1"/>
    <col min="2" max="2" width="90.33203125" style="383" bestFit="1" customWidth="1"/>
    <col min="3" max="3" width="20.109375" style="383" customWidth="1"/>
    <col min="4" max="4" width="22.33203125" style="383" customWidth="1"/>
    <col min="5" max="7" width="17.109375" style="383" customWidth="1"/>
    <col min="8" max="8" width="22.33203125" style="383" customWidth="1"/>
    <col min="9" max="10" width="17.109375" style="383" customWidth="1"/>
    <col min="11" max="27" width="22.33203125" style="383" customWidth="1"/>
    <col min="28" max="16384" width="9.109375" style="383"/>
  </cols>
  <sheetData>
    <row r="1" spans="1:27" ht="13.8">
      <c r="A1" s="284" t="s">
        <v>30</v>
      </c>
      <c r="B1" s="369" t="str">
        <f>Info!C2</f>
        <v>Terabank</v>
      </c>
    </row>
    <row r="2" spans="1:27">
      <c r="A2" s="284" t="s">
        <v>31</v>
      </c>
      <c r="B2" s="368">
        <f>'1. key ratios'!B2</f>
        <v>46295</v>
      </c>
    </row>
    <row r="3" spans="1:27">
      <c r="A3" s="285" t="s">
        <v>450</v>
      </c>
      <c r="C3" s="385"/>
    </row>
    <row r="4" spans="1:27" ht="12.6" thickBot="1">
      <c r="A4" s="285"/>
      <c r="B4" s="385"/>
      <c r="C4" s="385"/>
    </row>
    <row r="5" spans="1:27" ht="13.5" customHeight="1">
      <c r="A5" s="664" t="s">
        <v>656</v>
      </c>
      <c r="B5" s="665"/>
      <c r="C5" s="673" t="s">
        <v>655</v>
      </c>
      <c r="D5" s="674"/>
      <c r="E5" s="674"/>
      <c r="F5" s="674"/>
      <c r="G5" s="674"/>
      <c r="H5" s="674"/>
      <c r="I5" s="674"/>
      <c r="J5" s="674"/>
      <c r="K5" s="674"/>
      <c r="L5" s="674"/>
      <c r="M5" s="674"/>
      <c r="N5" s="674"/>
      <c r="O5" s="674"/>
      <c r="P5" s="674"/>
      <c r="Q5" s="674"/>
      <c r="R5" s="674"/>
      <c r="S5" s="675"/>
      <c r="T5" s="408"/>
      <c r="U5" s="408"/>
      <c r="V5" s="408"/>
      <c r="W5" s="408"/>
      <c r="X5" s="408"/>
      <c r="Y5" s="408"/>
      <c r="Z5" s="408"/>
      <c r="AA5" s="407"/>
    </row>
    <row r="6" spans="1:27" ht="12" customHeight="1">
      <c r="A6" s="666"/>
      <c r="B6" s="667"/>
      <c r="C6" s="670" t="s">
        <v>64</v>
      </c>
      <c r="D6" s="662" t="s">
        <v>652</v>
      </c>
      <c r="E6" s="662"/>
      <c r="F6" s="662"/>
      <c r="G6" s="662"/>
      <c r="H6" s="662" t="s">
        <v>651</v>
      </c>
      <c r="I6" s="662"/>
      <c r="J6" s="662"/>
      <c r="K6" s="662"/>
      <c r="L6" s="405"/>
      <c r="M6" s="663" t="s">
        <v>650</v>
      </c>
      <c r="N6" s="663"/>
      <c r="O6" s="663"/>
      <c r="P6" s="663"/>
      <c r="Q6" s="663"/>
      <c r="R6" s="663"/>
      <c r="S6" s="672"/>
      <c r="T6" s="408"/>
      <c r="U6" s="651" t="s">
        <v>649</v>
      </c>
      <c r="V6" s="651"/>
      <c r="W6" s="651"/>
      <c r="X6" s="651"/>
      <c r="Y6" s="651"/>
      <c r="Z6" s="651"/>
      <c r="AA6" s="644"/>
    </row>
    <row r="7" spans="1:27" ht="24">
      <c r="A7" s="668"/>
      <c r="B7" s="669"/>
      <c r="C7" s="671"/>
      <c r="D7" s="404"/>
      <c r="E7" s="380" t="s">
        <v>440</v>
      </c>
      <c r="F7" s="380" t="s">
        <v>647</v>
      </c>
      <c r="G7" s="382" t="s">
        <v>648</v>
      </c>
      <c r="H7" s="384"/>
      <c r="I7" s="380" t="s">
        <v>440</v>
      </c>
      <c r="J7" s="380" t="s">
        <v>647</v>
      </c>
      <c r="K7" s="382" t="s">
        <v>648</v>
      </c>
      <c r="L7" s="403"/>
      <c r="M7" s="380" t="s">
        <v>440</v>
      </c>
      <c r="N7" s="380" t="s">
        <v>647</v>
      </c>
      <c r="O7" s="380" t="s">
        <v>646</v>
      </c>
      <c r="P7" s="380" t="s">
        <v>645</v>
      </c>
      <c r="Q7" s="380" t="s">
        <v>644</v>
      </c>
      <c r="R7" s="380" t="s">
        <v>643</v>
      </c>
      <c r="S7" s="436" t="s">
        <v>642</v>
      </c>
      <c r="T7" s="435"/>
      <c r="U7" s="380" t="s">
        <v>440</v>
      </c>
      <c r="V7" s="380" t="s">
        <v>647</v>
      </c>
      <c r="W7" s="380" t="s">
        <v>646</v>
      </c>
      <c r="X7" s="380" t="s">
        <v>645</v>
      </c>
      <c r="Y7" s="380" t="s">
        <v>644</v>
      </c>
      <c r="Z7" s="380" t="s">
        <v>643</v>
      </c>
      <c r="AA7" s="380" t="s">
        <v>642</v>
      </c>
    </row>
    <row r="8" spans="1:27">
      <c r="A8" s="434">
        <v>1</v>
      </c>
      <c r="B8" s="433" t="s">
        <v>441</v>
      </c>
      <c r="C8" s="432">
        <v>1672899912.3628063</v>
      </c>
      <c r="D8" s="372">
        <v>1517228117.4559078</v>
      </c>
      <c r="E8" s="372">
        <v>65468797.328900069</v>
      </c>
      <c r="F8" s="372">
        <v>0</v>
      </c>
      <c r="G8" s="372">
        <v>0</v>
      </c>
      <c r="H8" s="372">
        <v>70777173.280200079</v>
      </c>
      <c r="I8" s="372">
        <v>10741676.1241</v>
      </c>
      <c r="J8" s="372">
        <v>14516498.018599987</v>
      </c>
      <c r="K8" s="372">
        <v>0</v>
      </c>
      <c r="L8" s="372">
        <v>68509932.565199956</v>
      </c>
      <c r="M8" s="372">
        <v>8083075.8447000012</v>
      </c>
      <c r="N8" s="372">
        <v>3455269.5328999995</v>
      </c>
      <c r="O8" s="372">
        <v>10897267.528600011</v>
      </c>
      <c r="P8" s="372">
        <v>8060579.6549999975</v>
      </c>
      <c r="Q8" s="372">
        <v>16081905.689499998</v>
      </c>
      <c r="R8" s="372">
        <v>7083776.4033999983</v>
      </c>
      <c r="S8" s="372">
        <v>0</v>
      </c>
      <c r="T8" s="412">
        <v>16384689.061500004</v>
      </c>
      <c r="U8" s="372">
        <v>1643029.6297000002</v>
      </c>
      <c r="V8" s="372">
        <v>276958.23</v>
      </c>
      <c r="W8" s="372">
        <v>788465.42810000002</v>
      </c>
      <c r="X8" s="372">
        <v>6014793.3107000003</v>
      </c>
      <c r="Y8" s="372">
        <v>1508367.2214000002</v>
      </c>
      <c r="Z8" s="372">
        <v>648332.6100000001</v>
      </c>
      <c r="AA8" s="411">
        <v>0</v>
      </c>
    </row>
    <row r="9" spans="1:27">
      <c r="A9" s="425">
        <v>1.1000000000000001</v>
      </c>
      <c r="B9" s="431" t="s">
        <v>451</v>
      </c>
      <c r="C9" s="432">
        <v>1577762630.8599989</v>
      </c>
      <c r="D9" s="372">
        <v>1428713946.598799</v>
      </c>
      <c r="E9" s="372">
        <v>1428713946.598799</v>
      </c>
      <c r="F9" s="372">
        <v>0</v>
      </c>
      <c r="G9" s="372">
        <v>0</v>
      </c>
      <c r="H9" s="372">
        <v>69208818.721800044</v>
      </c>
      <c r="I9" s="372">
        <v>55425494.623200029</v>
      </c>
      <c r="J9" s="372">
        <v>13783324.098599995</v>
      </c>
      <c r="K9" s="372">
        <v>0</v>
      </c>
      <c r="L9" s="372">
        <v>64746057.259299994</v>
      </c>
      <c r="M9" s="372">
        <v>22245289.269900005</v>
      </c>
      <c r="N9" s="372">
        <v>3404661.0228999997</v>
      </c>
      <c r="O9" s="372">
        <v>9593657.9686000049</v>
      </c>
      <c r="P9" s="372">
        <v>6483197.8849999961</v>
      </c>
      <c r="Q9" s="372">
        <v>15984869.909499997</v>
      </c>
      <c r="R9" s="372">
        <v>7034381.2033999981</v>
      </c>
      <c r="S9" s="372">
        <v>0</v>
      </c>
      <c r="T9" s="412">
        <v>15093808.280100003</v>
      </c>
      <c r="U9" s="372">
        <v>6966915.8112999983</v>
      </c>
      <c r="V9" s="372">
        <v>265713.28000000003</v>
      </c>
      <c r="W9" s="372">
        <v>75631.37</v>
      </c>
      <c r="X9" s="372">
        <v>5654239.8674000008</v>
      </c>
      <c r="Y9" s="372">
        <v>1486252.4714000002</v>
      </c>
      <c r="Z9" s="372">
        <v>645055.48</v>
      </c>
      <c r="AA9" s="411">
        <v>0</v>
      </c>
    </row>
    <row r="10" spans="1:27">
      <c r="A10" s="429" t="s">
        <v>14</v>
      </c>
      <c r="B10" s="430" t="s">
        <v>452</v>
      </c>
      <c r="C10" s="432">
        <v>1416657865.0790036</v>
      </c>
      <c r="D10" s="372">
        <v>1285398364.8269038</v>
      </c>
      <c r="E10" s="372">
        <v>1285398364.8269038</v>
      </c>
      <c r="F10" s="372">
        <v>0</v>
      </c>
      <c r="G10" s="372">
        <v>0</v>
      </c>
      <c r="H10" s="372">
        <v>67070021.160000034</v>
      </c>
      <c r="I10" s="372">
        <v>54367541.421400033</v>
      </c>
      <c r="J10" s="372">
        <v>12702479.738599997</v>
      </c>
      <c r="K10" s="372">
        <v>0</v>
      </c>
      <c r="L10" s="372">
        <v>52881066.950199977</v>
      </c>
      <c r="M10" s="372">
        <v>21063740.327300001</v>
      </c>
      <c r="N10" s="372">
        <v>3129258.1164000002</v>
      </c>
      <c r="O10" s="372">
        <v>8657636.9685999993</v>
      </c>
      <c r="P10" s="372">
        <v>4566567.9850000003</v>
      </c>
      <c r="Q10" s="372">
        <v>10887507.3695</v>
      </c>
      <c r="R10" s="372">
        <v>4576356.1833999986</v>
      </c>
      <c r="S10" s="372">
        <v>0</v>
      </c>
      <c r="T10" s="412">
        <v>11308412.141899999</v>
      </c>
      <c r="U10" s="372">
        <v>5585110.8000999987</v>
      </c>
      <c r="V10" s="372">
        <v>200092.01</v>
      </c>
      <c r="W10" s="372">
        <v>26349.85</v>
      </c>
      <c r="X10" s="372">
        <v>4721699.1804</v>
      </c>
      <c r="Y10" s="372">
        <v>661185.06140000001</v>
      </c>
      <c r="Z10" s="372">
        <v>113975.24</v>
      </c>
      <c r="AA10" s="411">
        <v>0</v>
      </c>
    </row>
    <row r="11" spans="1:27">
      <c r="A11" s="427" t="s">
        <v>453</v>
      </c>
      <c r="B11" s="428" t="s">
        <v>454</v>
      </c>
      <c r="C11" s="432">
        <v>850077338.32130241</v>
      </c>
      <c r="D11" s="372">
        <v>786268087.88390172</v>
      </c>
      <c r="E11" s="372">
        <v>786268087.88390172</v>
      </c>
      <c r="F11" s="372">
        <v>0</v>
      </c>
      <c r="G11" s="372">
        <v>0</v>
      </c>
      <c r="H11" s="372">
        <v>30099511.421899993</v>
      </c>
      <c r="I11" s="372">
        <v>24243298.630600005</v>
      </c>
      <c r="J11" s="372">
        <v>5856212.7913000006</v>
      </c>
      <c r="K11" s="372">
        <v>0</v>
      </c>
      <c r="L11" s="372">
        <v>29214061.837999985</v>
      </c>
      <c r="M11" s="372">
        <v>13443821.247800002</v>
      </c>
      <c r="N11" s="372">
        <v>1990901.6344000008</v>
      </c>
      <c r="O11" s="372">
        <v>2816785.0754</v>
      </c>
      <c r="P11" s="372">
        <v>2188494.3695000005</v>
      </c>
      <c r="Q11" s="372">
        <v>8281502.2229000004</v>
      </c>
      <c r="R11" s="372">
        <v>492557.288</v>
      </c>
      <c r="S11" s="372">
        <v>0</v>
      </c>
      <c r="T11" s="412">
        <v>4495677.1775000002</v>
      </c>
      <c r="U11" s="372">
        <v>3853488.4061000003</v>
      </c>
      <c r="V11" s="372">
        <v>37230.06</v>
      </c>
      <c r="W11" s="372">
        <v>3004.01</v>
      </c>
      <c r="X11" s="372">
        <v>48123.33</v>
      </c>
      <c r="Y11" s="372">
        <v>516239.91139999998</v>
      </c>
      <c r="Z11" s="372">
        <v>37591.46</v>
      </c>
      <c r="AA11" s="411">
        <v>0</v>
      </c>
    </row>
    <row r="12" spans="1:27">
      <c r="A12" s="427" t="s">
        <v>455</v>
      </c>
      <c r="B12" s="428" t="s">
        <v>456</v>
      </c>
      <c r="C12" s="432">
        <v>219414953.50689977</v>
      </c>
      <c r="D12" s="372">
        <v>195573595.71609989</v>
      </c>
      <c r="E12" s="372">
        <v>195573595.71609989</v>
      </c>
      <c r="F12" s="372">
        <v>0</v>
      </c>
      <c r="G12" s="372">
        <v>0</v>
      </c>
      <c r="H12" s="372">
        <v>19546540.482399989</v>
      </c>
      <c r="I12" s="372">
        <v>16969546.542399995</v>
      </c>
      <c r="J12" s="372">
        <v>2576993.94</v>
      </c>
      <c r="K12" s="372">
        <v>0</v>
      </c>
      <c r="L12" s="372">
        <v>3512428.2709000008</v>
      </c>
      <c r="M12" s="372">
        <v>983420.73</v>
      </c>
      <c r="N12" s="372">
        <v>569532.43000000005</v>
      </c>
      <c r="O12" s="372">
        <v>791480.21</v>
      </c>
      <c r="P12" s="372">
        <v>199369.02550000002</v>
      </c>
      <c r="Q12" s="372">
        <v>141605.6</v>
      </c>
      <c r="R12" s="372">
        <v>827020.27539999993</v>
      </c>
      <c r="S12" s="372">
        <v>0</v>
      </c>
      <c r="T12" s="412">
        <v>782389.03749999998</v>
      </c>
      <c r="U12" s="372">
        <v>197875.99</v>
      </c>
      <c r="V12" s="372">
        <v>0</v>
      </c>
      <c r="W12" s="372">
        <v>23345.84</v>
      </c>
      <c r="X12" s="372">
        <v>561167.20750000002</v>
      </c>
      <c r="Y12" s="372">
        <v>0</v>
      </c>
      <c r="Z12" s="372">
        <v>0</v>
      </c>
      <c r="AA12" s="411">
        <v>0</v>
      </c>
    </row>
    <row r="13" spans="1:27">
      <c r="A13" s="427" t="s">
        <v>457</v>
      </c>
      <c r="B13" s="428" t="s">
        <v>458</v>
      </c>
      <c r="C13" s="432">
        <v>87259609.839300066</v>
      </c>
      <c r="D13" s="372">
        <v>80367712.5376001</v>
      </c>
      <c r="E13" s="372">
        <v>80367712.5376001</v>
      </c>
      <c r="F13" s="372">
        <v>0</v>
      </c>
      <c r="G13" s="372">
        <v>0</v>
      </c>
      <c r="H13" s="372">
        <v>2505004.7417000006</v>
      </c>
      <c r="I13" s="372">
        <v>1924412.5544000003</v>
      </c>
      <c r="J13" s="372">
        <v>580592.18730000011</v>
      </c>
      <c r="K13" s="372">
        <v>0</v>
      </c>
      <c r="L13" s="372">
        <v>3331979.79</v>
      </c>
      <c r="M13" s="372">
        <v>1248615.47</v>
      </c>
      <c r="N13" s="372">
        <v>73788.460000000006</v>
      </c>
      <c r="O13" s="372">
        <v>219252.35</v>
      </c>
      <c r="P13" s="372">
        <v>611293.9</v>
      </c>
      <c r="Q13" s="372">
        <v>389175.56</v>
      </c>
      <c r="R13" s="372">
        <v>789854.05</v>
      </c>
      <c r="S13" s="372">
        <v>0</v>
      </c>
      <c r="T13" s="412">
        <v>1054912.77</v>
      </c>
      <c r="U13" s="372">
        <v>1054912.77</v>
      </c>
      <c r="V13" s="372">
        <v>0</v>
      </c>
      <c r="W13" s="372">
        <v>0</v>
      </c>
      <c r="X13" s="372">
        <v>0</v>
      </c>
      <c r="Y13" s="372">
        <v>0</v>
      </c>
      <c r="Z13" s="372">
        <v>0</v>
      </c>
      <c r="AA13" s="411">
        <v>0</v>
      </c>
    </row>
    <row r="14" spans="1:27">
      <c r="A14" s="427" t="s">
        <v>459</v>
      </c>
      <c r="B14" s="428" t="s">
        <v>460</v>
      </c>
      <c r="C14" s="432">
        <v>259905963.41149998</v>
      </c>
      <c r="D14" s="372">
        <v>223188968.68929988</v>
      </c>
      <c r="E14" s="372">
        <v>223188968.68929988</v>
      </c>
      <c r="F14" s="372">
        <v>0</v>
      </c>
      <c r="G14" s="372">
        <v>0</v>
      </c>
      <c r="H14" s="372">
        <v>14918964.514</v>
      </c>
      <c r="I14" s="372">
        <v>11230283.694</v>
      </c>
      <c r="J14" s="372">
        <v>3688680.8200000003</v>
      </c>
      <c r="K14" s="372">
        <v>0</v>
      </c>
      <c r="L14" s="372">
        <v>16822597.051299997</v>
      </c>
      <c r="M14" s="372">
        <v>5387882.8794999998</v>
      </c>
      <c r="N14" s="372">
        <v>495035.592</v>
      </c>
      <c r="O14" s="372">
        <v>4830119.3332000002</v>
      </c>
      <c r="P14" s="372">
        <v>1567410.69</v>
      </c>
      <c r="Q14" s="372">
        <v>2075223.9866000002</v>
      </c>
      <c r="R14" s="372">
        <v>2466924.5700000003</v>
      </c>
      <c r="S14" s="372">
        <v>0</v>
      </c>
      <c r="T14" s="412">
        <v>4975433.1569000008</v>
      </c>
      <c r="U14" s="372">
        <v>478833.63399999996</v>
      </c>
      <c r="V14" s="372">
        <v>162861.95000000001</v>
      </c>
      <c r="W14" s="372">
        <v>0</v>
      </c>
      <c r="X14" s="372">
        <v>4112408.6428999999</v>
      </c>
      <c r="Y14" s="372">
        <v>144945.15000000002</v>
      </c>
      <c r="Z14" s="372">
        <v>76383.78</v>
      </c>
      <c r="AA14" s="411">
        <v>0</v>
      </c>
    </row>
    <row r="15" spans="1:27">
      <c r="A15" s="426">
        <v>1.2</v>
      </c>
      <c r="B15" s="424" t="s">
        <v>654</v>
      </c>
      <c r="C15" s="432">
        <v>34220269.694499858</v>
      </c>
      <c r="D15" s="372">
        <v>5763036.8388999822</v>
      </c>
      <c r="E15" s="372">
        <v>5761199.1604999816</v>
      </c>
      <c r="F15" s="372">
        <v>0</v>
      </c>
      <c r="G15" s="372">
        <v>0</v>
      </c>
      <c r="H15" s="372">
        <v>4755477.5382000003</v>
      </c>
      <c r="I15" s="372">
        <v>3444085.8539000023</v>
      </c>
      <c r="J15" s="372">
        <v>1311391.6842999996</v>
      </c>
      <c r="K15" s="372">
        <v>0</v>
      </c>
      <c r="L15" s="372">
        <v>18599088.341699988</v>
      </c>
      <c r="M15" s="372">
        <v>3732337.7865999998</v>
      </c>
      <c r="N15" s="372">
        <v>639862.3665</v>
      </c>
      <c r="O15" s="372">
        <v>3408602.2206000006</v>
      </c>
      <c r="P15" s="372">
        <v>2599373.4724999997</v>
      </c>
      <c r="Q15" s="372">
        <v>5279118.4635999985</v>
      </c>
      <c r="R15" s="372">
        <v>2939794.0319000022</v>
      </c>
      <c r="S15" s="372">
        <v>0</v>
      </c>
      <c r="T15" s="412">
        <v>5102666.9757000003</v>
      </c>
      <c r="U15" s="372">
        <v>1749640.0484</v>
      </c>
      <c r="V15" s="372">
        <v>147795.8708</v>
      </c>
      <c r="W15" s="372">
        <v>44758.971799999999</v>
      </c>
      <c r="X15" s="372">
        <v>2397704.2031000005</v>
      </c>
      <c r="Y15" s="372">
        <v>544915.04389999993</v>
      </c>
      <c r="Z15" s="372">
        <v>217852.8377</v>
      </c>
      <c r="AA15" s="411">
        <v>0</v>
      </c>
    </row>
    <row r="16" spans="1:27">
      <c r="A16" s="425">
        <v>1.3</v>
      </c>
      <c r="B16" s="424" t="s">
        <v>499</v>
      </c>
      <c r="C16" s="423"/>
      <c r="D16" s="421"/>
      <c r="E16" s="421"/>
      <c r="F16" s="421"/>
      <c r="G16" s="421"/>
      <c r="H16" s="421"/>
      <c r="I16" s="421"/>
      <c r="J16" s="421"/>
      <c r="K16" s="421"/>
      <c r="L16" s="421"/>
      <c r="M16" s="421"/>
      <c r="N16" s="421"/>
      <c r="O16" s="421"/>
      <c r="P16" s="421"/>
      <c r="Q16" s="421"/>
      <c r="R16" s="421"/>
      <c r="S16" s="420"/>
      <c r="T16" s="422">
        <v>0</v>
      </c>
      <c r="U16" s="421">
        <v>0</v>
      </c>
      <c r="V16" s="421">
        <v>0</v>
      </c>
      <c r="W16" s="421">
        <v>0</v>
      </c>
      <c r="X16" s="421">
        <v>0</v>
      </c>
      <c r="Y16" s="421">
        <v>0</v>
      </c>
      <c r="Z16" s="421">
        <v>0</v>
      </c>
      <c r="AA16" s="420">
        <v>0</v>
      </c>
    </row>
    <row r="17" spans="1:27">
      <c r="A17" s="417" t="s">
        <v>461</v>
      </c>
      <c r="B17" s="419" t="s">
        <v>462</v>
      </c>
      <c r="C17" s="432">
        <v>1543272707.7399938</v>
      </c>
      <c r="D17" s="372">
        <v>1400710562.2999923</v>
      </c>
      <c r="E17" s="372">
        <v>1400133435.7799926</v>
      </c>
      <c r="F17" s="372">
        <v>0</v>
      </c>
      <c r="G17" s="372">
        <v>0</v>
      </c>
      <c r="H17" s="372">
        <v>68071132.090000063</v>
      </c>
      <c r="I17" s="372">
        <v>54461864.220000051</v>
      </c>
      <c r="J17" s="372">
        <v>13609267.869999994</v>
      </c>
      <c r="K17" s="372">
        <v>0</v>
      </c>
      <c r="L17" s="372">
        <v>61462395.19000002</v>
      </c>
      <c r="M17" s="372">
        <v>21664961.740000006</v>
      </c>
      <c r="N17" s="372">
        <v>3380571.120000001</v>
      </c>
      <c r="O17" s="372">
        <v>8939626.0200000014</v>
      </c>
      <c r="P17" s="372">
        <v>6185064.4499999955</v>
      </c>
      <c r="Q17" s="372">
        <v>15000440.799999991</v>
      </c>
      <c r="R17" s="372">
        <v>6291731.0599999987</v>
      </c>
      <c r="S17" s="372">
        <v>0</v>
      </c>
      <c r="T17" s="412">
        <v>13028618.159999998</v>
      </c>
      <c r="U17" s="372">
        <v>6655669.4199999999</v>
      </c>
      <c r="V17" s="372">
        <v>233106.33000000002</v>
      </c>
      <c r="W17" s="372">
        <v>54861.1</v>
      </c>
      <c r="X17" s="372">
        <v>4588027.6099999994</v>
      </c>
      <c r="Y17" s="372">
        <v>968990.07</v>
      </c>
      <c r="Z17" s="372">
        <v>527963.63</v>
      </c>
      <c r="AA17" s="411">
        <v>0</v>
      </c>
    </row>
    <row r="18" spans="1:27">
      <c r="A18" s="415" t="s">
        <v>463</v>
      </c>
      <c r="B18" s="416" t="s">
        <v>464</v>
      </c>
      <c r="C18" s="432">
        <v>1274668230.8499975</v>
      </c>
      <c r="D18" s="372">
        <v>1162630830.7900047</v>
      </c>
      <c r="E18" s="372">
        <v>1162053704.2700045</v>
      </c>
      <c r="F18" s="372">
        <v>0</v>
      </c>
      <c r="G18" s="372">
        <v>0</v>
      </c>
      <c r="H18" s="372">
        <v>60447079.670000039</v>
      </c>
      <c r="I18" s="372">
        <v>49184074.210000031</v>
      </c>
      <c r="J18" s="372">
        <v>11263005.459999999</v>
      </c>
      <c r="K18" s="372">
        <v>0</v>
      </c>
      <c r="L18" s="372">
        <v>43830575.919999972</v>
      </c>
      <c r="M18" s="372">
        <v>17703695.140000001</v>
      </c>
      <c r="N18" s="372">
        <v>2837500.52</v>
      </c>
      <c r="O18" s="372">
        <v>6430939.3899999997</v>
      </c>
      <c r="P18" s="372">
        <v>3923763.2700000005</v>
      </c>
      <c r="Q18" s="372">
        <v>10105955.519999996</v>
      </c>
      <c r="R18" s="372">
        <v>2828722.0800000005</v>
      </c>
      <c r="S18" s="372">
        <v>0</v>
      </c>
      <c r="T18" s="412">
        <v>7759744.4699999988</v>
      </c>
      <c r="U18" s="372">
        <v>4911133.6599999992</v>
      </c>
      <c r="V18" s="372">
        <v>167485.06</v>
      </c>
      <c r="W18" s="372">
        <v>26349.85</v>
      </c>
      <c r="X18" s="372">
        <v>2117354.1100000003</v>
      </c>
      <c r="Y18" s="372">
        <v>464140.46</v>
      </c>
      <c r="Z18" s="372">
        <v>73281.33</v>
      </c>
      <c r="AA18" s="411">
        <v>0</v>
      </c>
    </row>
    <row r="19" spans="1:27">
      <c r="A19" s="417" t="s">
        <v>465</v>
      </c>
      <c r="B19" s="418" t="s">
        <v>466</v>
      </c>
      <c r="C19" s="432">
        <v>2012810102.2718058</v>
      </c>
      <c r="D19" s="372">
        <v>1834138238.8044062</v>
      </c>
      <c r="E19" s="372">
        <v>1833986422.2720063</v>
      </c>
      <c r="F19" s="372">
        <v>0</v>
      </c>
      <c r="G19" s="372">
        <v>0</v>
      </c>
      <c r="H19" s="372">
        <v>85129970.750099987</v>
      </c>
      <c r="I19" s="372">
        <v>70075550.395999998</v>
      </c>
      <c r="J19" s="372">
        <v>15054420.3541</v>
      </c>
      <c r="K19" s="372">
        <v>0</v>
      </c>
      <c r="L19" s="372">
        <v>81696795.104600012</v>
      </c>
      <c r="M19" s="372">
        <v>37410364.198499992</v>
      </c>
      <c r="N19" s="372">
        <v>5667886.1932000006</v>
      </c>
      <c r="O19" s="372">
        <v>16563230.404100003</v>
      </c>
      <c r="P19" s="372">
        <v>8422789.5933000054</v>
      </c>
      <c r="Q19" s="372">
        <v>9340913.139600005</v>
      </c>
      <c r="R19" s="372">
        <v>4291611.5758999987</v>
      </c>
      <c r="S19" s="372">
        <v>0</v>
      </c>
      <c r="T19" s="412">
        <v>11845097.612699997</v>
      </c>
      <c r="U19" s="372">
        <v>8617959.1045999993</v>
      </c>
      <c r="V19" s="372">
        <v>163239.98499999999</v>
      </c>
      <c r="W19" s="372">
        <v>19031.009500000004</v>
      </c>
      <c r="X19" s="372">
        <v>602098.07950000011</v>
      </c>
      <c r="Y19" s="372">
        <v>1611660.7616999999</v>
      </c>
      <c r="Z19" s="372">
        <v>831108.67239999992</v>
      </c>
      <c r="AA19" s="411">
        <v>0</v>
      </c>
    </row>
    <row r="20" spans="1:27">
      <c r="A20" s="415" t="s">
        <v>467</v>
      </c>
      <c r="B20" s="416" t="s">
        <v>464</v>
      </c>
      <c r="C20" s="432">
        <v>1722748162.2166994</v>
      </c>
      <c r="D20" s="372">
        <v>1558118399.4858005</v>
      </c>
      <c r="E20" s="372">
        <v>1557966582.9534006</v>
      </c>
      <c r="F20" s="372">
        <v>0</v>
      </c>
      <c r="G20" s="372">
        <v>0</v>
      </c>
      <c r="H20" s="372">
        <v>79028466.775300026</v>
      </c>
      <c r="I20" s="372">
        <v>66146312.348800004</v>
      </c>
      <c r="J20" s="372">
        <v>12882154.426500002</v>
      </c>
      <c r="K20" s="372">
        <v>0</v>
      </c>
      <c r="L20" s="372">
        <v>74388809.991499975</v>
      </c>
      <c r="M20" s="372">
        <v>35242509.168499999</v>
      </c>
      <c r="N20" s="372">
        <v>5134363.1532000015</v>
      </c>
      <c r="O20" s="372">
        <v>15826079.477700002</v>
      </c>
      <c r="P20" s="372">
        <v>6784290.8466000017</v>
      </c>
      <c r="Q20" s="372">
        <v>7443022.5893000001</v>
      </c>
      <c r="R20" s="372">
        <v>3958544.7561999988</v>
      </c>
      <c r="S20" s="372">
        <v>0</v>
      </c>
      <c r="T20" s="412">
        <v>11212485.964099996</v>
      </c>
      <c r="U20" s="372">
        <v>8318535.3745999988</v>
      </c>
      <c r="V20" s="372">
        <v>70671.976200000005</v>
      </c>
      <c r="W20" s="372">
        <v>12286.8685</v>
      </c>
      <c r="X20" s="372">
        <v>422797.71480000002</v>
      </c>
      <c r="Y20" s="372">
        <v>1590764.9716999999</v>
      </c>
      <c r="Z20" s="372">
        <v>797429.05829999992</v>
      </c>
      <c r="AA20" s="411">
        <v>0</v>
      </c>
    </row>
    <row r="21" spans="1:27">
      <c r="A21" s="414">
        <v>1.4</v>
      </c>
      <c r="B21" s="413" t="s">
        <v>468</v>
      </c>
      <c r="C21" s="432">
        <v>109549791.89999996</v>
      </c>
      <c r="D21" s="372">
        <v>92180801.85999997</v>
      </c>
      <c r="E21" s="372">
        <v>92180801.85999997</v>
      </c>
      <c r="F21" s="372">
        <v>0</v>
      </c>
      <c r="G21" s="372">
        <v>0</v>
      </c>
      <c r="H21" s="372">
        <v>3802262.65</v>
      </c>
      <c r="I21" s="372">
        <v>2638784.4499999997</v>
      </c>
      <c r="J21" s="372">
        <v>1163478.2000000002</v>
      </c>
      <c r="K21" s="372">
        <v>0</v>
      </c>
      <c r="L21" s="372">
        <v>9179668.2699999996</v>
      </c>
      <c r="M21" s="372">
        <v>2544968.48</v>
      </c>
      <c r="N21" s="372">
        <v>229187.66</v>
      </c>
      <c r="O21" s="372">
        <v>1978818.73</v>
      </c>
      <c r="P21" s="372">
        <v>587210.96</v>
      </c>
      <c r="Q21" s="372">
        <v>1661333.4400000002</v>
      </c>
      <c r="R21" s="372">
        <v>2178149</v>
      </c>
      <c r="S21" s="372">
        <v>0</v>
      </c>
      <c r="T21" s="412">
        <v>4387059.1199999992</v>
      </c>
      <c r="U21" s="372">
        <v>1514332.66</v>
      </c>
      <c r="V21" s="372">
        <v>0</v>
      </c>
      <c r="W21" s="372">
        <v>0</v>
      </c>
      <c r="X21" s="372">
        <v>2137466.89</v>
      </c>
      <c r="Y21" s="372">
        <v>420643.4</v>
      </c>
      <c r="Z21" s="372">
        <v>314616.17</v>
      </c>
      <c r="AA21" s="411">
        <v>0</v>
      </c>
    </row>
    <row r="22" spans="1:27" ht="12.6" thickBot="1">
      <c r="A22" s="410">
        <v>1.5</v>
      </c>
      <c r="B22" s="409" t="s">
        <v>469</v>
      </c>
      <c r="C22" s="466">
        <v>0</v>
      </c>
      <c r="D22" s="467">
        <v>0</v>
      </c>
      <c r="E22" s="467">
        <v>0</v>
      </c>
      <c r="F22" s="467">
        <v>0</v>
      </c>
      <c r="G22" s="467">
        <v>0</v>
      </c>
      <c r="H22" s="467">
        <v>0</v>
      </c>
      <c r="I22" s="467">
        <v>0</v>
      </c>
      <c r="J22" s="467">
        <v>0</v>
      </c>
      <c r="K22" s="467">
        <v>0</v>
      </c>
      <c r="L22" s="467">
        <v>0</v>
      </c>
      <c r="M22" s="467">
        <v>0</v>
      </c>
      <c r="N22" s="467">
        <v>0</v>
      </c>
      <c r="O22" s="467">
        <v>0</v>
      </c>
      <c r="P22" s="467">
        <v>0</v>
      </c>
      <c r="Q22" s="467">
        <v>0</v>
      </c>
      <c r="R22" s="467">
        <v>0</v>
      </c>
      <c r="S22" s="467">
        <v>0</v>
      </c>
      <c r="T22" s="562">
        <v>0</v>
      </c>
      <c r="U22" s="563">
        <v>0</v>
      </c>
      <c r="V22" s="563">
        <v>0</v>
      </c>
      <c r="W22" s="563">
        <v>0</v>
      </c>
      <c r="X22" s="563">
        <v>0</v>
      </c>
      <c r="Y22" s="563">
        <v>0</v>
      </c>
      <c r="Z22" s="563">
        <v>0</v>
      </c>
      <c r="AA22" s="564">
        <v>0</v>
      </c>
    </row>
  </sheetData>
  <mergeCells count="7">
    <mergeCell ref="U6:AA6"/>
    <mergeCell ref="A5:B7"/>
    <mergeCell ref="D6:G6"/>
    <mergeCell ref="C6:C7"/>
    <mergeCell ref="H6:K6"/>
    <mergeCell ref="M6:S6"/>
    <mergeCell ref="C5:S5"/>
  </mergeCells>
  <conditionalFormatting sqref="A5">
    <cfRule type="duplicateValues" dxfId="8" priority="1"/>
    <cfRule type="duplicateValues" dxfId="7" priority="2"/>
    <cfRule type="duplicateValues" dxfId="6" priority="3"/>
  </conditionalFormatting>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tabColor rgb="FF92D050"/>
  </sheetPr>
  <dimension ref="A1:L35"/>
  <sheetViews>
    <sheetView showGridLines="0" zoomScaleNormal="100" workbookViewId="0"/>
  </sheetViews>
  <sheetFormatPr defaultColWidth="9.109375" defaultRowHeight="12"/>
  <cols>
    <col min="1" max="1" width="11.88671875" style="383" bestFit="1" customWidth="1"/>
    <col min="2" max="2" width="93.44140625" style="383" customWidth="1"/>
    <col min="3" max="3" width="14.5546875" style="383" customWidth="1"/>
    <col min="4" max="5" width="16.109375" style="383" customWidth="1"/>
    <col min="6" max="6" width="16.109375" style="402" customWidth="1"/>
    <col min="7" max="7" width="25.33203125" style="402" customWidth="1"/>
    <col min="8" max="8" width="16.109375" style="383" customWidth="1"/>
    <col min="9" max="11" width="16.109375" style="402" customWidth="1"/>
    <col min="12" max="12" width="26.33203125" style="402" customWidth="1"/>
    <col min="13" max="16384" width="9.109375" style="383"/>
  </cols>
  <sheetData>
    <row r="1" spans="1:12" ht="13.8">
      <c r="A1" s="284" t="s">
        <v>30</v>
      </c>
      <c r="B1" s="369" t="str">
        <f>Info!C2</f>
        <v>Terabank</v>
      </c>
      <c r="F1" s="383"/>
      <c r="G1" s="383"/>
      <c r="I1" s="383"/>
      <c r="J1" s="383"/>
      <c r="K1" s="383"/>
      <c r="L1" s="383"/>
    </row>
    <row r="2" spans="1:12">
      <c r="A2" s="284" t="s">
        <v>31</v>
      </c>
      <c r="B2" s="368">
        <f>'1. key ratios'!B2</f>
        <v>46295</v>
      </c>
      <c r="F2" s="383"/>
      <c r="G2" s="383"/>
      <c r="I2" s="383"/>
      <c r="J2" s="383"/>
      <c r="K2" s="383"/>
      <c r="L2" s="383"/>
    </row>
    <row r="3" spans="1:12">
      <c r="A3" s="285" t="s">
        <v>470</v>
      </c>
      <c r="F3" s="383"/>
      <c r="G3" s="383"/>
      <c r="I3" s="383"/>
      <c r="J3" s="383"/>
      <c r="K3" s="383"/>
      <c r="L3" s="383"/>
    </row>
    <row r="4" spans="1:12">
      <c r="F4" s="383"/>
      <c r="G4" s="383"/>
      <c r="I4" s="383"/>
      <c r="J4" s="383"/>
      <c r="K4" s="383"/>
      <c r="L4" s="383"/>
    </row>
    <row r="5" spans="1:12" ht="37.5" customHeight="1">
      <c r="A5" s="630" t="s">
        <v>487</v>
      </c>
      <c r="B5" s="631"/>
      <c r="C5" s="676" t="s">
        <v>471</v>
      </c>
      <c r="D5" s="677"/>
      <c r="E5" s="677"/>
      <c r="F5" s="677"/>
      <c r="G5" s="677"/>
      <c r="H5" s="676" t="s">
        <v>631</v>
      </c>
      <c r="I5" s="678"/>
      <c r="J5" s="678"/>
      <c r="K5" s="678"/>
      <c r="L5" s="679"/>
    </row>
    <row r="6" spans="1:12" ht="39.6" customHeight="1">
      <c r="A6" s="634"/>
      <c r="B6" s="635"/>
      <c r="C6" s="287"/>
      <c r="D6" s="381" t="s">
        <v>652</v>
      </c>
      <c r="E6" s="381" t="s">
        <v>651</v>
      </c>
      <c r="F6" s="381" t="s">
        <v>650</v>
      </c>
      <c r="G6" s="381" t="s">
        <v>649</v>
      </c>
      <c r="H6" s="403"/>
      <c r="I6" s="381" t="s">
        <v>652</v>
      </c>
      <c r="J6" s="381" t="s">
        <v>651</v>
      </c>
      <c r="K6" s="381" t="s">
        <v>650</v>
      </c>
      <c r="L6" s="381" t="s">
        <v>649</v>
      </c>
    </row>
    <row r="7" spans="1:12">
      <c r="A7" s="372">
        <v>1</v>
      </c>
      <c r="B7" s="387" t="s">
        <v>490</v>
      </c>
      <c r="C7" s="387">
        <v>70801373.70739992</v>
      </c>
      <c r="D7" s="387">
        <v>69041355.315899923</v>
      </c>
      <c r="E7" s="387">
        <v>804128.52000000014</v>
      </c>
      <c r="F7" s="387">
        <v>955889.87150000012</v>
      </c>
      <c r="G7" s="387">
        <v>0</v>
      </c>
      <c r="H7" s="387">
        <v>775571.22030000016</v>
      </c>
      <c r="I7" s="387">
        <v>197575.36839999989</v>
      </c>
      <c r="J7" s="387">
        <v>109900.44130000002</v>
      </c>
      <c r="K7" s="387">
        <v>468095.41060000018</v>
      </c>
      <c r="L7" s="387">
        <v>0</v>
      </c>
    </row>
    <row r="8" spans="1:12">
      <c r="A8" s="372">
        <v>2</v>
      </c>
      <c r="B8" s="387" t="s">
        <v>403</v>
      </c>
      <c r="C8" s="387">
        <v>38634230.329699986</v>
      </c>
      <c r="D8" s="387">
        <v>37025770.513399988</v>
      </c>
      <c r="E8" s="387">
        <v>699582.06629999995</v>
      </c>
      <c r="F8" s="387">
        <v>125976.20000000001</v>
      </c>
      <c r="G8" s="387">
        <v>782901.55</v>
      </c>
      <c r="H8" s="387">
        <v>552523.89879999997</v>
      </c>
      <c r="I8" s="387">
        <v>101469.89829999994</v>
      </c>
      <c r="J8" s="387">
        <v>68849.744699999996</v>
      </c>
      <c r="K8" s="387">
        <v>104021.91950000002</v>
      </c>
      <c r="L8" s="387">
        <v>278182.33630000002</v>
      </c>
    </row>
    <row r="9" spans="1:12">
      <c r="A9" s="372">
        <v>3</v>
      </c>
      <c r="B9" s="387" t="s">
        <v>404</v>
      </c>
      <c r="C9" s="387">
        <v>37348547.026499994</v>
      </c>
      <c r="D9" s="387">
        <v>37348547.026499994</v>
      </c>
      <c r="E9" s="387">
        <v>0</v>
      </c>
      <c r="F9" s="387">
        <v>0</v>
      </c>
      <c r="G9" s="387">
        <v>0</v>
      </c>
      <c r="H9" s="387">
        <v>39.662799999999997</v>
      </c>
      <c r="I9" s="387">
        <v>39.662799999999997</v>
      </c>
      <c r="J9" s="387">
        <v>0</v>
      </c>
      <c r="K9" s="387">
        <v>0</v>
      </c>
      <c r="L9" s="387">
        <v>0</v>
      </c>
    </row>
    <row r="10" spans="1:12">
      <c r="A10" s="372">
        <v>4</v>
      </c>
      <c r="B10" s="387" t="s">
        <v>491</v>
      </c>
      <c r="C10" s="387">
        <v>154246385.17019987</v>
      </c>
      <c r="D10" s="387">
        <v>148445656.97359988</v>
      </c>
      <c r="E10" s="387">
        <v>1589175.8346000002</v>
      </c>
      <c r="F10" s="387">
        <v>3716518.2605999997</v>
      </c>
      <c r="G10" s="387">
        <v>495034.10139999999</v>
      </c>
      <c r="H10" s="387">
        <v>461705.42599999986</v>
      </c>
      <c r="I10" s="387">
        <v>435439.86769999989</v>
      </c>
      <c r="J10" s="387">
        <v>0</v>
      </c>
      <c r="K10" s="387">
        <v>26265.558300000001</v>
      </c>
      <c r="L10" s="387">
        <v>0</v>
      </c>
    </row>
    <row r="11" spans="1:12">
      <c r="A11" s="372">
        <v>5</v>
      </c>
      <c r="B11" s="387" t="s">
        <v>405</v>
      </c>
      <c r="C11" s="387">
        <v>129516276.87750003</v>
      </c>
      <c r="D11" s="387">
        <v>121816726.80080003</v>
      </c>
      <c r="E11" s="387">
        <v>2765910.0821000002</v>
      </c>
      <c r="F11" s="387">
        <v>4647713.3371000001</v>
      </c>
      <c r="G11" s="387">
        <v>285926.65749999997</v>
      </c>
      <c r="H11" s="387">
        <v>1724257.6102</v>
      </c>
      <c r="I11" s="387">
        <v>464159.93040000007</v>
      </c>
      <c r="J11" s="387">
        <v>178881.99830000001</v>
      </c>
      <c r="K11" s="387">
        <v>961232.47900000005</v>
      </c>
      <c r="L11" s="387">
        <v>119983.2025</v>
      </c>
    </row>
    <row r="12" spans="1:12">
      <c r="A12" s="372">
        <v>6</v>
      </c>
      <c r="B12" s="387" t="s">
        <v>406</v>
      </c>
      <c r="C12" s="387">
        <v>53874707.229000024</v>
      </c>
      <c r="D12" s="387">
        <v>45541522.770200022</v>
      </c>
      <c r="E12" s="387">
        <v>7959769.1056000004</v>
      </c>
      <c r="F12" s="387">
        <v>115697.31999999999</v>
      </c>
      <c r="G12" s="387">
        <v>257718.03320000001</v>
      </c>
      <c r="H12" s="387">
        <v>338143.64530000009</v>
      </c>
      <c r="I12" s="387">
        <v>139318.11680000011</v>
      </c>
      <c r="J12" s="387">
        <v>144615.41250000001</v>
      </c>
      <c r="K12" s="387">
        <v>54210.115999999995</v>
      </c>
      <c r="L12" s="387">
        <v>0</v>
      </c>
    </row>
    <row r="13" spans="1:12">
      <c r="A13" s="372">
        <v>7</v>
      </c>
      <c r="B13" s="387" t="s">
        <v>407</v>
      </c>
      <c r="C13" s="387">
        <v>105208788.12569998</v>
      </c>
      <c r="D13" s="387">
        <v>93614063.255299985</v>
      </c>
      <c r="E13" s="387">
        <v>3911391.5382999997</v>
      </c>
      <c r="F13" s="387">
        <v>6239222.2723999992</v>
      </c>
      <c r="G13" s="387">
        <v>1444111.0597000001</v>
      </c>
      <c r="H13" s="387">
        <v>1366576.6381000001</v>
      </c>
      <c r="I13" s="387">
        <v>310765.36580000015</v>
      </c>
      <c r="J13" s="387">
        <v>386529.11930000002</v>
      </c>
      <c r="K13" s="387">
        <v>425165.32169999997</v>
      </c>
      <c r="L13" s="387">
        <v>244116.83129999999</v>
      </c>
    </row>
    <row r="14" spans="1:12">
      <c r="A14" s="372">
        <v>8</v>
      </c>
      <c r="B14" s="387" t="s">
        <v>408</v>
      </c>
      <c r="C14" s="387">
        <v>77560723.670200005</v>
      </c>
      <c r="D14" s="387">
        <v>70163436.851099998</v>
      </c>
      <c r="E14" s="387">
        <v>826427.37</v>
      </c>
      <c r="F14" s="387">
        <v>2516634.4991000001</v>
      </c>
      <c r="G14" s="387">
        <v>4054224.9499999997</v>
      </c>
      <c r="H14" s="387">
        <v>2476679.2519</v>
      </c>
      <c r="I14" s="387">
        <v>305333.61979999993</v>
      </c>
      <c r="J14" s="387">
        <v>76373.906400000007</v>
      </c>
      <c r="K14" s="387">
        <v>596685.77190000017</v>
      </c>
      <c r="L14" s="387">
        <v>1498285.9537999998</v>
      </c>
    </row>
    <row r="15" spans="1:12">
      <c r="A15" s="372">
        <v>9</v>
      </c>
      <c r="B15" s="387" t="s">
        <v>409</v>
      </c>
      <c r="C15" s="387">
        <v>54948591.305600002</v>
      </c>
      <c r="D15" s="387">
        <v>48838797.160400003</v>
      </c>
      <c r="E15" s="387">
        <v>653583.14</v>
      </c>
      <c r="F15" s="387">
        <v>3505027.5373999998</v>
      </c>
      <c r="G15" s="387">
        <v>1951183.4678</v>
      </c>
      <c r="H15" s="387">
        <v>1172426.7775000001</v>
      </c>
      <c r="I15" s="387">
        <v>184358.59770000001</v>
      </c>
      <c r="J15" s="387">
        <v>21398.036199999999</v>
      </c>
      <c r="K15" s="387">
        <v>952812.32709999999</v>
      </c>
      <c r="L15" s="387">
        <v>13857.816499999999</v>
      </c>
    </row>
    <row r="16" spans="1:12">
      <c r="A16" s="372">
        <v>10</v>
      </c>
      <c r="B16" s="387" t="s">
        <v>410</v>
      </c>
      <c r="C16" s="387">
        <v>29570191.527600002</v>
      </c>
      <c r="D16" s="387">
        <v>29200867.047700003</v>
      </c>
      <c r="E16" s="387">
        <v>0</v>
      </c>
      <c r="F16" s="387">
        <v>0</v>
      </c>
      <c r="G16" s="387">
        <v>369324.47990000003</v>
      </c>
      <c r="H16" s="387">
        <v>355923.66899999999</v>
      </c>
      <c r="I16" s="387">
        <v>103179.00629999998</v>
      </c>
      <c r="J16" s="387">
        <v>0</v>
      </c>
      <c r="K16" s="387">
        <v>0</v>
      </c>
      <c r="L16" s="387">
        <v>252744.66269999999</v>
      </c>
    </row>
    <row r="17" spans="1:12">
      <c r="A17" s="372">
        <v>11</v>
      </c>
      <c r="B17" s="387" t="s">
        <v>411</v>
      </c>
      <c r="C17" s="387">
        <v>10194347.833199997</v>
      </c>
      <c r="D17" s="387">
        <v>8679853.1660999954</v>
      </c>
      <c r="E17" s="387">
        <v>517160.08519999997</v>
      </c>
      <c r="F17" s="387">
        <v>818460.8618999999</v>
      </c>
      <c r="G17" s="387">
        <v>178873.72</v>
      </c>
      <c r="H17" s="387">
        <v>340434.12179999996</v>
      </c>
      <c r="I17" s="387">
        <v>44293.602800000001</v>
      </c>
      <c r="J17" s="387">
        <v>57951.6005</v>
      </c>
      <c r="K17" s="387">
        <v>149667.25339999999</v>
      </c>
      <c r="L17" s="387">
        <v>88521.665099999998</v>
      </c>
    </row>
    <row r="18" spans="1:12">
      <c r="A18" s="372">
        <v>12</v>
      </c>
      <c r="B18" s="387" t="s">
        <v>412</v>
      </c>
      <c r="C18" s="387">
        <v>90134253.802399933</v>
      </c>
      <c r="D18" s="387">
        <v>81729526.04689993</v>
      </c>
      <c r="E18" s="387">
        <v>2589914.6770000001</v>
      </c>
      <c r="F18" s="387">
        <v>5370806.1685000015</v>
      </c>
      <c r="G18" s="387">
        <v>444006.91</v>
      </c>
      <c r="H18" s="387">
        <v>2723738.2793000005</v>
      </c>
      <c r="I18" s="387">
        <v>388659.41339999967</v>
      </c>
      <c r="J18" s="387">
        <v>324185.97060000006</v>
      </c>
      <c r="K18" s="387">
        <v>1731084.7890000008</v>
      </c>
      <c r="L18" s="387">
        <v>279808.10629999998</v>
      </c>
    </row>
    <row r="19" spans="1:12">
      <c r="A19" s="372">
        <v>13</v>
      </c>
      <c r="B19" s="387" t="s">
        <v>413</v>
      </c>
      <c r="C19" s="387">
        <v>25606893.011700001</v>
      </c>
      <c r="D19" s="387">
        <v>20858183.066500001</v>
      </c>
      <c r="E19" s="387">
        <v>2285895</v>
      </c>
      <c r="F19" s="387">
        <v>2381656.4251999999</v>
      </c>
      <c r="G19" s="387">
        <v>81158.52</v>
      </c>
      <c r="H19" s="387">
        <v>1105622.8074999999</v>
      </c>
      <c r="I19" s="387">
        <v>89986.831999999995</v>
      </c>
      <c r="J19" s="387">
        <v>72415.288799999995</v>
      </c>
      <c r="K19" s="387">
        <v>862062.16669999994</v>
      </c>
      <c r="L19" s="387">
        <v>81158.52</v>
      </c>
    </row>
    <row r="20" spans="1:12">
      <c r="A20" s="372">
        <v>14</v>
      </c>
      <c r="B20" s="387" t="s">
        <v>414</v>
      </c>
      <c r="C20" s="387">
        <v>144352856.09989998</v>
      </c>
      <c r="D20" s="387">
        <v>124127952.77489999</v>
      </c>
      <c r="E20" s="387">
        <v>10516492.322400002</v>
      </c>
      <c r="F20" s="387">
        <v>6915294.6144999992</v>
      </c>
      <c r="G20" s="387">
        <v>2793116.3881000006</v>
      </c>
      <c r="H20" s="387">
        <v>3837569.7561999997</v>
      </c>
      <c r="I20" s="387">
        <v>452502.03969999991</v>
      </c>
      <c r="J20" s="387">
        <v>426285.64110000001</v>
      </c>
      <c r="K20" s="387">
        <v>1239710.4153</v>
      </c>
      <c r="L20" s="387">
        <v>1719071.6601</v>
      </c>
    </row>
    <row r="21" spans="1:12">
      <c r="A21" s="372">
        <v>15</v>
      </c>
      <c r="B21" s="387" t="s">
        <v>415</v>
      </c>
      <c r="C21" s="387">
        <v>58366601.758200005</v>
      </c>
      <c r="D21" s="387">
        <v>41405947.872700006</v>
      </c>
      <c r="E21" s="387">
        <v>16509218.8155</v>
      </c>
      <c r="F21" s="387">
        <v>272923.31</v>
      </c>
      <c r="G21" s="387">
        <v>178511.76</v>
      </c>
      <c r="H21" s="387">
        <v>1482207.2228999999</v>
      </c>
      <c r="I21" s="387">
        <v>174007.55820000003</v>
      </c>
      <c r="J21" s="387">
        <v>993787.31400000001</v>
      </c>
      <c r="K21" s="387">
        <v>178891.26609999998</v>
      </c>
      <c r="L21" s="387">
        <v>135521.0846</v>
      </c>
    </row>
    <row r="22" spans="1:12">
      <c r="A22" s="372">
        <v>16</v>
      </c>
      <c r="B22" s="387" t="s">
        <v>416</v>
      </c>
      <c r="C22" s="387">
        <v>169242.5</v>
      </c>
      <c r="D22" s="387">
        <v>169242.5</v>
      </c>
      <c r="E22" s="387">
        <v>0</v>
      </c>
      <c r="F22" s="387">
        <v>0</v>
      </c>
      <c r="G22" s="387">
        <v>0</v>
      </c>
      <c r="H22" s="387">
        <v>935.27269999999999</v>
      </c>
      <c r="I22" s="387">
        <v>935.27269999999999</v>
      </c>
      <c r="J22" s="387">
        <v>0</v>
      </c>
      <c r="K22" s="387">
        <v>0</v>
      </c>
      <c r="L22" s="387">
        <v>0</v>
      </c>
    </row>
    <row r="23" spans="1:12">
      <c r="A23" s="372">
        <v>17</v>
      </c>
      <c r="B23" s="387" t="s">
        <v>494</v>
      </c>
      <c r="C23" s="387">
        <v>1695380.4210000001</v>
      </c>
      <c r="D23" s="387">
        <v>767689.15359999996</v>
      </c>
      <c r="E23" s="387">
        <v>229945.24739999999</v>
      </c>
      <c r="F23" s="387">
        <v>697746.02000000014</v>
      </c>
      <c r="G23" s="387">
        <v>0</v>
      </c>
      <c r="H23" s="387">
        <v>47574.280299999999</v>
      </c>
      <c r="I23" s="387">
        <v>3244.2844</v>
      </c>
      <c r="J23" s="387">
        <v>44329.995900000002</v>
      </c>
      <c r="K23" s="387">
        <v>0</v>
      </c>
      <c r="L23" s="387">
        <v>0</v>
      </c>
    </row>
    <row r="24" spans="1:12">
      <c r="A24" s="372">
        <v>18</v>
      </c>
      <c r="B24" s="387" t="s">
        <v>417</v>
      </c>
      <c r="C24" s="387">
        <v>8487123.591</v>
      </c>
      <c r="D24" s="387">
        <v>7790395.9310000008</v>
      </c>
      <c r="E24" s="387">
        <v>0</v>
      </c>
      <c r="F24" s="387">
        <v>696727.66</v>
      </c>
      <c r="G24" s="387">
        <v>0</v>
      </c>
      <c r="H24" s="387">
        <v>175604.03229999999</v>
      </c>
      <c r="I24" s="387">
        <v>27278.206700000002</v>
      </c>
      <c r="J24" s="387">
        <v>0</v>
      </c>
      <c r="K24" s="387">
        <v>148325.82559999998</v>
      </c>
      <c r="L24" s="387">
        <v>0</v>
      </c>
    </row>
    <row r="25" spans="1:12">
      <c r="A25" s="372">
        <v>19</v>
      </c>
      <c r="B25" s="387" t="s">
        <v>418</v>
      </c>
      <c r="C25" s="387">
        <v>3953793.1379999998</v>
      </c>
      <c r="D25" s="387">
        <v>3489838.7480000001</v>
      </c>
      <c r="E25" s="387">
        <v>353482.53</v>
      </c>
      <c r="F25" s="387">
        <v>110471.85999999999</v>
      </c>
      <c r="G25" s="387">
        <v>0</v>
      </c>
      <c r="H25" s="387">
        <v>113846.81329999999</v>
      </c>
      <c r="I25" s="387">
        <v>18232.295700000002</v>
      </c>
      <c r="J25" s="387">
        <v>28385.378800000002</v>
      </c>
      <c r="K25" s="387">
        <v>67229.138799999986</v>
      </c>
      <c r="L25" s="387">
        <v>0</v>
      </c>
    </row>
    <row r="26" spans="1:12">
      <c r="A26" s="372">
        <v>20</v>
      </c>
      <c r="B26" s="387" t="s">
        <v>493</v>
      </c>
      <c r="C26" s="387">
        <v>40133365.944299974</v>
      </c>
      <c r="D26" s="387">
        <v>39353499.25099998</v>
      </c>
      <c r="E26" s="387">
        <v>131470.54</v>
      </c>
      <c r="F26" s="387">
        <v>137385.80000000002</v>
      </c>
      <c r="G26" s="387">
        <v>511010.35329999996</v>
      </c>
      <c r="H26" s="387">
        <v>440235.87589999993</v>
      </c>
      <c r="I26" s="387">
        <v>126469.56499999993</v>
      </c>
      <c r="J26" s="387">
        <v>37900.313499999997</v>
      </c>
      <c r="K26" s="387">
        <v>6633.4141</v>
      </c>
      <c r="L26" s="387">
        <v>269232.5833</v>
      </c>
    </row>
    <row r="27" spans="1:12">
      <c r="A27" s="372">
        <v>21</v>
      </c>
      <c r="B27" s="387" t="s">
        <v>419</v>
      </c>
      <c r="C27" s="387">
        <v>1550726.8396000003</v>
      </c>
      <c r="D27" s="387">
        <v>1101872.3338000001</v>
      </c>
      <c r="E27" s="387">
        <v>125881.9558</v>
      </c>
      <c r="F27" s="387">
        <v>322972.55</v>
      </c>
      <c r="G27" s="387">
        <v>0</v>
      </c>
      <c r="H27" s="387">
        <v>150203.932</v>
      </c>
      <c r="I27" s="387">
        <v>5254.4638999999988</v>
      </c>
      <c r="J27" s="387">
        <v>10349.8938</v>
      </c>
      <c r="K27" s="387">
        <v>134599.57430000001</v>
      </c>
      <c r="L27" s="387">
        <v>0</v>
      </c>
    </row>
    <row r="28" spans="1:12">
      <c r="A28" s="372">
        <v>22</v>
      </c>
      <c r="B28" s="387" t="s">
        <v>420</v>
      </c>
      <c r="C28" s="387">
        <v>1999838.3253000004</v>
      </c>
      <c r="D28" s="387">
        <v>1568518.9900000002</v>
      </c>
      <c r="E28" s="387">
        <v>3996.62</v>
      </c>
      <c r="F28" s="387">
        <v>427322.71530000004</v>
      </c>
      <c r="G28" s="387">
        <v>0</v>
      </c>
      <c r="H28" s="387">
        <v>6254.289600000001</v>
      </c>
      <c r="I28" s="387">
        <v>5885.5863000000008</v>
      </c>
      <c r="J28" s="387">
        <v>368.70330000000001</v>
      </c>
      <c r="K28" s="387">
        <v>0</v>
      </c>
      <c r="L28" s="387">
        <v>0</v>
      </c>
    </row>
    <row r="29" spans="1:12">
      <c r="A29" s="372">
        <v>23</v>
      </c>
      <c r="B29" s="387" t="s">
        <v>421</v>
      </c>
      <c r="C29" s="387">
        <v>232806216.79999992</v>
      </c>
      <c r="D29" s="387">
        <v>209366616.33229992</v>
      </c>
      <c r="E29" s="387">
        <v>7238521.9166000029</v>
      </c>
      <c r="F29" s="387">
        <v>14515352.940500008</v>
      </c>
      <c r="G29" s="387">
        <v>1685725.6106000002</v>
      </c>
      <c r="H29" s="387">
        <v>9556918.2802000046</v>
      </c>
      <c r="I29" s="387">
        <v>1050512.2482999968</v>
      </c>
      <c r="J29" s="387">
        <v>1085796.0607000003</v>
      </c>
      <c r="K29" s="387">
        <v>6632489.6465000072</v>
      </c>
      <c r="L29" s="387">
        <v>788120.3247</v>
      </c>
    </row>
    <row r="30" spans="1:12">
      <c r="A30" s="372">
        <v>24</v>
      </c>
      <c r="B30" s="387" t="s">
        <v>492</v>
      </c>
      <c r="C30" s="387">
        <v>172463203.07910004</v>
      </c>
      <c r="D30" s="387">
        <v>155816452.40580001</v>
      </c>
      <c r="E30" s="387">
        <v>8643707.2923000026</v>
      </c>
      <c r="F30" s="387">
        <v>7269293.3310000021</v>
      </c>
      <c r="G30" s="387">
        <v>733750.04999999993</v>
      </c>
      <c r="H30" s="387">
        <v>5219341.911000005</v>
      </c>
      <c r="I30" s="387">
        <v>1127080.9165000035</v>
      </c>
      <c r="J30" s="387">
        <v>636662.43360000011</v>
      </c>
      <c r="K30" s="387">
        <v>2979461.2556000007</v>
      </c>
      <c r="L30" s="387">
        <v>476137.30530000001</v>
      </c>
    </row>
    <row r="31" spans="1:12">
      <c r="A31" s="372">
        <v>25</v>
      </c>
      <c r="B31" s="387" t="s">
        <v>422</v>
      </c>
      <c r="C31" s="387">
        <v>87280050.028600052</v>
      </c>
      <c r="D31" s="387">
        <v>83808550.319300056</v>
      </c>
      <c r="E31" s="387">
        <v>1183687.8999000001</v>
      </c>
      <c r="F31" s="387">
        <v>2185081.6993999998</v>
      </c>
      <c r="G31" s="387">
        <v>102730.11</v>
      </c>
      <c r="H31" s="387">
        <v>1437008.5517999995</v>
      </c>
      <c r="I31" s="387">
        <v>192114.13859999995</v>
      </c>
      <c r="J31" s="387">
        <v>100930.77009999999</v>
      </c>
      <c r="K31" s="387">
        <v>1061419.0175999997</v>
      </c>
      <c r="L31" s="387">
        <v>82544.625499999995</v>
      </c>
    </row>
    <row r="32" spans="1:12">
      <c r="A32" s="372">
        <v>26</v>
      </c>
      <c r="B32" s="387" t="s">
        <v>489</v>
      </c>
      <c r="C32" s="387">
        <v>41996204.221099973</v>
      </c>
      <c r="D32" s="387">
        <v>36157234.849099964</v>
      </c>
      <c r="E32" s="387">
        <v>1237830.7212000005</v>
      </c>
      <c r="F32" s="387">
        <v>4565757.3107999982</v>
      </c>
      <c r="G32" s="387">
        <v>35381.339999999997</v>
      </c>
      <c r="H32" s="387">
        <v>3780055.6269</v>
      </c>
      <c r="I32" s="387">
        <v>355298.94430000021</v>
      </c>
      <c r="J32" s="387">
        <v>235474.6540000001</v>
      </c>
      <c r="K32" s="387">
        <v>3167885.8961999998</v>
      </c>
      <c r="L32" s="387">
        <v>21396.132400000002</v>
      </c>
    </row>
    <row r="33" spans="1:12">
      <c r="A33" s="372">
        <v>27</v>
      </c>
      <c r="B33" s="438" t="s">
        <v>64</v>
      </c>
      <c r="C33" s="387">
        <v>1672899912.3628001</v>
      </c>
      <c r="D33" s="387">
        <v>1517228117.4558995</v>
      </c>
      <c r="E33" s="387">
        <v>70777173.280200019</v>
      </c>
      <c r="F33" s="387">
        <v>68509932.565200001</v>
      </c>
      <c r="G33" s="387">
        <v>16384689.061500002</v>
      </c>
      <c r="H33" s="387">
        <v>39641398.853600003</v>
      </c>
      <c r="I33" s="387">
        <v>6303394.8025000002</v>
      </c>
      <c r="J33" s="387">
        <v>5041372.6774000013</v>
      </c>
      <c r="K33" s="387">
        <v>21947948.56330001</v>
      </c>
      <c r="L33" s="387">
        <v>6348682.8103999998</v>
      </c>
    </row>
    <row r="35" spans="1:12">
      <c r="B35" s="437"/>
      <c r="C35" s="437"/>
    </row>
  </sheetData>
  <mergeCells count="3">
    <mergeCell ref="A5:B6"/>
    <mergeCell ref="C5:G5"/>
    <mergeCell ref="H5:L5"/>
  </mergeCells>
  <conditionalFormatting sqref="A5">
    <cfRule type="duplicateValues" dxfId="5" priority="1"/>
    <cfRule type="duplicateValues" dxfId="4" priority="2"/>
    <cfRule type="duplicateValues" dxfId="3" priority="3"/>
  </conditionalFormatting>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tabColor rgb="FF92D050"/>
  </sheetPr>
  <dimension ref="A1:K13"/>
  <sheetViews>
    <sheetView showGridLines="0" zoomScaleNormal="100" workbookViewId="0"/>
  </sheetViews>
  <sheetFormatPr defaultColWidth="8.6640625" defaultRowHeight="12"/>
  <cols>
    <col min="1" max="1" width="11.88671875" style="439" bestFit="1" customWidth="1"/>
    <col min="2" max="2" width="68.6640625" style="439" customWidth="1"/>
    <col min="3" max="11" width="28.33203125" style="439" customWidth="1"/>
    <col min="12" max="16384" width="8.6640625" style="439"/>
  </cols>
  <sheetData>
    <row r="1" spans="1:11" s="383" customFormat="1" ht="13.8">
      <c r="A1" s="284" t="s">
        <v>30</v>
      </c>
      <c r="B1" s="369" t="str">
        <f>Info!C2</f>
        <v>Terabank</v>
      </c>
    </row>
    <row r="2" spans="1:11" s="383" customFormat="1">
      <c r="A2" s="284" t="s">
        <v>31</v>
      </c>
      <c r="B2" s="368">
        <f>'1. key ratios'!B2</f>
        <v>46295</v>
      </c>
    </row>
    <row r="3" spans="1:11" s="383" customFormat="1">
      <c r="A3" s="285" t="s">
        <v>472</v>
      </c>
    </row>
    <row r="4" spans="1:11">
      <c r="C4" s="443" t="s">
        <v>666</v>
      </c>
      <c r="D4" s="443" t="s">
        <v>665</v>
      </c>
      <c r="E4" s="443" t="s">
        <v>664</v>
      </c>
      <c r="F4" s="443" t="s">
        <v>663</v>
      </c>
      <c r="G4" s="443" t="s">
        <v>662</v>
      </c>
      <c r="H4" s="443" t="s">
        <v>661</v>
      </c>
      <c r="I4" s="443" t="s">
        <v>660</v>
      </c>
      <c r="J4" s="443" t="s">
        <v>659</v>
      </c>
      <c r="K4" s="443" t="s">
        <v>658</v>
      </c>
    </row>
    <row r="5" spans="1:11" ht="104.1" customHeight="1">
      <c r="A5" s="680" t="s">
        <v>657</v>
      </c>
      <c r="B5" s="681"/>
      <c r="C5" s="442" t="s">
        <v>473</v>
      </c>
      <c r="D5" s="442" t="s">
        <v>474</v>
      </c>
      <c r="E5" s="442" t="s">
        <v>475</v>
      </c>
      <c r="F5" s="442" t="s">
        <v>476</v>
      </c>
      <c r="G5" s="442" t="s">
        <v>477</v>
      </c>
      <c r="H5" s="442" t="s">
        <v>478</v>
      </c>
      <c r="I5" s="442" t="s">
        <v>479</v>
      </c>
      <c r="J5" s="442" t="s">
        <v>480</v>
      </c>
      <c r="K5" s="442" t="s">
        <v>481</v>
      </c>
    </row>
    <row r="6" spans="1:11">
      <c r="A6" s="372">
        <v>1</v>
      </c>
      <c r="B6" s="372" t="s">
        <v>441</v>
      </c>
      <c r="C6" s="372">
        <v>33410405.199999996</v>
      </c>
      <c r="D6" s="372">
        <v>109549791.89999996</v>
      </c>
      <c r="E6" s="372">
        <v>0</v>
      </c>
      <c r="F6" s="372">
        <v>16920676.479999997</v>
      </c>
      <c r="G6" s="372">
        <v>1274668230.8499975</v>
      </c>
      <c r="H6" s="372">
        <v>0</v>
      </c>
      <c r="I6" s="372">
        <v>108723603.31000006</v>
      </c>
      <c r="J6" s="372">
        <v>20688941.679999992</v>
      </c>
      <c r="K6" s="372">
        <v>108938262.94280887</v>
      </c>
    </row>
    <row r="7" spans="1:11">
      <c r="A7" s="372">
        <v>2</v>
      </c>
      <c r="B7" s="372" t="s">
        <v>482</v>
      </c>
      <c r="C7" s="372">
        <v>0</v>
      </c>
      <c r="D7" s="372">
        <v>0</v>
      </c>
      <c r="E7" s="372">
        <v>0</v>
      </c>
      <c r="F7" s="372">
        <v>0</v>
      </c>
      <c r="G7" s="372">
        <v>0</v>
      </c>
      <c r="H7" s="372">
        <v>0</v>
      </c>
      <c r="I7" s="372">
        <v>0</v>
      </c>
      <c r="J7" s="372">
        <v>0</v>
      </c>
      <c r="K7" s="372">
        <v>16000000</v>
      </c>
    </row>
    <row r="8" spans="1:11">
      <c r="A8" s="372">
        <v>3</v>
      </c>
      <c r="B8" s="372" t="s">
        <v>449</v>
      </c>
      <c r="C8" s="372">
        <v>6995255.0300000003</v>
      </c>
      <c r="D8" s="372">
        <v>0</v>
      </c>
      <c r="E8" s="372">
        <v>0</v>
      </c>
      <c r="F8" s="372">
        <v>0</v>
      </c>
      <c r="G8" s="372">
        <v>34665190.330000006</v>
      </c>
      <c r="H8" s="372">
        <v>0</v>
      </c>
      <c r="I8" s="372">
        <v>4226042.45</v>
      </c>
      <c r="J8" s="372">
        <v>841322.9800000001</v>
      </c>
      <c r="K8" s="372">
        <v>1146475.8199999779</v>
      </c>
    </row>
    <row r="9" spans="1:11">
      <c r="A9" s="372">
        <v>4</v>
      </c>
      <c r="B9" s="392" t="s">
        <v>483</v>
      </c>
      <c r="C9" s="372">
        <v>115302.53</v>
      </c>
      <c r="D9" s="372">
        <v>13566727.389999999</v>
      </c>
      <c r="E9" s="372">
        <v>0</v>
      </c>
      <c r="F9" s="372">
        <v>0</v>
      </c>
      <c r="G9" s="372">
        <v>51590320.389999971</v>
      </c>
      <c r="H9" s="372">
        <v>0</v>
      </c>
      <c r="I9" s="372">
        <v>9218663.0399999935</v>
      </c>
      <c r="J9" s="372">
        <v>3634243.8800000004</v>
      </c>
      <c r="K9" s="372">
        <v>6769364.3966999948</v>
      </c>
    </row>
    <row r="10" spans="1:11">
      <c r="A10" s="372">
        <v>5</v>
      </c>
      <c r="B10" s="392" t="s">
        <v>484</v>
      </c>
      <c r="C10" s="372">
        <v>0</v>
      </c>
      <c r="D10" s="372">
        <v>0</v>
      </c>
      <c r="E10" s="372">
        <v>0</v>
      </c>
      <c r="F10" s="372">
        <v>0</v>
      </c>
      <c r="G10" s="372">
        <v>0</v>
      </c>
      <c r="H10" s="372">
        <v>0</v>
      </c>
      <c r="I10" s="372">
        <v>0</v>
      </c>
      <c r="J10" s="372">
        <v>0</v>
      </c>
      <c r="K10" s="372">
        <v>0</v>
      </c>
    </row>
    <row r="11" spans="1:11">
      <c r="A11" s="372">
        <v>6</v>
      </c>
      <c r="B11" s="392" t="s">
        <v>485</v>
      </c>
      <c r="C11" s="372">
        <v>0</v>
      </c>
      <c r="D11" s="372">
        <v>0</v>
      </c>
      <c r="E11" s="372">
        <v>0</v>
      </c>
      <c r="F11" s="372">
        <v>0</v>
      </c>
      <c r="G11" s="372">
        <v>176640</v>
      </c>
      <c r="H11" s="372">
        <v>0</v>
      </c>
      <c r="I11" s="372">
        <v>0</v>
      </c>
      <c r="J11" s="372">
        <v>0</v>
      </c>
      <c r="K11" s="372">
        <v>0</v>
      </c>
    </row>
    <row r="13" spans="1:11" ht="13.8">
      <c r="B13" s="440"/>
    </row>
  </sheetData>
  <mergeCells count="1">
    <mergeCell ref="A5:B5"/>
  </mergeCells>
  <conditionalFormatting sqref="A5">
    <cfRule type="duplicateValues" dxfId="2" priority="1"/>
    <cfRule type="duplicateValues" dxfId="1" priority="2"/>
    <cfRule type="duplicateValues" dxfId="0" priority="3"/>
  </conditionalFormatting>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tabColor rgb="FF92D050"/>
  </sheetPr>
  <dimension ref="A1:V20"/>
  <sheetViews>
    <sheetView showGridLines="0" zoomScaleNormal="100" workbookViewId="0"/>
  </sheetViews>
  <sheetFormatPr defaultColWidth="8.6640625" defaultRowHeight="14.4"/>
  <cols>
    <col min="1" max="1" width="10" style="444" bestFit="1" customWidth="1"/>
    <col min="2" max="2" width="71.6640625" style="444" customWidth="1"/>
    <col min="3" max="3" width="10.5546875" style="444" bestFit="1" customWidth="1"/>
    <col min="4" max="7" width="15.5546875" style="444" customWidth="1"/>
    <col min="8" max="8" width="10.5546875" style="444" bestFit="1" customWidth="1"/>
    <col min="9" max="12" width="17.33203125" style="444" customWidth="1"/>
    <col min="13" max="13" width="10.5546875" style="444" bestFit="1" customWidth="1"/>
    <col min="14" max="17" width="16.109375" style="444" customWidth="1"/>
    <col min="18" max="18" width="12.33203125" style="444" bestFit="1" customWidth="1"/>
    <col min="19" max="19" width="46.88671875" style="444" bestFit="1" customWidth="1"/>
    <col min="20" max="20" width="43.44140625" style="444" bestFit="1" customWidth="1"/>
    <col min="21" max="21" width="45.88671875" style="444" bestFit="1" customWidth="1"/>
    <col min="22" max="22" width="43.44140625" style="444" bestFit="1" customWidth="1"/>
    <col min="23" max="16384" width="8.6640625" style="444"/>
  </cols>
  <sheetData>
    <row r="1" spans="1:22">
      <c r="A1" s="284" t="s">
        <v>30</v>
      </c>
      <c r="B1" s="369" t="str">
        <f>Info!C2</f>
        <v>Terabank</v>
      </c>
    </row>
    <row r="2" spans="1:22">
      <c r="A2" s="284" t="s">
        <v>31</v>
      </c>
      <c r="B2" s="368">
        <f>'1. key ratios'!B2</f>
        <v>46295</v>
      </c>
    </row>
    <row r="3" spans="1:22">
      <c r="A3" s="285" t="s">
        <v>500</v>
      </c>
      <c r="B3" s="383"/>
    </row>
    <row r="4" spans="1:22">
      <c r="A4" s="285"/>
      <c r="B4" s="383"/>
    </row>
    <row r="5" spans="1:22" ht="24" customHeight="1">
      <c r="A5" s="682" t="s">
        <v>501</v>
      </c>
      <c r="B5" s="683"/>
      <c r="C5" s="687" t="s">
        <v>667</v>
      </c>
      <c r="D5" s="687"/>
      <c r="E5" s="687"/>
      <c r="F5" s="687"/>
      <c r="G5" s="687"/>
      <c r="H5" s="687" t="s">
        <v>519</v>
      </c>
      <c r="I5" s="687"/>
      <c r="J5" s="687"/>
      <c r="K5" s="687"/>
      <c r="L5" s="687"/>
      <c r="M5" s="687" t="s">
        <v>631</v>
      </c>
      <c r="N5" s="687"/>
      <c r="O5" s="687"/>
      <c r="P5" s="687"/>
      <c r="Q5" s="687"/>
      <c r="R5" s="686" t="s">
        <v>502</v>
      </c>
      <c r="S5" s="686" t="s">
        <v>516</v>
      </c>
      <c r="T5" s="686" t="s">
        <v>517</v>
      </c>
      <c r="U5" s="686" t="s">
        <v>677</v>
      </c>
      <c r="V5" s="686" t="s">
        <v>678</v>
      </c>
    </row>
    <row r="6" spans="1:22" ht="36" customHeight="1">
      <c r="A6" s="684"/>
      <c r="B6" s="685"/>
      <c r="C6" s="453"/>
      <c r="D6" s="381" t="s">
        <v>652</v>
      </c>
      <c r="E6" s="381" t="s">
        <v>651</v>
      </c>
      <c r="F6" s="381" t="s">
        <v>650</v>
      </c>
      <c r="G6" s="381" t="s">
        <v>649</v>
      </c>
      <c r="H6" s="453"/>
      <c r="I6" s="381" t="s">
        <v>652</v>
      </c>
      <c r="J6" s="381" t="s">
        <v>651</v>
      </c>
      <c r="K6" s="381" t="s">
        <v>650</v>
      </c>
      <c r="L6" s="381" t="s">
        <v>649</v>
      </c>
      <c r="M6" s="453"/>
      <c r="N6" s="381" t="s">
        <v>652</v>
      </c>
      <c r="O6" s="381" t="s">
        <v>651</v>
      </c>
      <c r="P6" s="381" t="s">
        <v>650</v>
      </c>
      <c r="Q6" s="381" t="s">
        <v>649</v>
      </c>
      <c r="R6" s="686"/>
      <c r="S6" s="686"/>
      <c r="T6" s="686"/>
      <c r="U6" s="686"/>
      <c r="V6" s="686"/>
    </row>
    <row r="7" spans="1:22">
      <c r="A7" s="448">
        <v>1</v>
      </c>
      <c r="B7" s="452" t="s">
        <v>510</v>
      </c>
      <c r="C7" s="441">
        <v>1878126.0281</v>
      </c>
      <c r="D7" s="441">
        <v>1135968.9465000001</v>
      </c>
      <c r="E7" s="441">
        <v>94982.43</v>
      </c>
      <c r="F7" s="441">
        <v>647174.65159999998</v>
      </c>
      <c r="G7" s="441">
        <v>0</v>
      </c>
      <c r="H7" s="441">
        <v>1884393.1794999999</v>
      </c>
      <c r="I7" s="441">
        <v>1143457.2904000001</v>
      </c>
      <c r="J7" s="441">
        <v>94118.87</v>
      </c>
      <c r="K7" s="441">
        <v>646817.01909999992</v>
      </c>
      <c r="L7" s="441">
        <v>0</v>
      </c>
      <c r="M7" s="441">
        <v>111377.53054418002</v>
      </c>
      <c r="N7" s="441">
        <v>13036.072283760001</v>
      </c>
      <c r="O7" s="441">
        <v>0</v>
      </c>
      <c r="P7" s="441">
        <v>98341.458260420011</v>
      </c>
      <c r="Q7" s="441">
        <v>0</v>
      </c>
      <c r="R7" s="441">
        <v>17</v>
      </c>
      <c r="S7" s="461">
        <v>0.14000000000000001</v>
      </c>
      <c r="T7" s="468">
        <v>0.164213</v>
      </c>
      <c r="U7" s="441">
        <v>0.14889949999999999</v>
      </c>
      <c r="V7" s="462">
        <v>38.089599999999997</v>
      </c>
    </row>
    <row r="8" spans="1:22">
      <c r="A8" s="448">
        <v>2</v>
      </c>
      <c r="B8" s="451" t="s">
        <v>509</v>
      </c>
      <c r="C8" s="441">
        <v>153914147.6954</v>
      </c>
      <c r="D8" s="441">
        <v>145387817.98160002</v>
      </c>
      <c r="E8" s="441">
        <v>2407891.6288999999</v>
      </c>
      <c r="F8" s="441">
        <v>6041594.6648999993</v>
      </c>
      <c r="G8" s="441">
        <v>76843.42</v>
      </c>
      <c r="H8" s="441">
        <v>157091522.39169979</v>
      </c>
      <c r="I8" s="441">
        <v>146663466.82439977</v>
      </c>
      <c r="J8" s="441">
        <v>2503698.6845</v>
      </c>
      <c r="K8" s="441">
        <v>7810279.0828</v>
      </c>
      <c r="L8" s="441">
        <v>114077.8</v>
      </c>
      <c r="M8" s="441">
        <v>6648452.3271045601</v>
      </c>
      <c r="N8" s="441">
        <v>822907.82698263996</v>
      </c>
      <c r="O8" s="441">
        <v>453130.16855561</v>
      </c>
      <c r="P8" s="441">
        <v>5286992.3501258297</v>
      </c>
      <c r="Q8" s="441">
        <v>85421.981440479998</v>
      </c>
      <c r="R8" s="441">
        <v>7889</v>
      </c>
      <c r="S8" s="461">
        <v>0.25005599072936685</v>
      </c>
      <c r="T8" s="468">
        <v>0.29826608592637638</v>
      </c>
      <c r="U8" s="441">
        <v>0.20445250000000001</v>
      </c>
      <c r="V8" s="462">
        <v>44.808100000000003</v>
      </c>
    </row>
    <row r="9" spans="1:22">
      <c r="A9" s="448">
        <v>3</v>
      </c>
      <c r="B9" s="451" t="s">
        <v>508</v>
      </c>
      <c r="C9" s="441">
        <v>0</v>
      </c>
      <c r="D9" s="441">
        <v>0</v>
      </c>
      <c r="E9" s="441">
        <v>0</v>
      </c>
      <c r="F9" s="441">
        <v>0</v>
      </c>
      <c r="G9" s="441">
        <v>0</v>
      </c>
      <c r="H9" s="441">
        <v>0</v>
      </c>
      <c r="I9" s="441">
        <v>0</v>
      </c>
      <c r="J9" s="441">
        <v>0</v>
      </c>
      <c r="K9" s="441">
        <v>0</v>
      </c>
      <c r="L9" s="441">
        <v>0</v>
      </c>
      <c r="M9" s="441">
        <v>0</v>
      </c>
      <c r="N9" s="441">
        <v>0</v>
      </c>
      <c r="O9" s="441">
        <v>0</v>
      </c>
      <c r="P9" s="441">
        <v>0</v>
      </c>
      <c r="Q9" s="441">
        <v>0</v>
      </c>
      <c r="R9" s="441">
        <v>0</v>
      </c>
      <c r="S9" s="461" t="s">
        <v>778</v>
      </c>
      <c r="T9" s="468" t="s">
        <v>778</v>
      </c>
      <c r="U9" s="441">
        <v>0</v>
      </c>
      <c r="V9" s="462">
        <v>0</v>
      </c>
    </row>
    <row r="10" spans="1:22">
      <c r="A10" s="448">
        <v>4</v>
      </c>
      <c r="B10" s="451" t="s">
        <v>507</v>
      </c>
      <c r="C10" s="441">
        <v>12681.45</v>
      </c>
      <c r="D10" s="441">
        <v>12681.45</v>
      </c>
      <c r="E10" s="441">
        <v>0</v>
      </c>
      <c r="F10" s="441">
        <v>0</v>
      </c>
      <c r="G10" s="441">
        <v>0</v>
      </c>
      <c r="H10" s="441">
        <v>12681.45</v>
      </c>
      <c r="I10" s="441">
        <v>12681.45</v>
      </c>
      <c r="J10" s="441">
        <v>0</v>
      </c>
      <c r="K10" s="441">
        <v>0</v>
      </c>
      <c r="L10" s="441">
        <v>0</v>
      </c>
      <c r="M10" s="441">
        <v>123.67111229</v>
      </c>
      <c r="N10" s="441">
        <v>123.67111229</v>
      </c>
      <c r="O10" s="441">
        <v>0</v>
      </c>
      <c r="P10" s="441">
        <v>0</v>
      </c>
      <c r="Q10" s="441">
        <v>0</v>
      </c>
      <c r="R10" s="441">
        <v>10</v>
      </c>
      <c r="S10" s="461">
        <v>0</v>
      </c>
      <c r="T10" s="468">
        <v>0.197683</v>
      </c>
      <c r="U10" s="441">
        <v>0</v>
      </c>
      <c r="V10" s="462">
        <v>14.034599999999999</v>
      </c>
    </row>
    <row r="11" spans="1:22">
      <c r="A11" s="448">
        <v>5</v>
      </c>
      <c r="B11" s="451" t="s">
        <v>506</v>
      </c>
      <c r="C11" s="441">
        <v>1371814.6458999999</v>
      </c>
      <c r="D11" s="441">
        <v>1308948.97</v>
      </c>
      <c r="E11" s="441">
        <v>14208</v>
      </c>
      <c r="F11" s="441">
        <v>47398.405899999998</v>
      </c>
      <c r="G11" s="441">
        <v>1259.27</v>
      </c>
      <c r="H11" s="441">
        <v>1378067.9859000002</v>
      </c>
      <c r="I11" s="441">
        <v>1312711.57</v>
      </c>
      <c r="J11" s="441">
        <v>14328.33</v>
      </c>
      <c r="K11" s="441">
        <v>49750.125899999999</v>
      </c>
      <c r="L11" s="441">
        <v>1277.96</v>
      </c>
      <c r="M11" s="441">
        <v>63378.472262529998</v>
      </c>
      <c r="N11" s="441">
        <v>11832.28932097</v>
      </c>
      <c r="O11" s="441">
        <v>3628.05874361</v>
      </c>
      <c r="P11" s="441">
        <v>46894.10696913</v>
      </c>
      <c r="Q11" s="441">
        <v>1024.0172288199999</v>
      </c>
      <c r="R11" s="441">
        <v>1458</v>
      </c>
      <c r="S11" s="461">
        <v>0.13728836793034435</v>
      </c>
      <c r="T11" s="468">
        <v>0.14660796992881178</v>
      </c>
      <c r="U11" s="441">
        <v>0.13934189</v>
      </c>
      <c r="V11" s="462">
        <v>28.316800000000001</v>
      </c>
    </row>
    <row r="12" spans="1:22">
      <c r="A12" s="448">
        <v>6</v>
      </c>
      <c r="B12" s="451" t="s">
        <v>505</v>
      </c>
      <c r="C12" s="441">
        <v>1267172.0778000001</v>
      </c>
      <c r="D12" s="441">
        <v>1185622.8577999999</v>
      </c>
      <c r="E12" s="441">
        <v>24629.84</v>
      </c>
      <c r="F12" s="441">
        <v>50344.58</v>
      </c>
      <c r="G12" s="441">
        <v>6574.8</v>
      </c>
      <c r="H12" s="441">
        <v>1291920.2571</v>
      </c>
      <c r="I12" s="441">
        <v>1200679.0271000001</v>
      </c>
      <c r="J12" s="441">
        <v>25676.18</v>
      </c>
      <c r="K12" s="441">
        <v>58256.43</v>
      </c>
      <c r="L12" s="441">
        <v>7308.62</v>
      </c>
      <c r="M12" s="441">
        <v>92641.399198690007</v>
      </c>
      <c r="N12" s="441">
        <v>25537.646083650001</v>
      </c>
      <c r="O12" s="441">
        <v>6206.1178238599996</v>
      </c>
      <c r="P12" s="441">
        <v>55222.212788299999</v>
      </c>
      <c r="Q12" s="441">
        <v>5675.4225028800001</v>
      </c>
      <c r="R12" s="441">
        <v>1336</v>
      </c>
      <c r="S12" s="461">
        <v>0.25084626934014276</v>
      </c>
      <c r="T12" s="468">
        <v>0.30875677016958486</v>
      </c>
      <c r="U12" s="441">
        <v>0.26039588000000002</v>
      </c>
      <c r="V12" s="462">
        <v>30.061900000000001</v>
      </c>
    </row>
    <row r="13" spans="1:22">
      <c r="A13" s="448">
        <v>7</v>
      </c>
      <c r="B13" s="451" t="s">
        <v>504</v>
      </c>
      <c r="C13" s="441">
        <v>112963178.35000001</v>
      </c>
      <c r="D13" s="441">
        <v>110281055.5644</v>
      </c>
      <c r="E13" s="441">
        <v>1690960.7889</v>
      </c>
      <c r="F13" s="441">
        <v>764127.97460000007</v>
      </c>
      <c r="G13" s="441">
        <v>227034.0221</v>
      </c>
      <c r="H13" s="441">
        <v>113319454.87689988</v>
      </c>
      <c r="I13" s="441">
        <v>110540031.94459988</v>
      </c>
      <c r="J13" s="441">
        <v>1712737.1958999999</v>
      </c>
      <c r="K13" s="441">
        <v>818115.18950000009</v>
      </c>
      <c r="L13" s="441">
        <v>248570.54689999999</v>
      </c>
      <c r="M13" s="441">
        <v>401343.43829461996</v>
      </c>
      <c r="N13" s="441">
        <v>75317.690909370009</v>
      </c>
      <c r="O13" s="441">
        <v>102103.28861162999</v>
      </c>
      <c r="P13" s="441">
        <v>219000.34720968999</v>
      </c>
      <c r="Q13" s="441">
        <v>4922.1115639299996</v>
      </c>
      <c r="R13" s="441">
        <v>1288</v>
      </c>
      <c r="S13" s="461">
        <v>0.11747007099288544</v>
      </c>
      <c r="T13" s="468">
        <v>0.13541979678841062</v>
      </c>
      <c r="U13" s="441">
        <v>0.11247662</v>
      </c>
      <c r="V13" s="462">
        <v>114.98309999999999</v>
      </c>
    </row>
    <row r="14" spans="1:22">
      <c r="A14" s="446">
        <v>7.1</v>
      </c>
      <c r="B14" s="445" t="s">
        <v>513</v>
      </c>
      <c r="C14" s="441">
        <v>85514146.326200008</v>
      </c>
      <c r="D14" s="441">
        <v>83118266.36680001</v>
      </c>
      <c r="E14" s="441">
        <v>1572520.4727</v>
      </c>
      <c r="F14" s="441">
        <v>596325.46460000006</v>
      </c>
      <c r="G14" s="441">
        <v>227034.0221</v>
      </c>
      <c r="H14" s="441">
        <v>85801588.637399882</v>
      </c>
      <c r="I14" s="441">
        <v>83326140.211099878</v>
      </c>
      <c r="J14" s="441">
        <v>1593631.9098999999</v>
      </c>
      <c r="K14" s="441">
        <v>633245.96950000001</v>
      </c>
      <c r="L14" s="441">
        <v>248570.54689999999</v>
      </c>
      <c r="M14" s="441">
        <v>313583.82959076</v>
      </c>
      <c r="N14" s="441">
        <v>56614.301741930001</v>
      </c>
      <c r="O14" s="441">
        <v>97491.099248899991</v>
      </c>
      <c r="P14" s="441">
        <v>154556.31703599999</v>
      </c>
      <c r="Q14" s="441">
        <v>4922.1115639299996</v>
      </c>
      <c r="R14" s="441">
        <v>886</v>
      </c>
      <c r="S14" s="461">
        <v>0.11561087890650786</v>
      </c>
      <c r="T14" s="468">
        <v>0.13347027719142113</v>
      </c>
      <c r="U14" s="441">
        <v>0.11176142999999999</v>
      </c>
      <c r="V14" s="462">
        <v>117.40730000000001</v>
      </c>
    </row>
    <row r="15" spans="1:22">
      <c r="A15" s="446">
        <v>7.2</v>
      </c>
      <c r="B15" s="445" t="s">
        <v>515</v>
      </c>
      <c r="C15" s="441">
        <v>15907625.7729</v>
      </c>
      <c r="D15" s="441">
        <v>15795245.0767</v>
      </c>
      <c r="E15" s="441">
        <v>112380.69620000001</v>
      </c>
      <c r="F15" s="441">
        <v>0</v>
      </c>
      <c r="G15" s="441">
        <v>0</v>
      </c>
      <c r="H15" s="441">
        <v>15941405.7894</v>
      </c>
      <c r="I15" s="441">
        <v>15828393.793400001</v>
      </c>
      <c r="J15" s="441">
        <v>113011.99600000001</v>
      </c>
      <c r="K15" s="441">
        <v>0</v>
      </c>
      <c r="L15" s="441">
        <v>0</v>
      </c>
      <c r="M15" s="441">
        <v>15181.899891109999</v>
      </c>
      <c r="N15" s="441">
        <v>10796.402466129999</v>
      </c>
      <c r="O15" s="441">
        <v>4385.4974249800007</v>
      </c>
      <c r="P15" s="441">
        <v>0</v>
      </c>
      <c r="Q15" s="441">
        <v>0</v>
      </c>
      <c r="R15" s="441">
        <v>233</v>
      </c>
      <c r="S15" s="461">
        <v>0.1277004475682362</v>
      </c>
      <c r="T15" s="468">
        <v>0.14596334550106707</v>
      </c>
      <c r="U15" s="441">
        <v>0.11581755000000001</v>
      </c>
      <c r="V15" s="462">
        <v>98.9084</v>
      </c>
    </row>
    <row r="16" spans="1:22">
      <c r="A16" s="446">
        <v>7.3</v>
      </c>
      <c r="B16" s="445" t="s">
        <v>512</v>
      </c>
      <c r="C16" s="441">
        <v>11541406.2509</v>
      </c>
      <c r="D16" s="441">
        <v>11367544.120900001</v>
      </c>
      <c r="E16" s="441">
        <v>6059.62</v>
      </c>
      <c r="F16" s="441">
        <v>167802.51</v>
      </c>
      <c r="G16" s="441">
        <v>0</v>
      </c>
      <c r="H16" s="441">
        <v>11576460.450100001</v>
      </c>
      <c r="I16" s="441">
        <v>11385497.940100001</v>
      </c>
      <c r="J16" s="441">
        <v>6093.29</v>
      </c>
      <c r="K16" s="441">
        <v>184869.22</v>
      </c>
      <c r="L16" s="441">
        <v>0</v>
      </c>
      <c r="M16" s="441">
        <v>72577.708812750003</v>
      </c>
      <c r="N16" s="441">
        <v>7906.9867013100002</v>
      </c>
      <c r="O16" s="441">
        <v>226.69193774999999</v>
      </c>
      <c r="P16" s="441">
        <v>64444.03017369</v>
      </c>
      <c r="Q16" s="441">
        <v>0</v>
      </c>
      <c r="R16" s="441">
        <v>169</v>
      </c>
      <c r="S16" s="461">
        <v>0.11590662048307181</v>
      </c>
      <c r="T16" s="468">
        <v>0.13404190463887244</v>
      </c>
      <c r="U16" s="441">
        <v>0.11317078999999999</v>
      </c>
      <c r="V16" s="462">
        <v>119.4357</v>
      </c>
    </row>
    <row r="17" spans="1:22">
      <c r="A17" s="448">
        <v>8</v>
      </c>
      <c r="B17" s="451" t="s">
        <v>511</v>
      </c>
      <c r="C17" s="441">
        <v>0</v>
      </c>
      <c r="D17" s="441">
        <v>0</v>
      </c>
      <c r="E17" s="441">
        <v>0</v>
      </c>
      <c r="F17" s="441">
        <v>0</v>
      </c>
      <c r="G17" s="441">
        <v>0</v>
      </c>
      <c r="H17" s="441">
        <v>0</v>
      </c>
      <c r="I17" s="441">
        <v>0</v>
      </c>
      <c r="J17" s="441">
        <v>0</v>
      </c>
      <c r="K17" s="441">
        <v>0</v>
      </c>
      <c r="L17" s="441">
        <v>0</v>
      </c>
      <c r="M17" s="441">
        <v>0</v>
      </c>
      <c r="N17" s="441">
        <v>0</v>
      </c>
      <c r="O17" s="441">
        <v>0</v>
      </c>
      <c r="P17" s="441">
        <v>0</v>
      </c>
      <c r="Q17" s="441">
        <v>0</v>
      </c>
      <c r="R17" s="441">
        <v>0</v>
      </c>
      <c r="S17" s="461" t="s">
        <v>778</v>
      </c>
      <c r="T17" s="468" t="s">
        <v>778</v>
      </c>
      <c r="U17" s="441">
        <v>0</v>
      </c>
      <c r="V17" s="462">
        <v>0</v>
      </c>
    </row>
    <row r="18" spans="1:22">
      <c r="A18" s="450">
        <v>9</v>
      </c>
      <c r="B18" s="449" t="s">
        <v>503</v>
      </c>
      <c r="C18" s="441">
        <v>252757.74000000002</v>
      </c>
      <c r="D18" s="441">
        <v>215368.42</v>
      </c>
      <c r="E18" s="441">
        <v>0</v>
      </c>
      <c r="F18" s="441">
        <v>37389.32</v>
      </c>
      <c r="G18" s="441">
        <v>0</v>
      </c>
      <c r="H18" s="441">
        <v>316402.69000000006</v>
      </c>
      <c r="I18" s="441">
        <v>266266.28000000003</v>
      </c>
      <c r="J18" s="441">
        <v>0</v>
      </c>
      <c r="K18" s="441">
        <v>50136.41</v>
      </c>
      <c r="L18" s="441">
        <v>0</v>
      </c>
      <c r="M18" s="441">
        <v>39872.107974290004</v>
      </c>
      <c r="N18" s="441">
        <v>2173.01786459</v>
      </c>
      <c r="O18" s="441">
        <v>0</v>
      </c>
      <c r="P18" s="441">
        <v>37699.090109700002</v>
      </c>
      <c r="Q18" s="441">
        <v>0</v>
      </c>
      <c r="R18" s="441">
        <v>17</v>
      </c>
      <c r="S18" s="461" t="s">
        <v>778</v>
      </c>
      <c r="T18" s="468" t="s">
        <v>778</v>
      </c>
      <c r="U18" s="441">
        <v>0.11094138000000001</v>
      </c>
      <c r="V18" s="462">
        <v>53.023099999999999</v>
      </c>
    </row>
    <row r="19" spans="1:22">
      <c r="A19" s="448">
        <v>10</v>
      </c>
      <c r="B19" s="447" t="s">
        <v>514</v>
      </c>
      <c r="C19" s="441">
        <v>271659877.98719996</v>
      </c>
      <c r="D19" s="441">
        <v>259527464.19030002</v>
      </c>
      <c r="E19" s="441">
        <v>4232672.6877999995</v>
      </c>
      <c r="F19" s="441">
        <v>7588029.5969999991</v>
      </c>
      <c r="G19" s="441">
        <v>311711.51209999999</v>
      </c>
      <c r="H19" s="441">
        <v>275294442.83109969</v>
      </c>
      <c r="I19" s="441">
        <v>261139294.38649961</v>
      </c>
      <c r="J19" s="441">
        <v>4350559.2604</v>
      </c>
      <c r="K19" s="441">
        <v>9433354.2573000006</v>
      </c>
      <c r="L19" s="441">
        <v>371234.92689999996</v>
      </c>
      <c r="M19" s="441">
        <v>7357188.9464911604</v>
      </c>
      <c r="N19" s="441">
        <v>950928.21455726982</v>
      </c>
      <c r="O19" s="441">
        <v>565067.63373471005</v>
      </c>
      <c r="P19" s="441">
        <v>5744149.5654630698</v>
      </c>
      <c r="Q19" s="441">
        <v>97043.532736109992</v>
      </c>
      <c r="R19" s="441">
        <v>12015</v>
      </c>
      <c r="S19" s="461">
        <v>0.21080184046555103</v>
      </c>
      <c r="T19" s="468">
        <v>0.24872763081848959</v>
      </c>
      <c r="U19" s="468">
        <v>0.16565810178962559</v>
      </c>
      <c r="V19" s="462">
        <v>73.515799999999999</v>
      </c>
    </row>
    <row r="20" spans="1:22" ht="24">
      <c r="A20" s="446">
        <v>10.1</v>
      </c>
      <c r="B20" s="445" t="s">
        <v>518</v>
      </c>
      <c r="C20" s="441">
        <v>0</v>
      </c>
      <c r="D20" s="441">
        <v>0</v>
      </c>
      <c r="E20" s="441">
        <v>0</v>
      </c>
      <c r="F20" s="441">
        <v>0</v>
      </c>
      <c r="G20" s="441">
        <v>0</v>
      </c>
      <c r="H20" s="441">
        <v>0</v>
      </c>
      <c r="I20" s="441">
        <v>0</v>
      </c>
      <c r="J20" s="441">
        <v>0</v>
      </c>
      <c r="K20" s="441">
        <v>0</v>
      </c>
      <c r="L20" s="441">
        <v>0</v>
      </c>
      <c r="M20" s="441">
        <v>0</v>
      </c>
      <c r="N20" s="441">
        <v>0</v>
      </c>
      <c r="O20" s="441">
        <v>0</v>
      </c>
      <c r="P20" s="441">
        <v>0</v>
      </c>
      <c r="Q20" s="441">
        <v>0</v>
      </c>
      <c r="R20" s="441">
        <v>0</v>
      </c>
      <c r="S20" s="461">
        <v>0</v>
      </c>
      <c r="T20" s="441">
        <v>0</v>
      </c>
      <c r="U20" s="441">
        <v>0</v>
      </c>
      <c r="V20" s="462">
        <v>0</v>
      </c>
    </row>
  </sheetData>
  <mergeCells count="9">
    <mergeCell ref="A5:B6"/>
    <mergeCell ref="V5:V6"/>
    <mergeCell ref="U5:U6"/>
    <mergeCell ref="T5:T6"/>
    <mergeCell ref="S5:S6"/>
    <mergeCell ref="H5:L5"/>
    <mergeCell ref="M5:Q5"/>
    <mergeCell ref="R5:R6"/>
    <mergeCell ref="C5:G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sisl xmlns:xsd="http://www.w3.org/2001/XMLSchema" xmlns:xsi="http://www.w3.org/2001/XMLSchema-instance" xmlns="http://www.boldonjames.com/2008/01/sie/internal/label" sislVersion="0" policy="5ab027e3-97f5-4f2b-b242-189f84f1bffe" origin="userSelected"/>
</file>

<file path=customXml/item2.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aW5pbmlkemU8L1VzZXJOYW1lPjxEYXRlVGltZT45LzIzLzIwMjEgODowOTo0NCBBTTwvRGF0ZVRpbWU+PExhYmVsU3RyaW5nPlRoaXMgaXRlbSBoYXMgbm8gY2xhc3NpZmljYXRpb248L0xhYmVsU3RyaW5nPjwvaXRlbT48L2xhYmVsSGlzdG9yeT4=</Value>
</WrappedLabelHistory>
</file>

<file path=customXml/itemProps1.xml><?xml version="1.0" encoding="utf-8"?>
<ds:datastoreItem xmlns:ds="http://schemas.openxmlformats.org/officeDocument/2006/customXml" ds:itemID="{5E1C8CAF-9701-4452-819E-0C12CFF204F8}">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49437214-8189-4A9B-A254-B806C4FB6C08}">
  <ds:schemaRefs>
    <ds:schemaRef ds:uri="http://www.w3.org/2001/XMLSchema"/>
    <ds:schemaRef ds:uri="http://www.boldonjames.com/2016/02/Classifier/internal/wrappedLabelHistor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32</vt:i4>
      </vt:variant>
    </vt:vector>
  </HeadingPairs>
  <TitlesOfParts>
    <vt:vector size="32" baseType="lpstr">
      <vt:lpstr>Info</vt:lpstr>
      <vt:lpstr>1. key ratios</vt:lpstr>
      <vt:lpstr>2. SOFP</vt:lpstr>
      <vt:lpstr>3. SOPL</vt:lpstr>
      <vt:lpstr>4. Off-balance</vt:lpstr>
      <vt:lpstr>5. RWA</vt:lpstr>
      <vt:lpstr>6. Administrators-shareholders</vt:lpstr>
      <vt:lpstr>7. LI1</vt:lpstr>
      <vt:lpstr>8. LI2</vt:lpstr>
      <vt:lpstr>9. Capital</vt:lpstr>
      <vt:lpstr>9.1. Capital Requirements</vt:lpstr>
      <vt:lpstr>9.2. MREL1</vt:lpstr>
      <vt:lpstr>9.3. MREL2</vt:lpstr>
      <vt:lpstr>10. CC2</vt:lpstr>
      <vt:lpstr>11. CRWA</vt:lpstr>
      <vt:lpstr>12. CRM</vt:lpstr>
      <vt:lpstr>13. CRME</vt:lpstr>
      <vt:lpstr>14. LCR</vt:lpstr>
      <vt:lpstr>15. CCR</vt:lpstr>
      <vt:lpstr>15.1 LR</vt:lpstr>
      <vt:lpstr>15.2 CVA</vt:lpstr>
      <vt:lpstr>16. NSFR</vt:lpstr>
      <vt:lpstr> 17. Residual Maturity</vt:lpstr>
      <vt:lpstr>18. Assets by Exposure classes</vt:lpstr>
      <vt:lpstr>19. Assets by Risk Sectors</vt:lpstr>
      <vt:lpstr>20. Reserves</vt:lpstr>
      <vt:lpstr>21. NPL</vt:lpstr>
      <vt:lpstr>22. Quality</vt:lpstr>
      <vt:lpstr>23. LTV</vt:lpstr>
      <vt:lpstr>24. Risk Sector</vt:lpstr>
      <vt:lpstr>25. Collateral</vt:lpstr>
      <vt:lpstr>26. Retail Products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Aleksandre Khakhanashvili</cp:lastModifiedBy>
  <dcterms:created xsi:type="dcterms:W3CDTF">2006-09-16T00:00:00Z</dcterms:created>
  <dcterms:modified xsi:type="dcterms:W3CDTF">2026-10-28T15:38:13Z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63f0db0d-f459-4727-99f0-b1bf654d03fe</vt:lpwstr>
  </property>
  <property fmtid="{D5CDD505-2E9C-101B-9397-08002B2CF9AE}" pid="3" name="bjDocumentSecurityLabel">
    <vt:lpwstr>This item has no classification</vt:lpwstr>
  </property>
  <property fmtid="{D5CDD505-2E9C-101B-9397-08002B2CF9AE}" pid="4" name="bjSaver">
    <vt:lpwstr>5+0wtLC/6WbZ2az4THcad04x9F2FCs2I</vt:lpwstr>
  </property>
  <property fmtid="{D5CDD505-2E9C-101B-9397-08002B2CF9AE}" pid="5" name="bjClsUserRVM">
    <vt:lpwstr>[]</vt:lpwstr>
  </property>
  <property fmtid="{D5CDD505-2E9C-101B-9397-08002B2CF9AE}" pid="6" name="bjLabelHistoryID">
    <vt:lpwstr>{49437214-8189-4A9B-A254-B806C4FB6C08}</vt:lpwstr>
  </property>
</Properties>
</file>