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24226"/>
  <mc:AlternateContent xmlns:mc="http://schemas.openxmlformats.org/markup-compatibility/2006">
    <mc:Choice Requires="x15">
      <x15ac:absPath xmlns:x15ac="http://schemas.microsoft.com/office/spreadsheetml/2010/11/ac" url="\\filesrv\financedep\FinanceDep\IFRS Transformation Project\FSF\IFRS Pillar\20250930\Publishing\"/>
    </mc:Choice>
  </mc:AlternateContent>
  <xr:revisionPtr revIDLastSave="0" documentId="13_ncr:1_{1E6D7A2D-7D46-434C-A96E-0945B4EB6616}" xr6:coauthVersionLast="47" xr6:coauthVersionMax="47" xr10:uidLastSave="{00000000-0000-0000-0000-000000000000}"/>
  <bookViews>
    <workbookView xWindow="24" yWindow="24" windowWidth="23016" windowHeight="12336" tabRatio="919" activeTab="1" xr2:uid="{00000000-000D-0000-FFFF-FFFF00000000}"/>
  </bookViews>
  <sheets>
    <sheet name="Info" sheetId="70" r:id="rId1"/>
    <sheet name="1. key ratios" sheetId="6" r:id="rId2"/>
    <sheet name="2. SOFP" sheetId="92" r:id="rId3"/>
    <sheet name="3. SOPL" sheetId="93" r:id="rId4"/>
    <sheet name="4. Off-balance" sheetId="94" r:id="rId5"/>
    <sheet name="5. RWA" sheetId="71" r:id="rId6"/>
    <sheet name="6. Administrators-shareholders" sheetId="52" r:id="rId7"/>
    <sheet name="7. LI1" sheetId="72" r:id="rId8"/>
    <sheet name="8. LI2" sheetId="73" r:id="rId9"/>
    <sheet name="9. Capital" sheetId="28" r:id="rId10"/>
    <sheet name="9.1. Capital Requirements" sheetId="77" r:id="rId11"/>
    <sheet name="9.2. MREL1" sheetId="105" r:id="rId12"/>
    <sheet name="9.3. MREL2" sheetId="106" r:id="rId13"/>
    <sheet name="10. CC2" sheetId="69" r:id="rId14"/>
    <sheet name="11. CRWA" sheetId="35" r:id="rId15"/>
    <sheet name="12. CRM" sheetId="64" r:id="rId16"/>
    <sheet name="13. CRME" sheetId="74" r:id="rId17"/>
    <sheet name="14. LCR" sheetId="36" r:id="rId18"/>
    <sheet name="15. CCR" sheetId="37" r:id="rId19"/>
    <sheet name="15.1. LR" sheetId="79" r:id="rId20"/>
    <sheet name="15.2. CVA" sheetId="107" r:id="rId21"/>
    <sheet name="16. NSFR" sheetId="80" r:id="rId22"/>
    <sheet name=" 17. Residual Maturity" sheetId="95" r:id="rId23"/>
    <sheet name="18. Assets by Exposure classes" sheetId="96" r:id="rId24"/>
    <sheet name="19. Assets by Risk Sectors" sheetId="97" r:id="rId25"/>
    <sheet name="20. Reserves" sheetId="98" r:id="rId26"/>
    <sheet name="21. NPL" sheetId="99" r:id="rId27"/>
    <sheet name="22. Quality" sheetId="100" r:id="rId28"/>
    <sheet name="23. LTV" sheetId="101" r:id="rId29"/>
    <sheet name="24. Risk Sector" sheetId="102" r:id="rId30"/>
    <sheet name="25. Collateral" sheetId="103" r:id="rId31"/>
    <sheet name="26. Retail Products" sheetId="104" r:id="rId32"/>
    <sheet name="Instruction" sheetId="90" r:id="rId33"/>
  </sheets>
  <definedNames>
    <definedName name="_cur1">#REF!</definedName>
    <definedName name="_cur2">#REF!</definedName>
    <definedName name="_xlnm._FilterDatabase" localSheetId="32" hidden="1">Instruction!$A$106:$C$110</definedName>
    <definedName name="_sum1">#REF!</definedName>
    <definedName name="_sum2">#REF!</definedName>
    <definedName name="ACC_BALACC" localSheetId="22">#REF!</definedName>
    <definedName name="ACC_BALACC" localSheetId="2">#REF!</definedName>
    <definedName name="ACC_BALACC" localSheetId="26">#REF!</definedName>
    <definedName name="ACC_BALACC" localSheetId="27">#REF!</definedName>
    <definedName name="ACC_BALACC" localSheetId="28">#REF!</definedName>
    <definedName name="ACC_BALACC" localSheetId="29">#REF!</definedName>
    <definedName name="ACC_BALACC" localSheetId="3">#REF!</definedName>
    <definedName name="ACC_BALACC" localSheetId="4">#REF!</definedName>
    <definedName name="ACC_BALACC" localSheetId="10">#REF!</definedName>
    <definedName name="ACC_BALACC">#REF!</definedName>
    <definedName name="ACC_CRS" localSheetId="22">#REF!</definedName>
    <definedName name="ACC_CRS" localSheetId="2">#REF!</definedName>
    <definedName name="ACC_CRS" localSheetId="26">#REF!</definedName>
    <definedName name="ACC_CRS" localSheetId="27">#REF!</definedName>
    <definedName name="ACC_CRS" localSheetId="28">#REF!</definedName>
    <definedName name="ACC_CRS" localSheetId="29">#REF!</definedName>
    <definedName name="ACC_CRS" localSheetId="3">#REF!</definedName>
    <definedName name="ACC_CRS" localSheetId="4">#REF!</definedName>
    <definedName name="ACC_CRS" localSheetId="10">#REF!</definedName>
    <definedName name="ACC_CRS">#REF!</definedName>
    <definedName name="ACC_DBS" localSheetId="22">#REF!</definedName>
    <definedName name="ACC_DBS" localSheetId="2">#REF!</definedName>
    <definedName name="ACC_DBS" localSheetId="26">#REF!</definedName>
    <definedName name="ACC_DBS" localSheetId="27">#REF!</definedName>
    <definedName name="ACC_DBS" localSheetId="28">#REF!</definedName>
    <definedName name="ACC_DBS" localSheetId="29">#REF!</definedName>
    <definedName name="ACC_DBS" localSheetId="3">#REF!</definedName>
    <definedName name="ACC_DBS" localSheetId="4">#REF!</definedName>
    <definedName name="ACC_DBS" localSheetId="10">#REF!</definedName>
    <definedName name="ACC_DBS">#REF!</definedName>
    <definedName name="ACC_ISO" localSheetId="22">#REF!</definedName>
    <definedName name="ACC_ISO" localSheetId="2">#REF!</definedName>
    <definedName name="ACC_ISO" localSheetId="26">#REF!</definedName>
    <definedName name="ACC_ISO" localSheetId="27">#REF!</definedName>
    <definedName name="ACC_ISO" localSheetId="28">#REF!</definedName>
    <definedName name="ACC_ISO" localSheetId="29">#REF!</definedName>
    <definedName name="ACC_ISO" localSheetId="3">#REF!</definedName>
    <definedName name="ACC_ISO" localSheetId="4">#REF!</definedName>
    <definedName name="ACC_ISO" localSheetId="10">#REF!</definedName>
    <definedName name="ACC_ISO">#REF!</definedName>
    <definedName name="ACC_SALDO" localSheetId="22">#REF!</definedName>
    <definedName name="ACC_SALDO" localSheetId="2">#REF!</definedName>
    <definedName name="ACC_SALDO" localSheetId="26">#REF!</definedName>
    <definedName name="ACC_SALDO" localSheetId="27">#REF!</definedName>
    <definedName name="ACC_SALDO" localSheetId="28">#REF!</definedName>
    <definedName name="ACC_SALDO" localSheetId="29">#REF!</definedName>
    <definedName name="ACC_SALDO" localSheetId="3">#REF!</definedName>
    <definedName name="ACC_SALDO" localSheetId="4">#REF!</definedName>
    <definedName name="ACC_SALDO" localSheetId="10">#REF!</definedName>
    <definedName name="ACC_SALDO">#REF!</definedName>
    <definedName name="BS_BALACC" localSheetId="22">#REF!</definedName>
    <definedName name="BS_BALACC" localSheetId="2">#REF!</definedName>
    <definedName name="BS_BALACC" localSheetId="26">#REF!</definedName>
    <definedName name="BS_BALACC" localSheetId="27">#REF!</definedName>
    <definedName name="BS_BALACC" localSheetId="28">#REF!</definedName>
    <definedName name="BS_BALACC" localSheetId="29">#REF!</definedName>
    <definedName name="BS_BALACC" localSheetId="3">#REF!</definedName>
    <definedName name="BS_BALACC" localSheetId="4">#REF!</definedName>
    <definedName name="BS_BALACC" localSheetId="10">#REF!</definedName>
    <definedName name="BS_BALACC">#REF!</definedName>
    <definedName name="BS_BALANCE" localSheetId="22">#REF!</definedName>
    <definedName name="BS_BALANCE" localSheetId="2">#REF!</definedName>
    <definedName name="BS_BALANCE" localSheetId="26">#REF!</definedName>
    <definedName name="BS_BALANCE" localSheetId="27">#REF!</definedName>
    <definedName name="BS_BALANCE" localSheetId="28">#REF!</definedName>
    <definedName name="BS_BALANCE" localSheetId="29">#REF!</definedName>
    <definedName name="BS_BALANCE" localSheetId="3">#REF!</definedName>
    <definedName name="BS_BALANCE" localSheetId="4">#REF!</definedName>
    <definedName name="BS_BALANCE" localSheetId="10">#REF!</definedName>
    <definedName name="BS_BALANCE">#REF!</definedName>
    <definedName name="BS_CR" localSheetId="22">#REF!</definedName>
    <definedName name="BS_CR" localSheetId="2">#REF!</definedName>
    <definedName name="BS_CR" localSheetId="26">#REF!</definedName>
    <definedName name="BS_CR" localSheetId="27">#REF!</definedName>
    <definedName name="BS_CR" localSheetId="28">#REF!</definedName>
    <definedName name="BS_CR" localSheetId="29">#REF!</definedName>
    <definedName name="BS_CR" localSheetId="3">#REF!</definedName>
    <definedName name="BS_CR" localSheetId="4">#REF!</definedName>
    <definedName name="BS_CR" localSheetId="10">#REF!</definedName>
    <definedName name="BS_CR">#REF!</definedName>
    <definedName name="BS_CR_EQU" localSheetId="22">#REF!</definedName>
    <definedName name="BS_CR_EQU" localSheetId="2">#REF!</definedName>
    <definedName name="BS_CR_EQU" localSheetId="26">#REF!</definedName>
    <definedName name="BS_CR_EQU" localSheetId="27">#REF!</definedName>
    <definedName name="BS_CR_EQU" localSheetId="28">#REF!</definedName>
    <definedName name="BS_CR_EQU" localSheetId="29">#REF!</definedName>
    <definedName name="BS_CR_EQU" localSheetId="3">#REF!</definedName>
    <definedName name="BS_CR_EQU" localSheetId="4">#REF!</definedName>
    <definedName name="BS_CR_EQU" localSheetId="10">#REF!</definedName>
    <definedName name="BS_CR_EQU">#REF!</definedName>
    <definedName name="BS_DB" localSheetId="22">#REF!</definedName>
    <definedName name="BS_DB" localSheetId="2">#REF!</definedName>
    <definedName name="BS_DB" localSheetId="26">#REF!</definedName>
    <definedName name="BS_DB" localSheetId="27">#REF!</definedName>
    <definedName name="BS_DB" localSheetId="28">#REF!</definedName>
    <definedName name="BS_DB" localSheetId="29">#REF!</definedName>
    <definedName name="BS_DB" localSheetId="3">#REF!</definedName>
    <definedName name="BS_DB" localSheetId="4">#REF!</definedName>
    <definedName name="BS_DB" localSheetId="10">#REF!</definedName>
    <definedName name="BS_DB">#REF!</definedName>
    <definedName name="BS_DB_EQU" localSheetId="22">#REF!</definedName>
    <definedName name="BS_DB_EQU" localSheetId="2">#REF!</definedName>
    <definedName name="BS_DB_EQU" localSheetId="26">#REF!</definedName>
    <definedName name="BS_DB_EQU" localSheetId="27">#REF!</definedName>
    <definedName name="BS_DB_EQU" localSheetId="28">#REF!</definedName>
    <definedName name="BS_DB_EQU" localSheetId="29">#REF!</definedName>
    <definedName name="BS_DB_EQU" localSheetId="3">#REF!</definedName>
    <definedName name="BS_DB_EQU" localSheetId="4">#REF!</definedName>
    <definedName name="BS_DB_EQU" localSheetId="10">#REF!</definedName>
    <definedName name="BS_DB_EQU">#REF!</definedName>
    <definedName name="BS_DT" localSheetId="22">#REF!</definedName>
    <definedName name="BS_DT" localSheetId="2">#REF!</definedName>
    <definedName name="BS_DT" localSheetId="26">#REF!</definedName>
    <definedName name="BS_DT" localSheetId="27">#REF!</definedName>
    <definedName name="BS_DT" localSheetId="28">#REF!</definedName>
    <definedName name="BS_DT" localSheetId="29">#REF!</definedName>
    <definedName name="BS_DT" localSheetId="3">#REF!</definedName>
    <definedName name="BS_DT" localSheetId="4">#REF!</definedName>
    <definedName name="BS_DT" localSheetId="10">#REF!</definedName>
    <definedName name="BS_DT">#REF!</definedName>
    <definedName name="BS_ISO" localSheetId="22">#REF!</definedName>
    <definedName name="BS_ISO" localSheetId="2">#REF!</definedName>
    <definedName name="BS_ISO" localSheetId="26">#REF!</definedName>
    <definedName name="BS_ISO" localSheetId="27">#REF!</definedName>
    <definedName name="BS_ISO" localSheetId="28">#REF!</definedName>
    <definedName name="BS_ISO" localSheetId="29">#REF!</definedName>
    <definedName name="BS_ISO" localSheetId="3">#REF!</definedName>
    <definedName name="BS_ISO" localSheetId="4">#REF!</definedName>
    <definedName name="BS_ISO" localSheetId="10">#REF!</definedName>
    <definedName name="BS_ISO">#REF!</definedName>
    <definedName name="CurrentDate" localSheetId="22">#REF!</definedName>
    <definedName name="CurrentDate" localSheetId="2">#REF!</definedName>
    <definedName name="CurrentDate" localSheetId="26">#REF!</definedName>
    <definedName name="CurrentDate" localSheetId="27">#REF!</definedName>
    <definedName name="CurrentDate" localSheetId="28">#REF!</definedName>
    <definedName name="CurrentDate" localSheetId="29">#REF!</definedName>
    <definedName name="CurrentDate" localSheetId="3">#REF!</definedName>
    <definedName name="CurrentDate" localSheetId="4">#REF!</definedName>
    <definedName name="CurrentDate" localSheetId="10">#REF!</definedName>
    <definedName name="CurrentDate">#REF!</definedName>
    <definedName name="date">#REF!</definedName>
    <definedName name="date1">#REF!</definedName>
    <definedName name="L_FORMULAS_GEO">#REF!</definedName>
    <definedName name="Sheet">#REF!</definedName>
    <definedName name="საკრედიტო">#REF!</definedName>
    <definedName name="ფაილი">#REF!</definedName>
    <definedName name="ცვლილება_კორექტირება_რეგულაციაში">#REF!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6" i="79" l="1"/>
  <c r="C13" i="79"/>
  <c r="B1" i="107"/>
  <c r="C14" i="79"/>
  <c r="C22" i="79" l="1"/>
  <c r="C8" i="79"/>
  <c r="C31" i="79"/>
  <c r="B2" i="107"/>
  <c r="C32" i="79" l="1"/>
  <c r="C34" i="79" s="1"/>
  <c r="B11" i="105"/>
  <c r="B7" i="105"/>
  <c r="B14" i="105" s="1"/>
  <c r="B1" i="106"/>
  <c r="B1" i="105"/>
  <c r="F12" i="106"/>
  <c r="F11" i="106"/>
  <c r="F10" i="106"/>
  <c r="F9" i="106"/>
  <c r="E9" i="106"/>
  <c r="D9" i="106"/>
  <c r="C9" i="106"/>
  <c r="B9" i="106"/>
  <c r="B6" i="105" l="1"/>
  <c r="B23" i="105" s="1"/>
  <c r="B21" i="105" l="1"/>
  <c r="B22" i="105"/>
  <c r="B2" i="106" l="1"/>
  <c r="B2" i="105"/>
  <c r="B1" i="94"/>
  <c r="B1" i="93"/>
  <c r="B1" i="92"/>
  <c r="B1" i="104" l="1"/>
  <c r="B1" i="103"/>
  <c r="B1" i="102"/>
  <c r="B1" i="101"/>
  <c r="B1" i="100"/>
  <c r="B1" i="99"/>
  <c r="B1" i="98"/>
  <c r="B1" i="97"/>
  <c r="B1" i="96"/>
  <c r="B1" i="95"/>
  <c r="C18" i="99" l="1"/>
  <c r="C15" i="98"/>
  <c r="F34" i="97"/>
  <c r="G34" i="97"/>
  <c r="H14" i="96"/>
  <c r="H15" i="96"/>
  <c r="H17" i="96"/>
  <c r="H18" i="96"/>
  <c r="H19" i="96"/>
  <c r="F21" i="96"/>
  <c r="G21" i="96"/>
  <c r="B1" i="80" l="1"/>
  <c r="G37" i="80"/>
  <c r="G21" i="80" l="1"/>
  <c r="G39" i="80" s="1"/>
  <c r="B1" i="79" l="1"/>
  <c r="B1" i="37"/>
  <c r="B1" i="36"/>
  <c r="B1" i="74"/>
  <c r="B1" i="64"/>
  <c r="B1" i="35"/>
  <c r="B1" i="69"/>
  <c r="B1" i="77"/>
  <c r="B1" i="28"/>
  <c r="B1" i="73"/>
  <c r="B1" i="72"/>
  <c r="B1" i="52"/>
  <c r="B1" i="71"/>
  <c r="B1" i="6"/>
  <c r="B2" i="93" l="1"/>
  <c r="B2" i="97"/>
  <c r="B2" i="37"/>
  <c r="B2" i="69"/>
  <c r="B2" i="92"/>
  <c r="B2" i="36"/>
  <c r="B2" i="74"/>
  <c r="B2" i="95"/>
  <c r="B2" i="94"/>
  <c r="B2" i="103"/>
  <c r="B2" i="73"/>
  <c r="B2" i="77"/>
  <c r="B2" i="102"/>
  <c r="C5" i="6"/>
  <c r="B2" i="80"/>
  <c r="B2" i="101"/>
  <c r="B2" i="64"/>
  <c r="B2" i="99"/>
  <c r="B2" i="35"/>
  <c r="B2" i="104"/>
  <c r="B2" i="100"/>
  <c r="B2" i="72"/>
  <c r="B2" i="96"/>
  <c r="B2" i="98"/>
  <c r="B2" i="52"/>
  <c r="B2" i="79"/>
  <c r="B2" i="28"/>
  <c r="F5" i="6"/>
  <c r="B2" i="71"/>
  <c r="G5" i="71" s="1"/>
  <c r="E5" i="6"/>
  <c r="D5" i="6"/>
  <c r="G5" i="6"/>
  <c r="C5" i="71" l="1"/>
  <c r="E5" i="71"/>
  <c r="F5" i="71"/>
  <c r="D5" i="71"/>
  <c r="H8" i="96" l="1"/>
  <c r="H10" i="96"/>
  <c r="E21" i="96"/>
  <c r="H13" i="96"/>
  <c r="H11" i="96"/>
  <c r="H12" i="96"/>
  <c r="H9" i="96"/>
  <c r="H7" i="96" l="1"/>
  <c r="H23" i="96"/>
  <c r="C21" i="96"/>
  <c r="H16" i="96"/>
  <c r="D21" i="96"/>
  <c r="H20" i="96" l="1"/>
  <c r="H21" i="96" s="1"/>
  <c r="D15" i="98" l="1"/>
  <c r="H33" i="97" l="1"/>
  <c r="H22" i="96" l="1"/>
  <c r="H7" i="97" l="1"/>
  <c r="H18" i="97" l="1"/>
  <c r="H10" i="97"/>
  <c r="H14" i="97" l="1"/>
  <c r="H31" i="97"/>
  <c r="H32" i="97"/>
  <c r="H16" i="97"/>
  <c r="H9" i="97"/>
  <c r="H20" i="97"/>
  <c r="H8" i="97"/>
  <c r="C34" i="97"/>
  <c r="H26" i="97"/>
  <c r="H24" i="97"/>
  <c r="H27" i="97"/>
  <c r="H28" i="97"/>
  <c r="H22" i="97"/>
  <c r="H29" i="97"/>
  <c r="H11" i="97"/>
  <c r="H23" i="97"/>
  <c r="H25" i="97"/>
  <c r="H15" i="97"/>
  <c r="H13" i="97"/>
  <c r="H12" i="97"/>
  <c r="H30" i="97"/>
  <c r="H17" i="97"/>
  <c r="E34" i="97"/>
  <c r="D34" i="97"/>
  <c r="H34" i="97" s="1"/>
  <c r="H19" i="97"/>
  <c r="H21" i="9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5" authorId="0" shapeId="0" xr:uid="{B396ED75-24C4-45D5-9D23-975220719EBC}">
      <text>
        <r>
          <rPr>
            <b/>
            <sz val="9"/>
            <color indexed="81"/>
            <rFont val="Tahoma"/>
            <family val="2"/>
          </rPr>
          <t>Author:</t>
        </r>
        <r>
          <rPr>
            <sz val="9"/>
            <color indexed="81"/>
            <rFont val="Tahoma"/>
            <family val="2"/>
          </rPr>
          <t xml:space="preserve">
თუ სებ-ის </t>
        </r>
      </text>
    </comment>
  </commentList>
</comments>
</file>

<file path=xl/sharedStrings.xml><?xml version="1.0" encoding="utf-8"?>
<sst xmlns="http://schemas.openxmlformats.org/spreadsheetml/2006/main" count="1662" uniqueCount="1032">
  <si>
    <t>a</t>
  </si>
  <si>
    <t>b</t>
  </si>
  <si>
    <t>c</t>
  </si>
  <si>
    <t>d</t>
  </si>
  <si>
    <t>e</t>
  </si>
  <si>
    <t>f</t>
  </si>
  <si>
    <t>მოგება</t>
  </si>
  <si>
    <t>მთლიანი საპროცენტო შემოსავლები / საშუალო წლიურ აქტივებთან</t>
  </si>
  <si>
    <t>მთლიანი საპროცენტო ხარჯები / საშუალო წლიურ აქტივებთან</t>
  </si>
  <si>
    <t>საოპერაციო შედეგი / საშუალო წლიურ აქტივებთან</t>
  </si>
  <si>
    <t>უკუგება საშუალო აქტივებზე (ROA)</t>
  </si>
  <si>
    <t>უკუგება საშუალო კაპიტალზე (ROE)</t>
  </si>
  <si>
    <t>აქტივების ხარისხი</t>
  </si>
  <si>
    <t>უმოქმედო სესხები / მთლიან სესხებთან</t>
  </si>
  <si>
    <t>უცხოური ვალუტით არსებული სესხები / მთლიან სესხებთან</t>
  </si>
  <si>
    <t>უცხოური ვალუტით არსებული აქტივები / მთლიან აქტივებთან</t>
  </si>
  <si>
    <t>მთლიანი სესხების წლიური ზრდის ტემპი</t>
  </si>
  <si>
    <t>ლიკვიდობა</t>
  </si>
  <si>
    <t>ლიკვიდური აქტივები / მთლიან აქტივებთან</t>
  </si>
  <si>
    <t>უცხოური ვალუტით არსებული ვალდებულებები / მთლიან ვალდებულებებთან</t>
  </si>
  <si>
    <t>მიმდინარე და მოთხოვნამდე დეპოზიტები / მთლიან აქტივებთან</t>
  </si>
  <si>
    <t>გარესაბალანსო ელემენტები</t>
  </si>
  <si>
    <t>ძირითადი პირველადი კაპიტალი</t>
  </si>
  <si>
    <t>დამატებითი პირველადი კაპიტალი</t>
  </si>
  <si>
    <t>მეორადი კაპიტალი</t>
  </si>
  <si>
    <t>N</t>
  </si>
  <si>
    <t>ლარი</t>
  </si>
  <si>
    <t>ძირითადი პირველადი კაპიტალი საზედამხედველო კორექტირებამდე</t>
  </si>
  <si>
    <t>ჩვეულებრივი აქციები, რომლებიც აკმაყოფილებენ ძირითადი პირველადი კაპიტალის კრიტერიუმებს</t>
  </si>
  <si>
    <t>დამატებითი სახსრები ჩვეულებრივ აქციებზე, რომლებიც აკმაყოფილებენ ძირითადი პირველადი კაპიტალის კრიტერიუმებს</t>
  </si>
  <si>
    <t>აკუმულირებული სხვა სრული შემოსავალი</t>
  </si>
  <si>
    <t>სხვა რეზერვები</t>
  </si>
  <si>
    <t>გაუნაწილებელი მოგება (ზარალი)</t>
  </si>
  <si>
    <t>ძირითადი პირველადი კაპიტალის საზედამხედველო კორექტირებები</t>
  </si>
  <si>
    <t>აქტივების გადაფასების რეზერვი</t>
  </si>
  <si>
    <t xml:space="preserve">მოგებასა და ზარალში აქტივების არარეალიზებული გადაფასების შედეგად მიღებული აკუმულირებული მოგების ის ნაწილი, რომელიც აღემატება მოგებასა და ზარალში არარეალიზებული გადაფასების შედეგად ასახულ აკუმულირებულ ზარალს </t>
  </si>
  <si>
    <t>არამატერიალური აქტივები</t>
  </si>
  <si>
    <t>აქტივების კლასიფიკაციის შედეგად მიღებული რეზერვების უკმარისობა</t>
  </si>
  <si>
    <t>ინვესტიციები საკუთარ აქციებში</t>
  </si>
  <si>
    <t>კომერციული ბანკების,  სადაზღვევო კომპანიებისა და სხვა საფინანსო ინსტიტუტების კაპიტალში ორმხრივი მფლობელობა</t>
  </si>
  <si>
    <t>ფულადი ნაკადების ჰეჯირების რეზერვი</t>
  </si>
  <si>
    <t>გადავადებული საგადასახადო აქტივები, რომლებზეც არ ვრცელდება ზღვრული დაქვითვის მეთოდი (დაკავშირებული საგადასახადო ვალდებულების გამოკლებით)</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</si>
  <si>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ძირითადი პირველადი კაპიტალის ინსტრუმენტებში (რომლებიც არაა ჩვეულებრივი აქციები)</t>
  </si>
  <si>
    <t>აქციების ფლობა და სხვა სახით 10%–ზე მეტი წილის ფლობა კომერციული დაწესებულებების სააქციო კაპიტალში</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</si>
  <si>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ჩვეულებრივ აქციებში (ნაწილი, რომელიც აღემატება 10%–იან ზღვარს)</t>
  </si>
  <si>
    <t>ინვესტიციები კომერციული ბანკების, სადაზღვევო კომპანიებისა და სხვა ფინანსური ინსტიტუტების კაპიტალში 10%–ზე ნაკლები წილის მფლობელობით (ნაწილი, რომელიც აღემატება 10%–იან ზღვარს)</t>
  </si>
  <si>
    <t>დროებითი სხვაობებით წარმოშობილი გადავადებული საგადასახადო აქტივები (ნაწილი, რომელიც აღემატება 10%–იან ზღვარს, დაკავშირებული საგადასახადო ვალდებულების გამოკლებით)</t>
  </si>
  <si>
    <t>მნიშვნელოვანი ინვესტიციები და გადავადებული საგადასახადო აქტივები, რომლებიც აღემატება ძირითადი პირველადი კაპიტალის 15% -ს</t>
  </si>
  <si>
    <t xml:space="preserve">ძირითადი პირველადი კაპიტალის საზედამხედველო დაქვითვები, რომლებიც გამოწვეულია დამატებითი პირველადი კაპიტალისა და მეორადი  კაპიტალის უკმარისობით ინვესტიციების დაქვითვებისათვის </t>
  </si>
  <si>
    <t>დამატებითი პირველადი კაპიტალი საზედამხედველო კორექტირებებამდე</t>
  </si>
  <si>
    <t>ინსტრუმენტები, რომლებიც აკმაყოფილებენ დამატებითი პირველადი კაპიტალის კრიტერიუმებს</t>
  </si>
  <si>
    <t>მათ შორის, კლასიფიცირებული კაპიტალად შესაბამისი ბუღალტრული აღრიცხვის სტანდარტებით</t>
  </si>
  <si>
    <t>მათ შორის, კლასიფიცირებული ვალდებულებად შესაბამისი ბუღალტრული აღრიცხვის სტანდარტებით</t>
  </si>
  <si>
    <t>დამატებითი სახსრები ინსტრუმენტებზე, რომლებიც აკმაყოფილებენ დამატებითი პირველადი კაპიტალის კრიტერიუმებს</t>
  </si>
  <si>
    <t>დამატებითი პირველადი კაპიტალის საზედამხედველო კორექტირებები</t>
  </si>
  <si>
    <t>ინვესტიციები საკუთარ აქციებში, რომლებიც აკმაყოფილებენ დამატებითი პირველადი კაპიტალის კრიტერიუმებს</t>
  </si>
  <si>
    <t>დამატებითი პირველადი კაპიტალის ინსტრუმენტებში ჯვარედინი მფლობელობა</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</si>
  <si>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დამატებითი პირველადი კაპიტალის ინსტრუმენტებში (რომლებიც არაა ჩვეულებრივი აქციები)</t>
  </si>
  <si>
    <t xml:space="preserve">დამატებითი პირველადი კაპიტალის საზედამხედველო დაქვითვები, რომლებიც გამოწვეულია მეორადი  კაპიტალის უკმარისობით ინვესტიციების დაქვითვებისათვის </t>
  </si>
  <si>
    <t>მეორადი კაპიტალი საზედამხედველო კორექტირებებამდე</t>
  </si>
  <si>
    <t>ინსტრუმენტები, რომლებიც აკმაყოფილებენ მეორადი კაპიტალის კრიტერიუმებს</t>
  </si>
  <si>
    <t>დამატებითი სახსრები ინსტრუმენტებზე, რომლებიც აკმაყოფილებენ მეორადი კაპიტალის კრიტერიუმებს</t>
  </si>
  <si>
    <t>მეორადი კაპიტალის საზედამხედველო კორექტირებები</t>
  </si>
  <si>
    <t>ინვესტიციები საკუთარ აქციებში, რომლებიც აკმაყოფილებენ მეორადი კაპიტალის კრიტერიუმებს</t>
  </si>
  <si>
    <t>მეორადი კაპიტალის ინსტრუმენტებში ორმხრივი მფლობელობა</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</si>
  <si>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მეორადი კაპიტალის ინსტრუმენტებში (რომლებიც არაა ჩვეულებრივი აქციები)</t>
  </si>
  <si>
    <t>სულ</t>
  </si>
  <si>
    <t>ვადაგადაცილებული სესხები</t>
  </si>
  <si>
    <t>მაღალი საზედამხედველო რისკის კატეგორიაში შემავალი ერთეულები</t>
  </si>
  <si>
    <t>მოკლევადიანი მოთხოვნები კორპორატიული კლიენტების მიმართ</t>
  </si>
  <si>
    <t>მოთხოვნები კოლექტიური ინვესტიციების სახით</t>
  </si>
  <si>
    <t>უპირობო და პირობითი მოთხოვნები კორპორატიული კლიენტების მიმართ</t>
  </si>
  <si>
    <t>უპირობო და პირობითი საცალო მოთხოვნები</t>
  </si>
  <si>
    <t>კონტრაგენტთან დაკავშირებული საკრედიტო რისკის მიხედვით შეწონილი რისკის პოზიციები</t>
  </si>
  <si>
    <t>საზედამხედველო კაპიტალი</t>
  </si>
  <si>
    <t>პირველადი კაპიტალი</t>
  </si>
  <si>
    <t>ლარებით</t>
  </si>
  <si>
    <t>უცხ.ვალუტა</t>
  </si>
  <si>
    <t>სხვა ვალდებულებები</t>
  </si>
  <si>
    <t>უცხ. ვალუტა</t>
  </si>
  <si>
    <t>ინფორმაცია ბანკის სამეთვალყურეო საბჭოს, დირექტორატის და აქციონერთა შესახებ</t>
  </si>
  <si>
    <t>სამეთვალყურეო საბჭოს შემადგენლობა</t>
  </si>
  <si>
    <t>დირექტორთა საბჭოს შემადგენლობა</t>
  </si>
  <si>
    <t>საწესდებო კაპიტალის 1% და მეტი წილის მფლობელი აქციონერების ჩამონათვალი წილების მითითებით</t>
  </si>
  <si>
    <t>აქტივები</t>
  </si>
  <si>
    <t>ნაღდი ფული</t>
  </si>
  <si>
    <t>ფულადი სახსრები საქართველოს ეროვნულ ბანკში</t>
  </si>
  <si>
    <t>ფულადი სახსრები სხვა ბანკებში</t>
  </si>
  <si>
    <t>სხვა აქტივები</t>
  </si>
  <si>
    <t>ნასესხები სახსრები</t>
  </si>
  <si>
    <t>სუბორდინირებული ვალდებულებები</t>
  </si>
  <si>
    <t>საემისიო კაპიტალი</t>
  </si>
  <si>
    <t>გაუნაწილებელი მოგება</t>
  </si>
  <si>
    <t>ვალდებულებები</t>
  </si>
  <si>
    <t>სააქციო კაპიტალი</t>
  </si>
  <si>
    <t>საზედამხედველო კაპიტალი (მოცულობა, ლარი)</t>
  </si>
  <si>
    <t>რისკის მიხედვით შეწონილი რისკის პოზიციები</t>
  </si>
  <si>
    <t>ბანკი:</t>
  </si>
  <si>
    <t>თარიღი:</t>
  </si>
  <si>
    <t>ბაზელ III-ზე დაფუძნებული ჩარჩოს მიხედვით</t>
  </si>
  <si>
    <t>საოპერაციო რისკის მიხედვით შეწონილი რისკის პოზიციები</t>
  </si>
  <si>
    <t>საკრედიტო რისკი მიხედვით შეწონილი რისკის პოზიციები</t>
  </si>
  <si>
    <t>საბაზრო რისკის მიხედვით შეწონილი რისკის პოზიციები</t>
  </si>
  <si>
    <t>საანგარიშგებო პერიოდი</t>
  </si>
  <si>
    <t>წინა წლის შესაბამისი პერიოდი</t>
  </si>
  <si>
    <t>კრედიტის დაფინანსებული უზრუნველყოფა</t>
  </si>
  <si>
    <t>კრედიტის დაუფინანსებელი უზრუნველყოფა</t>
  </si>
  <si>
    <t>სულ საკრედიტო რისკის მიტიგაცია</t>
  </si>
  <si>
    <t>საბალანსო ელემენტების ერთმანეთთან ურთიერთგაქვითვა</t>
  </si>
  <si>
    <t>სადეპოზიტო ანგარიშზე განთავსებული ფულადი სახსრები ან ფულთან გათანაბრებული ფინანსური ინსტრუმენტები</t>
  </si>
  <si>
    <t>ცენტრალური მთავრობებისა და ცენტრალური ბანკების, რეგიონული მთავრობებისა და ადგილობრივი თვითმმართველობების, საჯარო დაწესებულებების, მრავალმხრივი განვითარების ბანკებისა და საერთაშორისო ორგანიზაციების მიერ გამოშვებული სავალო ფასიანი ქაღალდები</t>
  </si>
  <si>
    <t>სხვა დაწესებულებების მიერ გამოშვებული სავალო ფასიანი ქაღალდები, რომლის საკრედიტო ხარისხი კორპორატიული კლიენტების მიმართ რისკის პოზიციების სებ–ის მიერ დადგენილი შეწონვის წესით შეესაბამება მე-3 ან უკეთეს ბიჯს</t>
  </si>
  <si>
    <t>მოკლევადიანი საკრედიტო შეფასების მქონე სავალო ფასიანი ქაღალდები, რომლის საკრედიტო ხარისხი მოკლევადიანი რისკის პოზიციების შეწონვის სებ–ის მიერ დადგენილი წესით შეესაბამება მე-3 ან უკეთეს ბიჯს</t>
  </si>
  <si>
    <t>წილი კაპიტალში ან კონვერტირებადი ობლიგაციები, რომლებიც შედის მთავარ ინდექსში</t>
  </si>
  <si>
    <t>კომერციული ბანკების მიერ გამოშვებული საკრედიტო შეფასების არ მქონე სავალო ფასიანი ქაღალდები</t>
  </si>
  <si>
    <t xml:space="preserve">წილი კოლექტიურ საინვესტიციო სქემებში </t>
  </si>
  <si>
    <t>ცენტრალური მთავრობებისა და ცენტრალური ბანკების უზრუნველყოფა</t>
  </si>
  <si>
    <t>რეგიონული მთავრობებისა და ადგილობრივი თვითმმართველობების უზრუნველყოფა</t>
  </si>
  <si>
    <t>მრავალმხრივი განვითარების ბანკების უზრუნველყოფა</t>
  </si>
  <si>
    <t>საერთაშორისო ორგანიზაციების უზრუნველყოფა</t>
  </si>
  <si>
    <t>საჯარო დაწესებულებების უზრუნველყოფა</t>
  </si>
  <si>
    <t>კომერციული ბანკების უზრუნველყოფა</t>
  </si>
  <si>
    <t>სხვა კორპორატიული პირების უზრუნველყოფა, რომელთა საკრედიტო ხარისხი კორპორატიული კლიენტების მიმართ რისკის პოზიციების სებ–ის მიერ დადგენილი შეწონვის წესით შეესაბამება მე-2 ან უკეთეს ბიჯს</t>
  </si>
  <si>
    <t>უპირობო და პირობითი მოთხოვნები ცენტრალური მთავრობებისა და ცენტრალური ბანკების მიმართ</t>
  </si>
  <si>
    <t>უპირობო და პირობითი მოთხოვნები რეგიონული მთავრობებისა და ადგილობრივი თვითმმართველობების მიმართ</t>
  </si>
  <si>
    <t>უპირობო და პირობითი მოთხოვნები საჯარო დაწესებულებების მიმართ</t>
  </si>
  <si>
    <t>უპირობო და პირობითი მოთხოვნები მრავალმხრივი განვითარების ბანკების მიმართ</t>
  </si>
  <si>
    <t>უპირობო და პირობითი მოთხოვნები კომერციული ბანკების მიმართ</t>
  </si>
  <si>
    <t>ძირითადი მაჩვენებლები</t>
  </si>
  <si>
    <t>წმინდა საპროცენტო მარჟა</t>
  </si>
  <si>
    <t xml:space="preserve">   </t>
  </si>
  <si>
    <t>ელემენტი, რომელზეც არ ვრცელდება კაპიტალის მოთხოვნა ან ექვემდებარება კაპიტალიდან დაქვითვას</t>
  </si>
  <si>
    <t xml:space="preserve"> საბალანსო ღირებულებები </t>
  </si>
  <si>
    <t xml:space="preserve">სტანდარტიზებული საზედამხედველო ანგარიშგების საბალანსო ელემენტები </t>
  </si>
  <si>
    <t>g</t>
  </si>
  <si>
    <t>h</t>
  </si>
  <si>
    <t>i</t>
  </si>
  <si>
    <t>j</t>
  </si>
  <si>
    <t>k</t>
  </si>
  <si>
    <t>l</t>
  </si>
  <si>
    <t>ბალანსგარეშე ანგარიშგების უწყისი</t>
  </si>
  <si>
    <t>საკრედიტო რისკის მიტიგაცია</t>
  </si>
  <si>
    <t>ოქროს სტანდარტული ზოდი ან მისი ექვივალენტი</t>
  </si>
  <si>
    <t>სხვა ერთეულები</t>
  </si>
  <si>
    <t>საკრედიტო რისკის მიხედვით შეწონილი რისკის პოზიციები</t>
  </si>
  <si>
    <t>საკრედიტო რისკის მიხედვით შეწონილი რისკის პოზიციები საკრედიტო რისკის მიტიგაციამდე</t>
  </si>
  <si>
    <t>1.1.1</t>
  </si>
  <si>
    <t>სულ რისკის მიხედვით შეწონილი რისკის პოზიციები</t>
  </si>
  <si>
    <t>პილარ 3-ის კვარტალური ანგარიშგება</t>
  </si>
  <si>
    <t>ბანკის სრული დასახელება</t>
  </si>
  <si>
    <t>ბანკის სამეთვალყურეო საბჭოს თავმჯდომარე</t>
  </si>
  <si>
    <t>ბანკის გენერალური დირექტორი</t>
  </si>
  <si>
    <t>ბანკის ვებ-გვერდი</t>
  </si>
  <si>
    <t>სარჩევი</t>
  </si>
  <si>
    <t>საბალანსო უწყისი</t>
  </si>
  <si>
    <t>მოგება-ზარალის ანგარიშგება</t>
  </si>
  <si>
    <t xml:space="preserve">ბალანსგარეშე ანგარიშების უწყისი </t>
  </si>
  <si>
    <t>აქტივებსა და საკრედიტო რისკის მიხედვით შეწონვას დაქვემდებარებულ საბალანსო ელემენტებს შორის კავშირები</t>
  </si>
  <si>
    <t>კაპიტალის ადეკვატურობის მიზნებისთვის გაუფასურებასთან დაკავშირებული საზედამხედველო კორექტირებების ეფექტი</t>
  </si>
  <si>
    <t>სულ საკრედიტო რისკის მიხედვით შეწონვას დაქვემდებარებული რისკის პოზიციები</t>
  </si>
  <si>
    <t>საბალანსო ელემენტების ღირებულებასა და  საკრედიტო რისკის მიხედვით შეწონვას დაქვემდებარებულ რისკის პოზიციებს შორის განსხვავებები</t>
  </si>
  <si>
    <t>საბალანსო უწყისისა და საზედამხედველო კაპიტალის ელემენტებს შორის კავშირები</t>
  </si>
  <si>
    <t>კავშირი Capital-ის ცხრილთან</t>
  </si>
  <si>
    <t>ბანკის ბენეფიციარების ჩამონათვალი, რომლებიც პირდაპირ და არაპირდაპირ ფლობენ აქციების 5%–ს ან მეტს წილების მითითებით</t>
  </si>
  <si>
    <t>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t>
  </si>
  <si>
    <t>კონტრაგენტთან დაკავშირებული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CCR)</t>
  </si>
  <si>
    <t>ბანკის მიმართ არსებული მოთხოვნის უზრუნველყოფის მიზნით მიღებული გარანტიები</t>
  </si>
  <si>
    <t>ბანკის მიმართ არსებული მოთხოვნის უზრუნველყოფის მიზნით დატვირთული ბანკის აქტივები</t>
  </si>
  <si>
    <t>ბანკის მოთხოვნის უზრუნველყოფის მიზნით მიღებული გარანტიები</t>
  </si>
  <si>
    <t>5.3.1</t>
  </si>
  <si>
    <t>5.3.2</t>
  </si>
  <si>
    <t>5.3.3</t>
  </si>
  <si>
    <t>5.3.4</t>
  </si>
  <si>
    <t>5.3.5</t>
  </si>
  <si>
    <t>წარმოებული ფინანსური ინსტრუმენტები</t>
  </si>
  <si>
    <t>კაპიტალური დანახარჯების პოტენციური სახელშეკრულებო ვალდებულება</t>
  </si>
  <si>
    <t>ზოგადი განმარტებები</t>
  </si>
  <si>
    <t>ანგარიშგების კვარტალურ ფორმებში, (T), (T-1), (T-2), (T-3), (T-4) ველებში უნდა ჩაიწეროს შესაბამისი დროის მონაკვეთი (კვარტალი) მაგ: 1Q 2017, 4Q 2016, 3Q 2016, 2Q 2016, 1Q 2016 და ა.შ. ხოლო წლიურ ფორმებში, (T), (T-1), (T-2) ველებში უნდა ჩაიწეროს შესაბამისი დროის მონაკვეთი (წელი). მაგ: 2017, 2016, 2015</t>
  </si>
  <si>
    <t>(T), (T-1), (T-2), (T-3), (T-4) სვეტებში ბანკებმა უნდა გაამჟღავნოს საანგარიშგებო პერიოდისა (კვარტლის) და  წინა 4 კვარტლის შესაბამისი მონაცემები.</t>
  </si>
  <si>
    <t>თუ რომელიმე მაჩვენებელი, ახალი სტანდარტის შესაბამისად, ქვეყნდება პირველად, (მაგალითად ბაზელ III-ზე დაფუძნებული ჩარჩოს შესაბამისი კაპიტალი) ბანკები არ არიან ვალდებულნი, შეავსონ წინა ოთხი კვარტალის შესაბამისი ველები.</t>
  </si>
  <si>
    <t>მთლიანი აქტივები – საბალანსო უწყისით გათვალისწინებული მთლიანი აქტივები;</t>
  </si>
  <si>
    <t>მთლიანი ვალდებულებები – საბალანსო უწყისით გათვალისწინებული მთლიანი ვალდებულებები;</t>
  </si>
  <si>
    <t>სააქციო კაპიტალი – საბალანსო უწყისით გათვალისწინებული სააქციო კაპიტალი;</t>
  </si>
  <si>
    <t>მთლიანი საპროცენტო შემოსავლები – წლიურად გადაანგარიშებული მთლიანი საპროცენტო შემოსავლები;</t>
  </si>
  <si>
    <t>მთლიანი საპროცენტო ხარჯები – წლიურად გადაანგარიშებული მთლიანი საპროცენტო ხარჯები;</t>
  </si>
  <si>
    <t>საოპერაციო შედეგი – წლიურად გადაანგარიშებული ბანკის ყოველდღიური საოპერაციო საქმიანობისგან მიღებული შედეგი, რომელიც გამოითვლება როგორც წმინდა საპროცენტო შემოსავალს მიმატებული მთლიანი არასაპროცენტო შემოსავლები გარდა დილინგური ფასიანი ქაღალდებიდან, საინვესტიციო ფასიანი ქაღალდებიდან, სავალუტო სახსრების გადაფასებიდან და ქონების გაყიდვიდან მიღებული მოგება/ზარალისა, და გამოკლებული მთლიანი არასაპროცენტო ხარჯები;</t>
  </si>
  <si>
    <t>წმინდა საპროცენტო მარჟა – წლიურად გადაანგარიშებული წმინდა საპროცენტო შემოსავალი შეფარდებული საშუალო წლიურ აქტივებთან;</t>
  </si>
  <si>
    <t>(13) წმინდა საპროცენტო მარჟა – წლიურად გადაანგარიშებული წმინდა საპროცენტო შემოსავალი შეფარდებული საშუალო წლიურ აქტივებთან;</t>
  </si>
  <si>
    <t>უკუგება საშუალო აქტივებზე – წლიურად გადაანგარიშებული წმინდა მოგება შეფარდებული საშუალო წლიურ აქტივებთან;</t>
  </si>
  <si>
    <t>(14) უკუგება საშუალო აქტივებზე – წლიურად გადაანგარიშებული წმინდა მოგება შეფარდებული საშუალო წლიურ აქტივებთან;</t>
  </si>
  <si>
    <t>უკუგება საშუალო კაპიტალზე – წლიურად გადაანგარიშებული წმინდა მოგება შეფარდებული საშუალო წლიურ სააქციო კაპიტალთან.</t>
  </si>
  <si>
    <t>(15) უკუგება საშუალო კაპიტალზე – წლიურად გადაანგარიშებული წმინდა მოგება შეფარდებული საშუალო წლიურ სააქციო კაპიტალთან.</t>
  </si>
  <si>
    <t>მთლიანი სესხები – საბალანსო უწყისით გათვალისწინებული მთლიანი სესხები;</t>
  </si>
  <si>
    <t>სშდრ – საბალანსო უწყისით გათვალისწინებული სესხების შესაძლო დანაკარგების რეზერვი, რომელიც იქმნება ბანკის მიერ სესხების შესაძლო დანაკარგების დასაფარავად, არაიდენტიფიცირებული და იდენტიფიცირებული ზარალისათვის;</t>
  </si>
  <si>
    <t>უმოქმედო სესხები – მთლიანი სესხებიდან ბანკის მიერ არასტანდარტული, საეჭვო და უიმედო კატეგორიად კლასიფიცირებული სესხების ჯამი;</t>
  </si>
  <si>
    <t>მთლიანი სესხების წლიური ზრდის ტემპი – საანგარიშგებო პერიოდის მთლიანი სესხების მოცულობას გამოკლებული საანგარიშგებო წლის დასაწყისისათვის არსებული მთლიანი სესხების მოცულობა და გაყოფილი საანგარიშგებო წლის დასაწყისისათვის არსებული მთლიანი სესხების მოცულობაზე;</t>
  </si>
  <si>
    <t>(20) მთლიანი სესხების წლიური ზრდის ტემპი – საანგარიშგებო პერიოდის მთლიანი სესხების მოცულობას გამოკლებული საანგარიშგებო წლის დასაწყისისათვის არსებული მთლიანი სესხების მოცულობა და გაყოფილი საანგარიშგებო წლის დასაწყისისათვის არსებული მთლიანი სესხების მოცულობაზე;</t>
  </si>
  <si>
    <t>ლიკვიდური აქტივები – ეროვნული ბანკის მიერ დადგენილი წესით განსაზღვრული ფულადი სახსრები და ისეთი სახის აქტივები, რომლებსაც აქვთ ფულად სახსრებად მყისიერად (სწრაფად) გადაქცევის უნარი და შესაძლებლობა;</t>
  </si>
  <si>
    <t>მიმდინარე და მოთხოვნამდე დეპოზიტები – საბალანსო უწყისით გათვალისწინებული მიმდინარე ანგარიშებისა და მოთხოვნამდე დეპოზიტების ჯამი;</t>
  </si>
  <si>
    <t>მიმდინარე და მოთხოვნამდე დეპოზიტები – საბალანსო უწყისით გათვალისწინებული მიმდინარე და მოთხოვნამდე დეპოზიტების ჯამი;</t>
  </si>
  <si>
    <t>წმინდა მოგება – ბანკის მოგება-ზარალის უწყისით გათვალისწინებული წმინდა მოგება;</t>
  </si>
  <si>
    <t>1.1 მწკრივში უნდა ჩაიწეროს საანგარიშგებო თარიღისთვის არსებული ბანკის მიერ გაცემული გარანტიების ჯამური ნომინალური ღირებულება</t>
  </si>
  <si>
    <t>1.2 მწკრივში უნდა ჩაიწეროს საანგარიშგებო თარიღისთვის ბანკის მიერ გაცემული აკრედიტივების ჯამური ნომინალური ღირებულება</t>
  </si>
  <si>
    <t>1.3 მწკრივში უნდა ჩაიწეროს ბანკის კლიენტებისთვის საანგარიშგებო თარიღისთვის დამტკიცებული მაგრამ ჯერ აუთვისებელის საკრედიტო ლიმინტების ჯამური ოდენობა</t>
  </si>
  <si>
    <t>1.4 მწკრივში უნდა ჩაიწეროს საანგარიშგებო თარიღისთვის არსებული ყველა ის პირობითი ვალდებულების ჯამური ნომინალური ღირებულება, რომელიც არ შედის 1.1, 1.2 და 1.3 მწკრივებში. პირობითი ვალდებულების განიმარტება ფინანსური ანგარიშგების საერთაშორის სტანდარტების შესაბამისად. კომერციულმა ბანკებმა უნდა განმარტონ თუ ძირითად რა ტიპის ძირითადი ვალდებულებები შეჰყავთ ამ ველში</t>
  </si>
  <si>
    <t>მე-2 სტრიქონში უნდა ჩაიწეროს საანგარიშგებო თარიღისთვის არსებული ისეთი გარანტიების ჯამური ნომინალური ღირებულება, სადაც ბანკი წარმოადგენს პრინციპალს.</t>
  </si>
  <si>
    <t>მე-3 მწკრივში უნდა ჩაიწეროს ბანკის საკუთრებაში საანგარიშგებო თარიღისთვის არსებული იმ აქტივების ჯამური საბალანსე ღირებულება, რომლებიც დაჯავშნილია ბანკის მიმართ მოთხოვნების უზრუნველსაყოფად.</t>
  </si>
  <si>
    <t>მე-4 მწკრივში უნდა ჩაიწეროს საანგარიშგებო თარიღისთვის არსებული ისეთი გარანტიებისა და თავდებობების ჯამური ნომინალური ღირებულება, სადაც ბანკი წარმოადგენს ბენეფიციარს. 4.1 და 4.2 მწკრივებში უნდა ჩაიწეროს უზრუნველყოფის შესაბამისი ტიპის ჯამური ნომინალური ღირებულება</t>
  </si>
  <si>
    <t>მე-5 სტრიქონში უნდა ჩაიწეროს საანგარიშგებო თარიღისთვის ბანკის კლიენტების მიერ ბანკის სასარგებლოდ უზრუნველყოფის სახით დატვირთული აქტივების ჯამური ღირებულება. აქტივების ღირებულების ჯამური ოდენობა ტიპების მიხედვით  უნდა ჩაიწეროს 5.1-დან 5.7 სტრიქონის ჩათვლით შესაბამის ველში</t>
  </si>
  <si>
    <t>მე-5 მწკრივში უნდა ჩაიწეროს საანგარიშგებო თარიღისთვის ბანკის კლიენტების მიერ ბანკის სასარგებლოდ უზრუნველყოფის სახით დატვირთული აქტივების ჯამური ღირებულება. აქტივების ღირებულების ჯამური ოდენობა ტიპების მიხედვით  უნდა ჩაიწეროს 5.1-დან 5.7 მწკრივის ჩათვლით შესაბამის ველში</t>
  </si>
  <si>
    <t>მე-6 მწკრივში უნდა ჩაიწეროს საანგარიშგებო თარიღისთვის არსებული წარმოებული ინსტრუმენტების ჯამური ნომინალური ღირებულება. წარმოებული ინსტრუმენტების ნომინალური ღირებულების ჯამური ოდენობა ტიპების მიხედვით  უნდა ჩაიწეროს 6.1-დან 6.7 მწკრივის ჩათვლით შესაბამის ველში</t>
  </si>
  <si>
    <t>მე-7 მწკრივში უნდა ჩაიწეროს ბანკის ბალანსზე მიმდინარე საანგარიშგებო პერიოდში აუღიარებელი საკრედიტო მოთხოვნების (ძირი თანხა, მისაღები პროცენტი და მისარები ჯარიმა) ჯამური ოდენობა. ტიპებისა და პერიოდების ჭრილში საკრედიტო მოთხოვნების ჯამი უნდა მიეთითოს 7.1-დან 7.4 მწკრივის ჩათვლით შესაბამის ველში</t>
  </si>
  <si>
    <t>(a) რისკის მიხედვით შეწონილი რისკის პოზიციები საანგარიშგებო პერიოდის (კვარტალის) ბოლოს, გაანგარიშებული ბაზელ III-ზე დაფუძნებული ჩარჩოს შესაბამისად. იმ შემთხვევებში, როცა საზედამხედველო ჩარჩო არ განსაზღვრავს რისკის მიხედვით შეწონილ რისკის პოზიციებს და მიემართება პირდაპირ კაპიტალის ხარჯებს, ბანკებმა უნდა მიუთითონ რისკის მიხედვით შეწონილი რისკის პოზიციების გამოთვლილი ოდენობა (კაპიტალის ხარჯი გაყონ 10.5%-ზე)</t>
  </si>
  <si>
    <t>(1.1.1) სტრიქონი - მნიშვნელოვანი ინვესტიციები (ბანკის სააქციო კაპიტალის 10%–ზე მეტი) არაკონსოლიდირებულ კომერციულ ბანკებში, სადაზღვევო ორგანიზაციებსა და სხვა ფინანსურ ინსტიტუტებში და გადავადებული საგადასახადო აქტივები, რომლებიც არ გამოიქვითა ძირითადი პირველადი კაპიტალიდან და იწონება 250%–ით (მუხლი 45, პუნქტი 3)</t>
  </si>
  <si>
    <t>(4) ის მნიშვნელოვანი ინვესტიციები (ბანკის სააქციო კაპიტალის 10%–ზე მეტი) არაკონსოლიდირებულ კომერციულ ბანკებში, სადაზღვევო ორგანიზაციებსა და სხვა ფინანსურ ინსტიტუტებში და გადავადებული საგადასახადო აქტივები, რომლებიც არ გამოიქვითა ძირითადი პირველადი კაპიტალიდან და იწონება 250%–ით (მუხლი 45, პუნქტი 3)</t>
  </si>
  <si>
    <t>სტრიქონები:</t>
  </si>
  <si>
    <t>სტრიქონების თანმიმდევრობა მკაცრად მიჰყვება საზედამხედველო ანგარიშგების მიზნებისთვის გამოყენებული სტანდარტიზებული საბალანსო უწყისის ფორმატს.</t>
  </si>
  <si>
    <t>სვეტები:</t>
  </si>
  <si>
    <t xml:space="preserve">(a) სვეტში წარმოდგენილი ინფორმაცია უნდა ემთხვეოდეს RC ცხრილში აქტივების საანგარიშგებო პერიოდის ჯამურ ოდენობებს. </t>
  </si>
  <si>
    <t>(b) სვეტში წარმოდგენილი უნდა იყოს ელემენტების ოდენობები, რომლებზეც არ ვრცელდება კაპიტალის მოთხოვნა, ან რომლებიც დაქვითულია საზედამხედველო კაპიტალიდან კომერციული ბანკების კაპიტალის ადეკვატურობის მოთხოვნების შესახებ დებულების მე-7 მუხლის მიხედვით. აღნიშნულ სვეტში შევსებული ოდენობები უნდა ედრებოდეს საზედამხედველო კაპიტალის ცხრილში (Capital) ძირითადი პირველადი კაპიტალის, დამატებითი პირველადი კაპიტალის და მეორადი კაპიტალის შესაბამის საზედამხედველო კორექტირებებს (გარდა იმ კორექტირებებისა, რომლებიც არ ეხება აქტივებს).</t>
  </si>
  <si>
    <t>(c) სვეტში წარმოდგენილი უნდა იყოს ელემენტების ოდენობები, რომლებიც ექვემდებარება საკრედიტო რისკის მიხედვით შეწონვას კომერციული ბანკების კაპიტალის ადეკვატურობის მოთხოვნების შესახებ დებულების მე-4 თავის მიხედვით, გარდა LI 2 ცხრილის მე-4 პუნქტში მითითებული ბალანსგარეშე ელემენტებისა.</t>
  </si>
  <si>
    <t>1-ელ სტრიქონში (საკრედიტო რისკის მიხედვით შეწოვას დაქვემდებარებული საბალანსო ელემენტების ჯამური ღირებულება კორექტირებებამდე) წარმოდგენილი ინფორმაცია უნდა ემთხვეოდეს LI 1 ცხრილის "e" სვეტში წარმოდგენილ ჯამურ ოდენობას.</t>
  </si>
  <si>
    <t>2.1. სტრიქონი (საკრედიტო რისკით შეწონვას დაქვემდებარებული გარესაბალანსო ელემენტების ნომინალური ღირებულება (ცხრილი CR4)) მოიცავს იმ გარესაბალანსო ელემენტების ღირებულებას, რომლებიც ექვემდებარება საკრედიტო რისკის მიხედვით შეწონვას.</t>
  </si>
  <si>
    <t>2.2 სტრიქონი (კონტრაგენტთან დაკავშირებული 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 (ცხრილი CCR)) მოიცავს იმ ელემენტების ნომინალურ ღირებულებას, რომლებიც ექვემდებარება კონტრაგენტთან დაკავშირებული საკრედიტო რისკის მიხედვით შეწონვას კომერციული ბანკების კაპიტალის ადეკვატურობის მოთხოვნების შესახებ დებულების მე-16 თავის მიხედვით.</t>
  </si>
  <si>
    <t>მე-3 სტრიქონი (საკრედიტო რისკით შეწოვას დაქვემდებარებული საბალანსო და არა-საბალანსო ელემენტების ჯამური ღირებულება კორექტირებებამდე) მოიცავს (1)-დან (2.2)-მდე სტრიქონების ოდენობების ჯამს</t>
  </si>
  <si>
    <t>მე-4 სტრიქონი (კაპიტალის ადეკვატურობის მიზნებისთვის გაუფასურებასთან დაკავშირებული საზედამხედველო კორექტირებების ეფექტი) მოიცავს საერთო რეზერვთან (და სხვა რეზერვთან) დაკავშირებულ კორექტირებებს</t>
  </si>
  <si>
    <t>5.1 სტრიქონი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CR4)) მოიცავს გარესაბალანსო ელემენტის ნომინალური ღირებულების პროცენტულ შემცირების ეფექტს კაპიტალის ადეკვატურობის დებულების მე-10 მუხლის 1-ელ პუნქტში მითითებული შესაბამისი რისკის მიხედვით</t>
  </si>
  <si>
    <t xml:space="preserve">5.2 სტრიქონი (კონტრაგენტთან დაკავშირებული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CCR)) მოიცავს ინსტრუმენტის ნომინალური ღირებულების შემცირების ეფექტს კაპიტალის ადეკვატურობის დებულების 50-ე მუხლის მე-4 პუნქტის მიხედვით </t>
  </si>
  <si>
    <t>მე-6 სტრიქონი (სხვა კორექტირებების ეფექტი (ასეთის არსებობის შემთხვევაში)) მოიცავს ყველა სხვა აუცილებელ კორექტირებას, რაც საჭიროა საზედამხედველო მიზნებისთვის საკრედიტო რისკის მიხედვით შეწონვას დაქვემდებარებული რისკის პოზიციების მიღებისთვის (რაც მითითებულია მე-8 სტრიქონში)</t>
  </si>
  <si>
    <t>ცხრილში მოთხოვნილი ინფორმაცია შეესაბამება ბაზელ III-ის ჩარჩოზე დაფუძნებულ კაპიტალის ადეკვატურობის დებულებას.</t>
  </si>
  <si>
    <t>ამ ცხრილის მიზანია საბალანსო ელემენტებიდან გამოაჩინოს ის ნაწილები რომლების მონაწილეობას ღებულობენ საზედამხედველო კაპიტალის ფორმირებაში: მისი შემადგენელი კომპონენტების (მაგ. გაუნაწილებელი მოგება, სუბორდინირებული ვალი და ა.შ.) თუ დაქვითვების სახით (მაგ. გუდვილი, ინვესტიციები და ა.შ)</t>
  </si>
  <si>
    <t>მე-2 სვეტში (საბალანსო ღირებულება ინდივიდუალურ ფინანსურ ანგარიშგებებში ადგილობრივი ბუღალტრული აღრიცხვის სტანდარტების მიხედვით) უნდა შეივსოს პირველი სვეტის (სტანდარტიზებული საზედამხედველო ანგარიშგების საბალანსო ელემენტები) საბალანსო ელემენტების შესაბამისი ოდენობები.</t>
  </si>
  <si>
    <t>გარკვეულ შემთხვევებში, საჭირო იქნება საბალანსო ელემენტების განვრცობა, რათა მოხდეს იდენტიფიცირება ყველა იმ ელემენტისა, რომელიც მე-9 ცხრილშია (Capital) მოცემული.</t>
  </si>
  <si>
    <t>ზემოთ მოცემულ მაგალითში წარმოდგენილია განვრცობის შემთხვევაც. რაც უფრო კომპლექსურია ბანკის საზედამხედველო კაპიტალის შემადგენლობა (Capital ცხრილი), მით უფრო მეტი ელემენტების წარმოდგენის და განვრცობის საჭიროება არის CC2 ცხრილში. ყოველ ელემენტს უნდა მიენიჭოს  Capital-ის ცხრილის შესაბამის ელემენტთან კავშირი.</t>
  </si>
  <si>
    <t>კავშირი ცხრილებს შორის</t>
  </si>
  <si>
    <t>ა) CC2 ცხრილის საბალანსო უწყისის ელემენტების შესაბამისი ოდენობები გავრცობამდე უნდა ემთხვეოდეს LI 1 ცხრილის (a) სვეტის შესაბამის ოდენობებს</t>
  </si>
  <si>
    <t>ბ) CC2-ში ყოველი დამატებული ელემენტისთვის მინიჭებული უნდა იყოს Capital ცხრილის შესაბამისი ელემენტის მინიშნება</t>
  </si>
  <si>
    <t>გ) CC2 ცხრილის მიზნებისთვის, განვრცობა არ ნიშნავს აუცილებლად ჩაშლას. შესაბამისად, არ არის სავალდებულო, რომ ახალი (განვრცობილი) ელემენტების ჯამი ედრებოდეს შესაბამისი საბალანსო მუხლის შესაბამის ოდენობას.</t>
  </si>
  <si>
    <t>სვეტები</t>
  </si>
  <si>
    <t>მათ შორის: ზღვრული დაქვითვის მეთოდს დაქვემდებარებული რისკის პოზიციები, რომლებიც არ იქვითება კაპიტალიდან (რომლებიც იწონება 250%-ში)</t>
  </si>
  <si>
    <t>ცხრილი N</t>
  </si>
  <si>
    <t>ცხრილი 1</t>
  </si>
  <si>
    <t>ცხრილი 5</t>
  </si>
  <si>
    <t>ცხრილი 6</t>
  </si>
  <si>
    <t>ცხრილი 7</t>
  </si>
  <si>
    <t>ცხრილი 8</t>
  </si>
  <si>
    <t>ცხრილი 9</t>
  </si>
  <si>
    <t>ცხრილი 10</t>
  </si>
  <si>
    <t>ცხრილი 11</t>
  </si>
  <si>
    <t>ცხრილი 12</t>
  </si>
  <si>
    <t>ცხრილი 13</t>
  </si>
  <si>
    <t>თუ კონკრეტული ცხრილების მიზნებისათვის სხვაგვარად არ არის განსაზღვრული, მონაცემები წარმოდგენილ უნდა იქნას ლარში ანგარიშგების თარიღისათვის არსებული სებ-ის ოფიციალური გაცვლითი კურსით</t>
  </si>
  <si>
    <t>(6)-(24) სტრიქონების შესაბამისი მონაცემები უნდა გამოისახოს პროცენტულად.</t>
  </si>
  <si>
    <t>(5), (9) და (10) სტრიქონებში შესავსები მონაცემები გაუქმდება ბაზელ I-ზე დაფუძნებული კაპიტალის ადეკვატურობის მოთხოვნების გაუქმების შესაბამისად 2018 წლის 1-ლი იანვრიდან.</t>
  </si>
  <si>
    <t>(11)-(24) სტრიქონების შესაბამისი კოეფიციენტების დათვლისას ბანკებმა უნდა იხელმძღვანელონ შემდეგი განმარტებებით (შეესაბამება "პილარ 3-ის ფარგლებში ინფორმაციის გამჟღავნების წესის" ტერმინთა განმარტებებს):</t>
  </si>
  <si>
    <t>განმარტებები გვერდისთვის 1. Key Ratios, ცხრილი 1</t>
  </si>
  <si>
    <t>განმარტებები გვერდისთვის 4. off-balance, ცხრილი 4</t>
  </si>
  <si>
    <t>განმარტებები გვერდისთვის 5. RWA, ცხრილი 5</t>
  </si>
  <si>
    <t>განმარტებები გვერდისთვის 6. Administrators-Shareholders, ცხრილი 6</t>
  </si>
  <si>
    <t>ცხრილის მიზნებისათვის ბანკებმა უნდა იხელმძღვანელონ ბენეფიციარი მესაკუთრის კანონმდებლობით გათვალისწინებული განმარტებით: პირი, რომელიც კანონის ან გარიგების საფუძველზე იღებს ფულად ან სხვა სახის სარგებელს და ამ სარგებლის სხვა პირისთვის გადაცემის ვალდებულება არ გააჩნია</t>
  </si>
  <si>
    <t>განმარტებები გვერდისთვის 7. LI1, ცხრილი 7</t>
  </si>
  <si>
    <t>განმარტებები გვერდისთვის 8. LI2, ცხრილი 8</t>
  </si>
  <si>
    <t>განმარტებები გვერდისთვის 9. Capital, ცხრილი 9</t>
  </si>
  <si>
    <t>განმარტებები გვერდისთვის 10. CC2, ცხრილი 10</t>
  </si>
  <si>
    <t>2.1. სტრიქონი (საკრედიტო რისკით შეწონვას დაქვემდებარებული გარესაბალანსო ელემენტების ნომინალური ღირებულება (ცხრილი CRME)) მოიცავს იმ გარესაბალანსო ელემენტების ღირებულებას, რომლებიც ექვემდებარება საკრედიტო რისკის მიხედვით შეწონვას.</t>
  </si>
  <si>
    <t>5.1 სტრიქონი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CRME)) მოიცავს გარესაბალანსო ელემენტის ნომინალური ღირებულების პროცენტულ შემცირების ეფექტს კაპიტალის ადეკვატურობის დებულების მე-10 მუხლის 1-ელ პუნქტში მითითებული შესაბამისი რისკის მიხედვით</t>
  </si>
  <si>
    <t>ცხრილებს შორის კავშირის მითითებისთვის გამოიყენება ველი "კავშირი Capital-ის ცხრილთან", სადაც თითოეული განვრცობილი მუხლის შემთხვევაში უნდა მიეთითოს Capital-ის ცხრილის შესაბამისი მუხლი. მოცემულ მაგალითში 10.1 ჩამატებული მუხლის გასწვრივ Capital-ის ცხრილთან კავშირის ველში მითითებულია კავშირი ("ცხრილი 9 (Capital), N 10"), რაც მიუთითებს, რომ CC2 ცხრილის 10.1 ჩამატებული მუხლი რომელიც არის CC2 ცხრილის მე-10 საბალანსო მუხლის შემადგენელი ნაწილი შეესაბამება Capital-ის ცხრილში არსებულ მე-10 მუხლს, რაც წარმოადგენს არამატერიალური აქტივების დაქვითვას ძირითადი პირველადი კაპიტალიდან.</t>
  </si>
  <si>
    <t>საბალანსო</t>
  </si>
  <si>
    <t>გარესაბალანსო</t>
  </si>
  <si>
    <t>m</t>
  </si>
  <si>
    <t>n</t>
  </si>
  <si>
    <t>o</t>
  </si>
  <si>
    <t>p</t>
  </si>
  <si>
    <t>q</t>
  </si>
  <si>
    <t xml:space="preserve">                                                                                                                                           რისკის წონები
აქტივების კლასები</t>
  </si>
  <si>
    <t>კომერციული ბანკების, რეგიონული მთავრობებისა და ადგილობრივი თვითმმართველობების, საჯარო დაწესებულებებისა და მრავალმხრივი განვითარების ბანკების მიერ გამოშვებული სავალო ფასიანი ქაღალდები</t>
  </si>
  <si>
    <t>საბალანსო ელემენტები - რისკის პოზიციების ღირებულება</t>
  </si>
  <si>
    <t xml:space="preserve">გარესაბალანსო ელემენტები კონვერსიის ფაქტორის გათვალისწინებით </t>
  </si>
  <si>
    <t>რისკის მიხედვით შეწონილი აქტივების სიმკვრივე* f=e/(a+c)</t>
  </si>
  <si>
    <t>გარესაბალანსო ელემენტები ნომინალური ღირებულება</t>
  </si>
  <si>
    <t>სულ გარესაბალანსო ელემენტების საკრედიტო მიტიგაცია</t>
  </si>
  <si>
    <t>სულ საბალანსო ელემენტების საკრედიტო მიტიგაცია</t>
  </si>
  <si>
    <t>საკრედიტო რისკის მიხედვით შეწონილი რისკის პოზიციები 
(საბალანსო და კრედიტ კონვერსიის ფაქტორის გათვალისწინებით გარესაბალანსო ელემენტები)</t>
  </si>
  <si>
    <t>საკრედიტო რისკის მიტიგაცია 
(საბალანსო და გარესაბალანსო ელემენტები)</t>
  </si>
  <si>
    <t>სტანდარტიზებული მიდგომა - საკრედიტო რისკის მიტიგაცია</t>
  </si>
  <si>
    <t>სტანდარტიზებული მიდგომა - საკრედიტო რისკის მიტიგაციის ეფექტი</t>
  </si>
  <si>
    <r>
      <t>(T-1) სვეტი - რისკის მიხედვით შეწონილი აქტივები</t>
    </r>
    <r>
      <rPr>
        <b/>
        <sz val="8"/>
        <rFont val="Sylfaen"/>
        <family val="1"/>
      </rPr>
      <t xml:space="preserve"> მიტიგაციის ეფექტის გათვალისწინებით</t>
    </r>
    <r>
      <rPr>
        <sz val="8"/>
        <rFont val="Sylfaen"/>
        <family val="1"/>
      </rPr>
      <t xml:space="preserve"> საანგარიშგებო კვარტლის წინა კვარტლის ბოლოს.</t>
    </r>
  </si>
  <si>
    <r>
      <t>(T) სვეტი - რისკის მიხედვით შეწონილი აქტივები</t>
    </r>
    <r>
      <rPr>
        <b/>
        <sz val="8"/>
        <rFont val="Sylfaen"/>
        <family val="1"/>
      </rPr>
      <t xml:space="preserve"> მიტიგაციის ეფექტის გათვალისწინებით</t>
    </r>
    <r>
      <rPr>
        <sz val="8"/>
        <rFont val="Sylfaen"/>
        <family val="1"/>
      </rPr>
      <t xml:space="preserve"> საანგარიშგებო პერიოდის (კვარტლის) ბოლოს, გაანგარიშებული ბაზელ III-ზე დაფუძნებული ჩარჩოს შესაბამისად. </t>
    </r>
  </si>
  <si>
    <t xml:space="preserve">ცხრილის A-P სვეტებში უნდა ჩაიწეროს რისკის პოზიციების ღირებულება შესაბამის რისკის წონაზე გადამრავლებამდე. გარესაბალანსო ელემენტებისთვის რისკის პოზიციის ღირებულება წარმოადგენს ნომინალური ღირებულების კრედიტ კონვერსიის ფაქტორზე ნამრავლს. </t>
  </si>
  <si>
    <t>Q სვეტში "საკრედიტო რისკის მიხედვით შეწონილი რისკის პოზიციები საკრედიტო რისკის მიტიგაციამდე" ჯამდება შესაბამის რისკის წონებზე გამრავლებული საბალანსო და გარესაბალანსო რისკის პოზიციები;</t>
  </si>
  <si>
    <t>განმარტებები გვერდისთვის "11. CRWA", ცხრილი 11</t>
  </si>
  <si>
    <t>განმარტებები გვერდისთვის "12. CRM", ცხრილი 12</t>
  </si>
  <si>
    <t>C-S სვეტებში (ექსელის ნუმერაციით) ჯამურად უნდა აისახოს როგორც საბალანსო, ისევე გარესაბალანსო ელემენტების საკრედიტო რისკის მიტიგაცია</t>
  </si>
  <si>
    <t>T სვეტში (ექსელის ნუმერაციით) უნდა ჩაიწეროს ჯამურად საბალანსო ელემენტების საკრედიტო რისკის მიტიგაცია</t>
  </si>
  <si>
    <t>U სვეტში (ექსელის ნუმერაციით) უნდა ჩაიწეროს ჯამურად გარესაბალანსო ელემენტების საკრედიტო რისკის მიტიგაცია</t>
  </si>
  <si>
    <t>V სვეტში (ექსელის ნუმერაციით) უნდა ჩაიწეროს ჯამურად  საკრედიტო რისკის მიტიგაცია როგორც საბალანსო, ისევე გარესაბალანსო ელემენტებისთვის</t>
  </si>
  <si>
    <t>განმარტებები გვერდისთვის "13. CRME", ცხრილი 13</t>
  </si>
  <si>
    <t xml:space="preserve">გარესაბალანსო ელემენტები </t>
  </si>
  <si>
    <t>ცხრილის A სვეტში აისახება საბალანსო ელემენტების რისკის პოზიციების ღირებულება, შესაბამისი კორექტირებების გათვალისწინებით, საკრედიტო რისკის მიხედვით შეწონვამდე;</t>
  </si>
  <si>
    <t>ცხრილის B სვეტში აისახება გარესაბალანსო ელემენტების ნომინალური ღირებულება, კრედიტ კონვერსიის ფაქტორზე გადამრავლებამდე;</t>
  </si>
  <si>
    <t>ცხრილის C სვეტში აისახება გარესაბალანსო ელემენტების რისკის პოზიციის ღირებულება, კრედიტ კონვერსიის ფაქტორზე გამრავლების შემდეგ, საკრედიტო რისკის მიხედვით შეწონვამდე;</t>
  </si>
  <si>
    <t>ცხრილის F სვეტში გამოითვლება რისკის მიხედვით შეწონილი აქტივების სიმკვრივე ფორმულით:  F=E(A+C). სიმკვრივე უნდა გამოისახოს პროცენტულად</t>
  </si>
  <si>
    <t>განმარტებები გვერდისთვის 15. CCR, ცხრილი 15</t>
  </si>
  <si>
    <t>რისკის მიხედვით შეწონილი აქტივები საკრედიტო რისკის მიტიგაციამდე</t>
  </si>
  <si>
    <t>რისკის მიხედვით შეწონილი აქტივები საკრედიტო რისკის მიტიგაციის ეფექტის გათვალისწინებით</t>
  </si>
  <si>
    <t>F სვეტი მოიცავს:
კომერციული ბანკების მიერ გამოშვებული სავალო ფასიანი ქაღალდები, რომლის საკრედიტო ხარისხი სებ–ის მიერ დადგენილი კომერციული ბანკების მიმართ რისკის პოზიციების შეწონვის წესით შეესაბამება მე-3 ან უკეთეს ბიჯს;
რეგიონული მთავრობებისა და ადგილობრივი თვითმმართველობების მიერ გამოშვებული სავალო ფასიანი ქაღალდები გარდა იმ ფასიანი ქაღალდებისა, რომლებიც განიხილება იმ ცენტრალური მთავრობის მიმართ რისკის პოზიციად, რომლის იურისდიქციაშიც ისინი დაარსდნენ;
მრავალმხრივი განვითარების ბანკების მიერ გამოშვებული სავალო ფასიანი ქაღალდები გარდა იმ ფასიანი ქაღალდებისა, რომელთაც ენიჭებათ 0% რისკის წონა</t>
  </si>
  <si>
    <t>E სვეტი მოიცავს:
ცენტრალური მთავრობებისა და ცენტრალური ბანკების მიერ გამოშვებული სავალო ფასიანი ქაღალდები, რომლის საკრედიტო ხარისხი სებ–ის მიერ დადგენილი ცენტრალური მთავრობებისა და ცენტრალური ბანკების მიმართ რისკის პოზიციების შეწონვის წესით შეესაბამება მე–4 ან უკეთეს ბიჯს; 
რეგიონული მთავრობებისა და ადგილობრივი თვითმმართველობების მიერ გამოშვებული სავალო ფასიანი ქაღალდები, რომლებიც შეიწონება იმ ცენტრალური მთავრობის მიმართ რისკის პოზიციების ანალოგიურად, რომლის იურისდიქციაშიც ისინი დაარსდნენ; 
საჯარო დაწესებულებების მიერ გამოშვებული სავალო ფასიანი ქაღალდები, რომლებიც შეიწონება ცენტრალური მთავრობის მიმართ რისკის პოზიციების ანალოგიურად;
მრავალმხრივი განვითარების ბანკების მიერ გამოშვებული სავალო ფასიანი ქაღალდები, რომელთაც ენიჭებათ 0% რისკის წონა;
საერთაშორისო ორგანიზაციების მიერ გამოშვებული სავალო ფასიანი ქაღალდები, რომელთაც ენიჭებათ 0% რისკის წონა.</t>
  </si>
  <si>
    <t>(c) სვეტში წარმოდგენილი უნდა იყოს ელემენტების საბალანსო ღირებულებები, რომლებიც ექვემდებარება საკრედიტო რისკის მიხედვით შეწონვას კომერციული ბანკების კაპიტალის ადეკვატურობის მოთხოვნების შესახებ დებულების მე-4 თავის მიხედვით, გარდა LI 2 ცხრილის მე-4 პუნქტში მითითებული ბალანსგარეშე ელემენტებისა.</t>
  </si>
  <si>
    <t>საკრედიტო რისკის მიხედვით შეწონვას დაქვემდებარებული საბალანსო ელემენტების ჯამური ღირებულება კორექტირებებამდე</t>
  </si>
  <si>
    <t>ბანკის დირექტორატი ადასტურებს მოცემულ პილარ 3-ის ანგარიშგებაში ასახული ყველა მონაცემისა და ინფორმაციის უტყუარობასა და სიზუსტეს. ანგარიშგება მომზადებულია სამეთვალყურეო საბჭოსთან შეთანხმებული შიდა კონტროლის პროცესების სრული დაცვით, წინამდებარე ანგარიშგება აკმაყოფილებს საქართველოს ეროვნული ბანკის პრეზიდენტის 2017 წლის აპრილის N92/04 ბრძანებით დამტკიცებული "კომერციული ბანკების მიერ პილარ 3-ის ფარგლებში ინფორმაციის გამჟღავნების  წესის" მოთხოვნებსა და საქართველოს ეროვნული ბანკის მიერ დადგენილ სხვა წესებსა და ნორმებს.</t>
  </si>
  <si>
    <t>მაღალი ხარისხის ლიკვიდური აქტივები</t>
  </si>
  <si>
    <t>გადინება</t>
  </si>
  <si>
    <t>ფიზიკური პირების დეპოზიტები</t>
  </si>
  <si>
    <t>არაუზრუნველყოფილი საბითუმო დაფინანსება</t>
  </si>
  <si>
    <t>უზრუნველყოფილი დაფინანსება</t>
  </si>
  <si>
    <t>ბალანსგარეშე ვალდებულებები და წარმოებული ფინანსური ინსტრუმენტების წმინდა მოკლე პოზიცია</t>
  </si>
  <si>
    <t>სხვა საკონტრაქტო გადინება, რომელიც დაკავშირებულია დამტკიცებული გაცემული სესხების ათვისებასთან 30 დღიან პერიოდში და არ შედის ზემოაღნიშნულ კატეგორიებში</t>
  </si>
  <si>
    <t>სხვა გადინება</t>
  </si>
  <si>
    <t>ფულის მთლიანი გადინება</t>
  </si>
  <si>
    <t>შემოდინება</t>
  </si>
  <si>
    <t>უკურეპო ოპერაციები და ფასიანი ქაღალდების სესხება</t>
  </si>
  <si>
    <t>სხვა შემოდინება კონტრაგენტებიდან</t>
  </si>
  <si>
    <t>ფულის სხვა შემოდინება</t>
  </si>
  <si>
    <t>ფულის მთლიანი შემოდინება</t>
  </si>
  <si>
    <t>მთლიანი თანხა სებ-ის მეთოდოლოგიით (ლიმიტების გათვალისწინებით)</t>
  </si>
  <si>
    <t>მთლიანი თანხა ბაზელის მეთოდოლოგიით (ლიმიტების გათვალისწინებით)</t>
  </si>
  <si>
    <t>ფულის წმინდა გადინება</t>
  </si>
  <si>
    <t>ლიკვიდობის გადაფარვის კოეფიციენტი (%)</t>
  </si>
  <si>
    <t>მაღალი ხარისხის ლიკვიდური აქტივები (სულ)</t>
  </si>
  <si>
    <t>ფულის წმინდა გადინება (სულ)</t>
  </si>
  <si>
    <t>სხვა საკონტრაქტო გადინება</t>
  </si>
  <si>
    <t>სხვა გადინება გარდა ზემოაღნიშნულ კატეგორიებში შემავალი მუხლებისა</t>
  </si>
  <si>
    <t>განმარტებები გვერდისათვის " .LCR", ცხრილი 14</t>
  </si>
  <si>
    <t>ფიზიკური პირების დეპოზიტები რომელიც LCR-ის მიზნებისთვის შედის არაუზრუნველყოფილი დაფინანსების ჯგუფში A.1</t>
  </si>
  <si>
    <t>არაუზრუნველყოფილი დაფინანსება (A.1) გარდა ფიზიკური პირების დეპოზიტებისა</t>
  </si>
  <si>
    <t>LCR მიზნებისთვის არსებული ბალანსგარეშე ვალდებულებებისა (A4) და სხვა გადინებაში (A3) შემავალი წარმოებული ფინანსური ინსტრუმენტების წმინდა მოკლე პოზიციის ჯამი</t>
  </si>
  <si>
    <r>
      <t>ცხრილის D სვეტში აისახება საკრედიტო რისკის მიხედვით შეწონილი რისკის პოზიციები საკრედიტო რისკის მიტიგაციამდე, როგორც საბალანსო ისევე გარესაბალანსო (</t>
    </r>
    <r>
      <rPr>
        <b/>
        <i/>
        <u/>
        <sz val="8"/>
        <rFont val="Sylfaen"/>
        <family val="1"/>
      </rPr>
      <t>აღარ</t>
    </r>
    <r>
      <rPr>
        <b/>
        <sz val="8"/>
        <rFont val="Sylfaen"/>
        <family val="1"/>
      </rPr>
      <t xml:space="preserve"> </t>
    </r>
    <r>
      <rPr>
        <sz val="8"/>
        <rFont val="Sylfaen"/>
        <family val="1"/>
      </rPr>
      <t>ემატება სავალუტო კურსის ცვლილებით გამოწვეული საკრედიტო რისკის მიხედვით შეწონილი რისკის პოზიციები)</t>
    </r>
  </si>
  <si>
    <r>
      <t>ცხრილის E სვეტში აისახება საკრედიტო რისკის მიხედვით შეწონილი რისკის პოზიციები საკრედიტო რისკის მიტიგაციის გათვალისწინებით, როგორც საბალანსო ისევე გარესაბალანსო (</t>
    </r>
    <r>
      <rPr>
        <b/>
        <i/>
        <u/>
        <sz val="8"/>
        <rFont val="Sylfaen"/>
        <family val="1"/>
      </rPr>
      <t>აღარ</t>
    </r>
    <r>
      <rPr>
        <sz val="8"/>
        <rFont val="Sylfaen"/>
        <family val="1"/>
      </rPr>
      <t xml:space="preserve"> ემატება სავალუტო კურსის ცვლილებით გამოწვეული საკრედიტო რისკის მიხედვით შეწონილი რისკის პოზიციები</t>
    </r>
  </si>
  <si>
    <t>LCR მიზნებისთვის არსებული უზრუნველყოფილი დაფინანსება (A.2)</t>
  </si>
  <si>
    <t>ლიკვიდობის გადაფარვის კოეფიციენტი</t>
  </si>
  <si>
    <t>ცხრილი 14</t>
  </si>
  <si>
    <t xml:space="preserve">საკრედიტო რისკით შეწონვას დაქვემდებარებული საბალანსო ელემენტების ნომინალური ღირებულება </t>
  </si>
  <si>
    <t>LCR-ის მიზნებისთვის ფულის სხვა შემოდინებას (B.3) დამატებული "ბალანსგარეშე ვალდებულებები, შემოდინების ნაწილი" (B.4)</t>
  </si>
  <si>
    <t>*** სებ-ის მეთოდოლოგიით გაანგარიშებული კოეფიციენტები, რომელიც ბაზელის მეთოდოლოგიისგან განსხვავებით, უფრო მეტადაა კონცენტრირებული ლოკალურ რისკებზე.
იხილეთ ცხრილი 14. LCR. აღნიშნული წარმოადგენს კომერციული ბანკებისათვის სავალდებულოდ დასაცავ მოთხოვნას, ხოლო ბაზელის მეთოდოლოგიით დათვლილი მონაცემები წარმოდგენილია საილუსტრაციო მიზნებისათვის.</t>
  </si>
  <si>
    <t>ლიკვიდობის გადაფარვის კოეფიციენტი ***</t>
  </si>
  <si>
    <t>ცხრილი 9.1</t>
  </si>
  <si>
    <t>კაპიტალის ადეკვატურობის მოთხოვნები</t>
  </si>
  <si>
    <t>მინიმალური მოთხოვნები</t>
  </si>
  <si>
    <t>კოეფიციენტი</t>
  </si>
  <si>
    <t>თანხა (ლარი)</t>
  </si>
  <si>
    <t>პილარ 1-ის მოთხოვნები</t>
  </si>
  <si>
    <t>1.1</t>
  </si>
  <si>
    <t>ძირითადი პირველადი კაპიტალის მინიმალური მოთხოვნა</t>
  </si>
  <si>
    <t>1.2</t>
  </si>
  <si>
    <t>პირველადი კაპიტალის მინიმალური მოთხოვნა</t>
  </si>
  <si>
    <t>1.3</t>
  </si>
  <si>
    <t>საზედამხედველო კაპიტალის მინიმალური მოთხოვნა</t>
  </si>
  <si>
    <t>2</t>
  </si>
  <si>
    <t>კომბინირებული ბუფერი</t>
  </si>
  <si>
    <t>2.1</t>
  </si>
  <si>
    <t>2.2</t>
  </si>
  <si>
    <t>კონტრციკლური ბუფერი</t>
  </si>
  <si>
    <t>2.3</t>
  </si>
  <si>
    <t>სისტემური რისკის ბუფერი</t>
  </si>
  <si>
    <t>3</t>
  </si>
  <si>
    <t>6</t>
  </si>
  <si>
    <t>9.1</t>
  </si>
  <si>
    <t>3.1</t>
  </si>
  <si>
    <t>3.2</t>
  </si>
  <si>
    <t>3.3</t>
  </si>
  <si>
    <t>პილარ 2-ის მოთხოვნა პირველად კაპიტალზე</t>
  </si>
  <si>
    <t>* სებ-ის მეთოდოლოგიით გაანგარიშებული კოეფიციენტები წარმოადგენს კომერციული ბანკებისათვის სავალდებულოდ დასაცავ მოთხოვნას, ხოლო ბაზელის მეთოდოლოგიით დათვლილი მონაცემები წარმოდგენილია საილუსტრაციო მიზნებისათვის.</t>
  </si>
  <si>
    <t>შეუწონავი მონაცემები (დღიური საშუალო)</t>
  </si>
  <si>
    <t>სებ-ის მეთოდოლოგიით* შეწონილი მონაცემები (დღიური საშუალო)</t>
  </si>
  <si>
    <t>ბაზელის მეთოდოლოგიით შეწონილი მონაცემები (დღიური საშუალო)</t>
  </si>
  <si>
    <t>ლევერიჯის კოეფიციენტი</t>
  </si>
  <si>
    <t xml:space="preserve">საბალანსო ელემენტები </t>
  </si>
  <si>
    <t>(პირველადი კაპიტალიდან დაქვითული ელემენტები)</t>
  </si>
  <si>
    <t xml:space="preserve">სულ საბალანსო ელემენტები </t>
  </si>
  <si>
    <t>წარმოებული ინსტრუმენტები</t>
  </si>
  <si>
    <t xml:space="preserve">წარმოებული ინსტრუმენტები ჩანაცვლების ღირებულება </t>
  </si>
  <si>
    <t>მოსალოდნელი საკრედიტო რისკის პოზიციები</t>
  </si>
  <si>
    <t xml:space="preserve">წარმოებული ინსტრუმენტების სანაცვლოდ მიღებული უზრუნველყოფების ღირებულება  </t>
  </si>
  <si>
    <t>სულ წარმოებული ინსტრუმენტები</t>
  </si>
  <si>
    <t>ფასიანი ქაღალდებით დაფინანსებული ტრანზაქციები</t>
  </si>
  <si>
    <t xml:space="preserve">ფასიანი ქაღალდებით დაფინანსებული ტრანზაქციების მთლიანი სააღრიცხვო ღირებულება </t>
  </si>
  <si>
    <t>(მისაღები და გადასახდელი თანხების ურთიერთგაქვითვა)</t>
  </si>
  <si>
    <t xml:space="preserve">კონტრაჰენტის საკრედიტო რისკთან დაკავშირებული დამატებითი ღირებულება </t>
  </si>
  <si>
    <t>განსხვავებული მიდგომა კონტრაგენტის საკრედიტო რისკის მიმართ ფასიანი ქაღალდებით დაფინანსებული ტრანზაქციებისთვის</t>
  </si>
  <si>
    <t>საშუამავლო ტრანზაქციები</t>
  </si>
  <si>
    <t>(საშუამავლო ტრანზაქციების დაქვითვები)</t>
  </si>
  <si>
    <t>სულ ფასიანი ქაღალდებით დაფინანსებული ტრანზაქციები</t>
  </si>
  <si>
    <t>გარესაბალანსო რისკის პოზიციები</t>
  </si>
  <si>
    <t>გარესაბალანსო ელემენტების ნომინალური ღირებულება</t>
  </si>
  <si>
    <t>(გარესაბალანსო ელემენტების საკრედიტო კონვერსიის ფაქტორის ეფექტი)</t>
  </si>
  <si>
    <t xml:space="preserve">სულ გარესაბალანსო ელემენტები </t>
  </si>
  <si>
    <t>საბალანსო და გარესაბალანსო ელემენტების ნებადართული დაქვითვები</t>
  </si>
  <si>
    <t>(შიდაჯგუფური რისკის პოზიციების დაქვითვა)</t>
  </si>
  <si>
    <t>(საჯარო დაწესებულებების მიმართ არსებული რისკის პოზიციების დაქვითვა)</t>
  </si>
  <si>
    <t>კაპიტალი და მთლიანი რისკის პოზიციები</t>
  </si>
  <si>
    <t>მთლიანი რისკის პოზიციები ლევერიჯის კოეფიციენტის მიზნებისთვის</t>
  </si>
  <si>
    <t>გარდამავალი მიდგომები და აუღიარებელი ფიდუციარული აქტივები</t>
  </si>
  <si>
    <t>EU-23</t>
  </si>
  <si>
    <t>გარდამავალი მიდგომები კაპიტალის განსაზღვისთვის</t>
  </si>
  <si>
    <t>EU-24</t>
  </si>
  <si>
    <t xml:space="preserve">ფიდუციარული აქტივების მოცულობა რომლებიც აკლდება მთლიან რისკის პოზიციებს </t>
  </si>
  <si>
    <t>ცხრილი 15.1</t>
  </si>
  <si>
    <t>პილარ 2-ის მოთხოვნა საზედამხედველო კაპიტალზე</t>
  </si>
  <si>
    <t>ჯამური მოთხოვნები</t>
  </si>
  <si>
    <t>პილარ 2-ის მოთხოვნა</t>
  </si>
  <si>
    <t>პილარ 2-ის მოთხოვნა ძირითად პირველად კაპიტალზე</t>
  </si>
  <si>
    <t>კაპიტალის კონსერვაციის ბუფერი*</t>
  </si>
  <si>
    <t>* კონსერვაციის ბუფერის მოთხოვნის განულებასთან დაკავშირებით, იხილეთ ეროვნული ბანკის პრეს რელიზი "ეროვნული ბანკის საზედამხედველო გეგმა COVID-19-თან დაკავშირებით" ბმული: https://www.nbg.gov.ge/index.php?m=340&amp;newsid=3901</t>
  </si>
  <si>
    <t>ბაზელ III-ზე დაფუძნებული ჩარჩოს მიხედვით *</t>
  </si>
  <si>
    <t>საბალანსო ელემენტები*</t>
  </si>
  <si>
    <t>სხვა კორექტირებების ეფექტი (ასეთის არსებობის შემთხვევაში) *</t>
  </si>
  <si>
    <t>პირველადი კაპიტალის კოეფიციენტი</t>
  </si>
  <si>
    <t>ძირითადი პირველადი კაპიტალის კოეფიციენტი</t>
  </si>
  <si>
    <t>საზედამხედველო კაპიტალის კოეფიციენტი</t>
  </si>
  <si>
    <t>ძირითადი პირველადი კაპიტალის ჯამური მოთხოვნა</t>
  </si>
  <si>
    <t>პირველადი კაპიტალის ჯამური მოთხოვნა</t>
  </si>
  <si>
    <t>საზედამხედველო კაპიტალის ჯამური მოთხოვნა</t>
  </si>
  <si>
    <t>რისკის მიხედვით შეწონილი მთლიანი რისკის პოზიციები (ბაზელ III-ზე დაფუძნებული ჩარჩოს მიხედვით)</t>
  </si>
  <si>
    <t>რისკის მიხედვით შეწონილი მთლიანი რისკის პოზიციები (მოცულობა, ლარი)</t>
  </si>
  <si>
    <t>დამოუკიდებლობის სტატუსი</t>
  </si>
  <si>
    <t>პოზიციის დასახელება/კონტროლს დაქვემდებარებული მიმართულება ბანკში</t>
  </si>
  <si>
    <t>კაპიტალის ადეკვატურობის კოეფიციენტები (%)</t>
  </si>
  <si>
    <t>წმინდა სტაბილური დაფინანსების კოეფიციენტი</t>
  </si>
  <si>
    <t>შეუწონავი ღირებულება ნარჩენი ვადიანობის მიხედვით</t>
  </si>
  <si>
    <t>შეწონილი ღირებულება</t>
  </si>
  <si>
    <t>უვადო*</t>
  </si>
  <si>
    <t>&lt; 6 თვე</t>
  </si>
  <si>
    <t>6 თვიდან  1 წლამდე</t>
  </si>
  <si>
    <t>&gt;= 1 წელი</t>
  </si>
  <si>
    <t>ხელმისაწვდომი სტაბილური დაფინანსება</t>
  </si>
  <si>
    <t>კაპიტალი:</t>
  </si>
  <si>
    <t>1 წელზე მეტი ნარჩენი ვადიანობის გამოუთხოვადი ვალდებულებები</t>
  </si>
  <si>
    <t>ფიზიკური პირების გამოთხოვადი ან 1 წელზე ნაკლები ნარჩენი ვადიანობის გამოუთხოვადი დეპოზიტები</t>
  </si>
  <si>
    <t>რეზიდენტი</t>
  </si>
  <si>
    <t>არარეზიდენტი</t>
  </si>
  <si>
    <t>საბითუმო დაფინანება</t>
  </si>
  <si>
    <t>გამოთხოვადი ან 1 წელზე ნაკლები ნარჩენი ვადიანობის გამოუთხოვადი დაფინანსება, რომელიც მიღებულია სახელმწიფო ან მის კონტროლს დაქვემდებარებული საწარმოებიდან, საერთაშორისო საფინანსო ინსტიტუტებიდან და იურიდიული პირების მხრიდან, გარდა საფინანსო სექტორის წარმომადგენლებისა</t>
  </si>
  <si>
    <t>გამოთხოვადი ან 1 წელზე ნაკლები ნარჩენი ვადინობის გამოუთხოვადი დაფინანსება, რომელიც მიღებულია ცენტრალური ბანკებიდან და სხვა ფინანსური ინსტიტუტებიდან</t>
  </si>
  <si>
    <t>ურთიერთდაკავშირებული ვალდებულებები</t>
  </si>
  <si>
    <t>დერივატივებთან დაკავშირებული ვალდებულებები</t>
  </si>
  <si>
    <t>ყველა სხვა ვალდებულებები და კაპიტალის ინსტრუმენტები, რომლებიც არ შედის ზემოთ აღნიშნულ კატეგორიებში</t>
  </si>
  <si>
    <t>სულ ხელმისაწვდომი სტაბილური დაფინანსება</t>
  </si>
  <si>
    <t>სტაბილური დაფინანსების საჭიროება</t>
  </si>
  <si>
    <t>სტანდარტულად კლასიფიცირებული სესხები და ფასიანი ქაღალდები:</t>
  </si>
  <si>
    <t>ფინანსურ ინსტიტუტებზე გაცემული სესხები და დეპოზიტები, რომლებიც უზრუნველყოფილია პირველი დონის ლიკვიდური აქტივებით</t>
  </si>
  <si>
    <t>ფინანსურ ინსტიტუტებზე გაცემული სესხები და დეპოზიტები, რომლებიც არ არის უზრუნველყოფილი ან უზრუნველყოფილია არა პირველი დონის ლიკვიდური აქტივებით</t>
  </si>
  <si>
    <t>არაფინანსურ ინსტიტუტებსა და ფიზიკურ პირებზე გაცემული სესხები, მათ შორის:</t>
  </si>
  <si>
    <t>რომლებსაც 35% ან ნაკლები წონა ენიჭება</t>
  </si>
  <si>
    <t>საცხოვრებელი ქონებით უზრუნველყოფილი მოთხოვნები, მათ შორის:</t>
  </si>
  <si>
    <t>ფასიანი ქაღალდები, რომლებიც არ კლასიფიცირდება მაღალი ხარისხის ლიკვიდურ აქტივებად</t>
  </si>
  <si>
    <t>ურთიერთდაკავშირებული აქტივები</t>
  </si>
  <si>
    <t>დერივატივებთან დაკავშირებული აქტივები</t>
  </si>
  <si>
    <t>ყველა სხვა აქტივი, რომელიც არ შედის ზემოაღნიშნულ სდს კატეგორიებში</t>
  </si>
  <si>
    <t>გარებალანსური მუხლები</t>
  </si>
  <si>
    <t>სულ სტაბილური დაფინანსების საჭიროება</t>
  </si>
  <si>
    <t>*უვადო დროით კალათაში დაკლასიფიცირდება ისეთი მუხლები, რომლებსაც არ გააჩნიათ განსაზღვრული ვადინობა. მაგალითად, კაპიტალის უვადო ინსტრუმენტები, მიმდინარე/მოთხოვნამდე დეპოზიტები და ა.შ.</t>
  </si>
  <si>
    <t>წმინდა სტაბილური დაფინანსების კოეფიციენტი (%)</t>
  </si>
  <si>
    <t>ცხრილი 16</t>
  </si>
  <si>
    <t>განმარტებები გვერდისთვის 16. NSFR ცხრილი 16</t>
  </si>
  <si>
    <t>ცხრილის G სვეტში აისახება ღირებულებები, რომლებიც შეწონილია სებ-ის სტანდარტული NSFR ფორმის შესაბამისი ხელმისაწვდომი სტაბილური დაფინანსებისა და სტაბილური დაფინანსების საჭიროების კოეფიციენტებით.</t>
  </si>
  <si>
    <t>ცხრილი ივსება სებ-ის მიერ შემუშავებული წმინდა სტაბილური კოეფიციენტის მეთოდოლოგიაზე დაყრდნობით, კვარტლის ბოლო დღის მდგომარეობით.</t>
  </si>
  <si>
    <t>ცხრილის C-F სვეტებში აისახება მოცემული მუხლების შესაბამისი შეუწონავი ღირებულებები. თითოეული მუხლი ნაწილდება ნარჩენი ვადიანობის მიხედვით შესაბამის კალათაში. თავისუფალი მაღალი ხარისხის ლიკვიდური აქტივები სრულად დაკლასიფიცირდება უვადო კალათაში.</t>
  </si>
  <si>
    <t>ცხრილი 17</t>
  </si>
  <si>
    <t xml:space="preserve">                                                                                                       განაწილება  ნარჩენი ვადიანობის მიხედვით                                                                              რისკის კლასები</t>
  </si>
  <si>
    <t>საბალანსო აქტივების რისკის პოზიციის ღირებულება</t>
  </si>
  <si>
    <t xml:space="preserve">მოთხოვნამდე </t>
  </si>
  <si>
    <t>≤ 1 წელი</t>
  </si>
  <si>
    <t xml:space="preserve">&gt; 1 წელი ≤ 5 წელი </t>
  </si>
  <si>
    <t>&gt; 5 წელი</t>
  </si>
  <si>
    <t>სხვა ერთეულები:</t>
  </si>
  <si>
    <t>ცხრილი 18</t>
  </si>
  <si>
    <t>ა</t>
  </si>
  <si>
    <t>ბ</t>
  </si>
  <si>
    <t>გ</t>
  </si>
  <si>
    <t>დ</t>
  </si>
  <si>
    <t>ე</t>
  </si>
  <si>
    <t>ვ</t>
  </si>
  <si>
    <t>ზ</t>
  </si>
  <si>
    <t>თ</t>
  </si>
  <si>
    <t>ი</t>
  </si>
  <si>
    <t>კუმულატიური ჩამოწერა ანგარიშგების პერიოდზე</t>
  </si>
  <si>
    <t>მათ შორის სესხები და სხვა აქტივები - უმოქმედო</t>
  </si>
  <si>
    <t>მათ შორის სესხები და სხვა აქტივები - გარდა უმოქმედოსი</t>
  </si>
  <si>
    <t>ვადაგადაცილებული სესხები*</t>
  </si>
  <si>
    <t>მათ შორის: სესხები</t>
  </si>
  <si>
    <t>მათ შორის: სავალო ფასიანი ქაღალდები</t>
  </si>
  <si>
    <t>ცხრილი 19</t>
  </si>
  <si>
    <t>სახელმწიფო ორგანიზაციები</t>
  </si>
  <si>
    <t>საფინანსო ინსტიტუტები</t>
  </si>
  <si>
    <t>უძრავი ქონების დეველოპმენტი</t>
  </si>
  <si>
    <t>უძრავი ქონების მენეჯმენტი</t>
  </si>
  <si>
    <t>სამშენებლო კომპანიები (არა დეველოპერები)</t>
  </si>
  <si>
    <t>სამშენებლო მასალების მოპოვება, წარმოება და ვაჭრობა</t>
  </si>
  <si>
    <t>სამომხმარებლო საქონლით ვაჭრობა</t>
  </si>
  <si>
    <t>სამომხმარებლო საქონლის წარმოება</t>
  </si>
  <si>
    <t>ხანგრძლივი მოხმარების სამომხმარებლო საქონლის წარმოება და ვაჭრობა</t>
  </si>
  <si>
    <t>ფეხსაცმლის, ტანსაცმლისა და ტექსტილის წარმოება და ვაჭრობა</t>
  </si>
  <si>
    <t>ვაჭრობა (სხვა)</t>
  </si>
  <si>
    <t>წარმოება (სხვა)</t>
  </si>
  <si>
    <t>სასტუმროები და ტურიზმი</t>
  </si>
  <si>
    <t>რესტორნები, ბარები, კაფეები და სწრაფი კვების ობიექტები</t>
  </si>
  <si>
    <t>მძიმე მრეწველობა</t>
  </si>
  <si>
    <t>ბენზინგასამართი სადგურები და ბენზინის იმპორტიორები</t>
  </si>
  <si>
    <t>ენერგეტიკა</t>
  </si>
  <si>
    <t>ავტომობილების დილერები</t>
  </si>
  <si>
    <t>ჯანდაცვა</t>
  </si>
  <si>
    <t>ფარმაცევტიკა</t>
  </si>
  <si>
    <t>ტელეკომუნიკაცია</t>
  </si>
  <si>
    <t>სერვისი</t>
  </si>
  <si>
    <t>სოფლის მეურნეობის სექტორი</t>
  </si>
  <si>
    <t>სხვა</t>
  </si>
  <si>
    <t xml:space="preserve">აქტივები, რომლებზეც არ არის აღრიცხული დაფარვის წყაროს სექტორი </t>
  </si>
  <si>
    <t>ცხრილი 20</t>
  </si>
  <si>
    <t>აქტივების ჩამოწერის შედეგად</t>
  </si>
  <si>
    <t>ცხრილი 21</t>
  </si>
  <si>
    <t>უმოქმედო სესხების ცვლილება</t>
  </si>
  <si>
    <t>უმოქმედო სესხების მთლიანი ღირებულება</t>
  </si>
  <si>
    <t>უმოქმედო სესხების შემცირებასთან დაკავშირებული წმინდა კუმულატიური ამოღება</t>
  </si>
  <si>
    <t>საწყისი ბალანსი</t>
  </si>
  <si>
    <t>პერიოდის მანძილზე უმოქმედოდ კლასიფიცირებული სესხების ზრდა</t>
  </si>
  <si>
    <t>პერიოდის მანძილზე უმოქმედოდ კლასიფიცირებული სესხების ზრდა, ლარის მიმართ უცხოური ვალუტის გაცვლითი კურსის ცვლილების შედეგად</t>
  </si>
  <si>
    <t>პერიოდის მანძილზე უმოქმედოდ კლასიფიცირებული სესხების შემცირება</t>
  </si>
  <si>
    <t>პერიოდის მანძილზე უმოქმედოდ კლასიფიცირებული სესხების შემცირება, ნაწილობრივი ან სრული დაფარვის გზით</t>
  </si>
  <si>
    <t>პერიოდის მანძილზე უმოქმედოდ კლასიფიცირებული სესხების შემცირება, უზრუნველყოფის დასაკუთრების გზით</t>
  </si>
  <si>
    <t>პერიოდის მანძილზე უმოქმედოდ კლასიფიცირებული სესხების შემცირება, მათი გაყიდვის გზით</t>
  </si>
  <si>
    <t>პერიოდის მანძილზე უმოქმედოდ კლასიფიცირებული სესხების შემცირება, მათი ჩამოწერის გზით</t>
  </si>
  <si>
    <t>პერიოდის მანძილზე უმოქმედოდ კლასიფიცირებული სესხების შემცირება, სხვა ცვლილებით</t>
  </si>
  <si>
    <t>პერიოდის მანძილზე უმოქმედოდ კლასიფიცირებული სესხების შემცირება, ლარის მიმართ უცხოური ვალუტის გაცვლითი კურსის ცვლილების შედეგად</t>
  </si>
  <si>
    <t>ბალანსი პერიოდის ბოლოს</t>
  </si>
  <si>
    <t>ცხრილი 22</t>
  </si>
  <si>
    <t>ვადაგადაცილება ≤ 30 დღეზე</t>
  </si>
  <si>
    <t>სესხები</t>
  </si>
  <si>
    <t>ცენტრალური ბანკები</t>
  </si>
  <si>
    <t>ცენტრალური მთავრობები</t>
  </si>
  <si>
    <t>საკრედიტო ინსტიტუტები</t>
  </si>
  <si>
    <t>სხვა ფინანსური კორპორაციები</t>
  </si>
  <si>
    <t>არაფინანსური კორპორაციები</t>
  </si>
  <si>
    <t>შინამეურნეობები</t>
  </si>
  <si>
    <t>სავალო ფასიანი ქაღალდები</t>
  </si>
  <si>
    <t>გარესაბალანსო ვალდებულებები</t>
  </si>
  <si>
    <t>ცხრილი 23</t>
  </si>
  <si>
    <t>სესხების მთლიანი ღირებულება</t>
  </si>
  <si>
    <t>უზრუნველყოფილი სესხები</t>
  </si>
  <si>
    <t>უძრავი ქონებით უზრუნველყოფილი სესხები</t>
  </si>
  <si>
    <t>1.1.1.1</t>
  </si>
  <si>
    <t>LTV ≤70%</t>
  </si>
  <si>
    <t>1.1.1.2</t>
  </si>
  <si>
    <t>LTV &gt;70% ≤85%</t>
  </si>
  <si>
    <t>1.1.1.3</t>
  </si>
  <si>
    <t>LTV &gt;85% ≤100%</t>
  </si>
  <si>
    <t>1.1.1.4</t>
  </si>
  <si>
    <t>LTV &gt;100%</t>
  </si>
  <si>
    <t>დაგირავებული უზრუნველყოფა</t>
  </si>
  <si>
    <t>1.3.1</t>
  </si>
  <si>
    <t>უზრუნველყოფის ღირებულება -  მინიმუმი სესხის მთლიან ღირებულებასა და უზრუნველყოფის საბაზრო ღირებულებას შორის</t>
  </si>
  <si>
    <t>1.3.1.1</t>
  </si>
  <si>
    <t>უზრუნველყოფის ღირებულება (უძრავი ქონება) -  მინიმუმი სესხის მთლიან ღირებულებასა და უზრუნველყოფის საბაზრო ღირებულებას შორის</t>
  </si>
  <si>
    <t>1.3.2</t>
  </si>
  <si>
    <t>უზრუნველყოფის ღირებულება -  სესხის მთლიანი ღირებულების ზემოთ</t>
  </si>
  <si>
    <t>1.3.2.1</t>
  </si>
  <si>
    <t>უზრუნველყოფის ღირებულება (უძრავი ქონება) -   სესხის მთლიანი ღირებულების ზემოთ</t>
  </si>
  <si>
    <t>სახელმწიფოს, სახელმწიფო დაწესებულების გარანტიით უზრუნველყოფილი ვალდებულებების ღირებულება</t>
  </si>
  <si>
    <t>ბანკის ან/და საფინანსო ინსტიტუტის გარანტიით უზრუნველყოფილი ვალდებულებების ღირებულება</t>
  </si>
  <si>
    <t>ცხრილი 24</t>
  </si>
  <si>
    <t xml:space="preserve">                                                                                                     სესხები
                                                                                                                                                                                                             სექტორი დაფარვის წყაროს მიხედვით</t>
  </si>
  <si>
    <t>მთლიანი ღირებულება</t>
  </si>
  <si>
    <t xml:space="preserve">სესხები, რომლებზეც არ არის აღრიცხული დაფარვის წყაროს სექტორი </t>
  </si>
  <si>
    <t>ცხრილი 25</t>
  </si>
  <si>
    <t>დეპოზიტით უზრუნველყოფილი ვალდებულებების  ღირებულება</t>
  </si>
  <si>
    <t>უძრავი ქონებით უზრუნველყოფილი ვალდებულებების  ღირებულება</t>
  </si>
  <si>
    <t>აქციებით/წილებით და სხვა ფასიანი ქაღალდებით უზრუნველყოფილი ვალდებულებების  ღირებულება</t>
  </si>
  <si>
    <t>სხვა უზრუნველყოფილი ვალდებულებების  ღირებულება</t>
  </si>
  <si>
    <t>სხვა მესამე პირის თავდებობით უზრუნველყოფილი ვალდებულებების  ღირებულება</t>
  </si>
  <si>
    <t>არაუზრუნველყოფილი ვალდებულებების  ღირებულება</t>
  </si>
  <si>
    <t xml:space="preserve">სესხები </t>
  </si>
  <si>
    <t>კორპორატიული სავალო ფასიანი ქაღალდები</t>
  </si>
  <si>
    <t xml:space="preserve">სტრიქონებში რისკის კლასები  მე-17 და მე-18 ცხრილისთვის განიმარტება საქართველოს ეროვნული ბანკის პრეზიდენტის 2013 წლის 28 ოქტომბერის ბრძანება №100/04-ის მე-11 მუხლის რისკის პოზიციების კლასების შესაბამისად
</t>
  </si>
  <si>
    <t>რისკის პოზიცია -  კომერციული ბანკების კაპიტალის ადეკვატურობის მოთხოვნების შესახებ დებულების მე-10 მუხლის, პირველი პუნქტის შესაბამისად
თაობაზე</t>
  </si>
  <si>
    <t>ძვირფასი ლითონებითა და ქვებით უზრუნველყოფილი ლომბარდული ბიზნეს საქმიანობა.</t>
  </si>
  <si>
    <t>საცხოვრებელი და კომერციული უძრავი ქონების დეველოპმენტი (უძრავი ქონების რეალიზაცია ან/და მშენებლობა).</t>
  </si>
  <si>
    <t>უძრავი ქონების გაქირავება და მასთან დაკავშირებული მომსახურების უზრუნველყოფა.</t>
  </si>
  <si>
    <t>სამშენებლო და სარემონტო კომპანიები, გზების, ხიდების, ჰესების, პარკებისა და სარეკრეაციო ზონების, ინფრასტრუქტურული ობიექტების მშენებლობა-განვითარებაში მონაწილე პირები, გარდა უძრავი ქონების დეველოპმენტის სექტორში მოხვედრილი პირებისა.</t>
  </si>
  <si>
    <t>სამშენებლო მასალების მოპოვება, წარმოება ან/და აღნიშნული მასალებით საცალო და საბითუმო ვაჭრობა.</t>
  </si>
  <si>
    <t>დისტრიბუცია, საბითუმო და საცალო ვაჭრობა. მაგალითად, საკვები პროდუქტები, ალკოჰოლური და არაალკოჰოლური სასმელები,  მარცვლეული პროდუქტები, თევზეული, ხორცისა და რძის პროდუქტები, სარეცხი და ჰიგიენური საშუალებები, სხვა სამომხმარებლო საქონელი.</t>
  </si>
  <si>
    <t>სამომხმარებლო საქონლის წარმოება. მაგალითად, საკვები პროდუქტები, ალკოჰოლური და არაალკოჰოლური სასმელები, წისქვილკომბინატები, ხორცისა და რძის პროდუქტები, სარეცხი და ჰიგიენური საშუალებები, სხვა სამომხმარებლო საქონელი.</t>
  </si>
  <si>
    <t>მაგალითად, ავეჯი, ელექტრო ტექნიკა, კომპიუტერული ტექნიკა, ციფრული ტექნიკა და სხვა.</t>
  </si>
  <si>
    <t>საბითუმო და საცალო ვაჭრობა, ექსპორტი და იმპორტი: ფეხსაცმელი, ტანსაცმელი, ტექსტილის ნაწარმი და სხვა.</t>
  </si>
  <si>
    <t>საბითუმო და საცალო ვაჭრობა, ექსპორტი და იმპორტი: სხვა პროდუქცია, რომელიც არ არის წარმოდგენილი ზემოთ აღნიშნულ სექტორებში.</t>
  </si>
  <si>
    <t>სხვა საწარმოები, რომელიც არ არის  წარმოდგენილი ზემოთ აღნიშნულ სექტორებში.</t>
  </si>
  <si>
    <t>სასტუმროების მენეჯმენტი, ტურისტული კომპანიები და სხვა დაკავშირებული მომსახურების უზრუნველყოფა.</t>
  </si>
  <si>
    <t>რესტორნები, ბარები, კაფეები, სწრაფი კვების ობიექტები და სხვა.</t>
  </si>
  <si>
    <t>სამთო–მომპოვებელი საწარმოები (გარდა სამშენებლო მასალისა), მეტალურგია, ქიმიური მრეწველობა, მანქანათმშენებლობა, ჩარხთმშენებლობა და სხვა მძიმე მრეწველობა.</t>
  </si>
  <si>
    <t>ბენზინის დისტრიბუცია, წარმოება, იმპორტი და ექსპორტი.</t>
  </si>
  <si>
    <t>გაზის და ელექტროენერგიის დისტრიბუცია, წარმოება, იმპორტი და ექსპორტი, ასევე ყველა პირი, რომელიც  ჩართულია ენერგეტიკის სექტორში (გარდა - ბენზინგასამართი სადგურების და ბენზინის იმპორტიორებისა).</t>
  </si>
  <si>
    <t>ავტომობილებით ვაჭრობა.</t>
  </si>
  <si>
    <t>საავადმყოფოების, კლინიკების და სხვა სამედიცინო გამაჯანსაღებელი კომპლექსები.</t>
  </si>
  <si>
    <t>აფთიაქები და სააფთიაქო ქსელები, წამლების წარმოება, წამლების დისტრიბუცია.</t>
  </si>
  <si>
    <t>სატელეფონო კომპანიები, ინტერნეტ პროვაიდერები, სატელევიზიო მაუწყებლობა, საკაბელო ტელევიზიები და სხვა.</t>
  </si>
  <si>
    <t>მაგალითად, ავტომობილების შეკეთება და მომსახურება, რეკლამა, ელექტრონული და ბეჭდვითი პრესა, სტამბა, გამომცემლობა, ტრანსპორტი, ლოჯისტიკა, სილამაზის სალონი, სათამაშო და გასართობი ბიზნესი, საბაჟო ტერმინალები, განათლება, საინფორმაციო ცენტრები, საშუამავლო მომსახურება და სხვა.</t>
  </si>
  <si>
    <t>ფერმერები და აგრო სექტორის მომსახურე კომპანიები: მეფრინველეობის ფაბრიკები, მსხვილფეხა და წვრილფეხა საქონლის ფერმები, თევზის რეწვა, მეტყევეობა, მევენახეობა, მარცვლეული კულტურების მოყვანა,  მეფუტკრეობა, ჩაისა და სხვა სუბტროპიკული კულტურების პლანტაციები და სხვა ფერმერული მეურნეობები.</t>
  </si>
  <si>
    <t>ყველა სახის მომსახურება, ვაჭრობა და წარმოება რომელიც არ არის წარმოდგენილი ზემოთ აღნიშნულ სექტორებში, მათ შორის ჯართის ბიზნესი.</t>
  </si>
  <si>
    <t xml:space="preserve">აქტივები/სესხები, რომლებზეც არ არის აღრიცხული დაფარვის წყაროს სექტორი </t>
  </si>
  <si>
    <t>"აქტივები/სესხები, რომლებზეც არ არის აღრიცხული დაფარვის წყაროს სექტორი" მოხვდება ის აქტივები, რომლებსაც გააჩნიათ იდენტიფიცირებადი დაფარვის წყარო, თუმცა ანგარიშგების თარიღისთვის არ არის აღრიცხული შესაბამისი სექტორი.</t>
  </si>
  <si>
    <t>უმოქმედო აქტივი/სესხი</t>
  </si>
  <si>
    <t>განმარტებები გვერდებისთვის  "17"</t>
  </si>
  <si>
    <t>ცხრილი "18 -19"</t>
  </si>
  <si>
    <t>ცხრილი "20"</t>
  </si>
  <si>
    <t>ცხრილი "21"</t>
  </si>
  <si>
    <t>1</t>
  </si>
  <si>
    <t>უმოქმედო სესხების საწყისი ბალანსი</t>
  </si>
  <si>
    <t>უმოქმედოდ კლასიფიცირებული სესხების ზრდა, ლარის მიმართ უცხოური ვალუტის გაცვლითი კურსის ცვლილების შედეგად</t>
  </si>
  <si>
    <t>4</t>
  </si>
  <si>
    <t>უმოქმედოდ კლასიფიცირებული სესხების შემცირება</t>
  </si>
  <si>
    <t>5</t>
  </si>
  <si>
    <t>7</t>
  </si>
  <si>
    <t>უმოქმედოდ კლასიფიცირებული სესხების შემცირება, სესხების ნაწილობრივი ან სრული დაფარვის გზით. ასევე გაითვალისწინება რეგულარული შენატანები და წინსწრებით დაფარვები.</t>
  </si>
  <si>
    <t>8</t>
  </si>
  <si>
    <t>9</t>
  </si>
  <si>
    <t>უმოქმედოდ კლასიფიცირებული სესხების შემცირება, უზრუნველყოფის დასაკუთრების გზით</t>
  </si>
  <si>
    <t>10</t>
  </si>
  <si>
    <t>უმოქმედოდ კლასიფიცირებული სესხების შემცირება, სესხების გაყიდვის გზით</t>
  </si>
  <si>
    <t>11</t>
  </si>
  <si>
    <t>უმოქმედოდ კლასიფიცირებული სესხების ჩამოწერის გზით</t>
  </si>
  <si>
    <t>12</t>
  </si>
  <si>
    <t>სხვა ბალანსის რეკონსილაციისთვის საჭირო გატარებები</t>
  </si>
  <si>
    <t>უმოქმედოდ კლასიფიცირებული სესხების შემცირება, ლარის მიმართ უცხოური ვალუტის გაცვლითი კურსის ცვლილების შედეგად</t>
  </si>
  <si>
    <t>უმოქმედო სესხების ბალანსი პერიოდის ბოლოს</t>
  </si>
  <si>
    <t>აღირიცხება უზრუნველყოფის დასაკუთრების მომენტში მისი მთლიანი ღირებულება.</t>
  </si>
  <si>
    <t>აღირიცხება ფულადი სახსრების წმინდა კუმულატიური ამოღება(შემცირებული სესხის გაყიდვასთან დაკავშირებული ხარჯებით)</t>
  </si>
  <si>
    <t>აღირიცხება ფულადი სახსრების წმინდა კუმულატიური ამოღება(შემცირებული სხვა ცვლილებებთან დაკავშირებული ხარჯებით), ასეთის არსებობის შემთხვევაში.</t>
  </si>
  <si>
    <t>ცხრილი "22"</t>
  </si>
  <si>
    <t>მთავრობები</t>
  </si>
  <si>
    <t>ცენტრალური მთავრობები, სახელმწიფო ან რეგიონული მთავრობები და ადგილობრივი მთავრობები, ადმინისტრაციული ორგანოებისა და სამთავრობო არაკომერციული საწარმოების ჩათვლით. სოციალური დაზღვევის ფონდები; საერთაშორისო ორგანიზაციები, როგორიცაა ევროკავშირი, IMF, BIS (Bank for International Settlements).</t>
  </si>
  <si>
    <t>ბანკები და მრავალმხრივი ბანკები.</t>
  </si>
  <si>
    <t xml:space="preserve">ყველა საფინანსო კორპორაცია და კვაზი კორპორაცია, როგორიცაა საინვესტიციო ფირმები, საინვესტიციო ფონდები, სადაზღვევო კომპანიები, საპენსიო ფონდები, კოლექტიური საინვესტიციო კომპანიები, კლირინგ ცენტრები და დარჩენილი ფინანსური შუამავლები. გარდა საკრედიტო ინსტიტუტებისა. </t>
  </si>
  <si>
    <t>ფიზიკური პირები ან პირთა ჯგუფები, როგორც  საქონლისა და არაფინანსური მომსახურების მწარმოებლები და მომხმარებლები, მხოლოდ საკუთარი საბოლოო მოხმარებისთვის, და როგორც კომერციული საქონლისა და არაფინანსური და ფინანსური მომსახურების მწარმოებლები, იმ პირობით, რომ მათი საქმიანობა არ არის კვაზი კორპორაციების საქმიანობა. არაკომერციული ინსტიტუტები, რომლებიც ემსახურებიან შინამეურნეობებს, და რომლებიც ძირითადად ჩართულნი არიან არაკომერციული საქონლის წარმოებაში და  მომსახურების მიწოდებაში, ცალკეული შინამეურნეობების  ჯგუფებისთვის.</t>
  </si>
  <si>
    <t>ცხრილი "23"</t>
  </si>
  <si>
    <t>სესხი რომელიც უზრუნველყოფილია სახელმწიფო ან საფინანსო ინსტიტუტების გარანტიით, უძრავი ან მოძრავი ქონებით. სესხი ჩაითვლება უზრუნველყოფილად მიუხედავად უზრუნველყოფის მოცულობისა.</t>
  </si>
  <si>
    <t>სესხი რომელიც უზრუნველყოფილია უძრავი ქონებით. სესხი ჩაითვლება უზრუნველყოფილად მიუხედავად უზრუნველყოფის მოცულობისა.</t>
  </si>
  <si>
    <t xml:space="preserve">მინიმუმი სესხზე დაგირავებული უძრავი და მოძრავი ქონების საბაზრო ღირებულებასა და სესხის მთლიან ღირებულებას შორის. </t>
  </si>
  <si>
    <t xml:space="preserve">მინიმუმი სესხზე დაგირავებული უძრავი ქონების საბაზრო ღირებულებასა და სესხის მთლიან ღირებულებას შორის. </t>
  </si>
  <si>
    <t>დაგირავებული უძრავი და მოძრავი ქონების საბაზრო ღირებულება, შესაბამისი სესხის მთლიანი ღირებულების ზემოთ.</t>
  </si>
  <si>
    <t>დაგირავებული უძრავი ქონების საბაზრო ღირებულება, შესაბამისი სესხის მთლიანი ღირებულების ზემოთ.</t>
  </si>
  <si>
    <t xml:space="preserve">მინიმუმი გარანტიის საბაზრო ღირებულებასა და სესხის მთლიან ღირებულებას შორის. </t>
  </si>
  <si>
    <t>ცხრილი "24"</t>
  </si>
  <si>
    <t>ცხრილი "25"</t>
  </si>
  <si>
    <t>რისკის პოზიციის ღირებულება ნარჩენი ვადიანობის  და რისკის კლასების მიხედვით</t>
  </si>
  <si>
    <t>ვადაგადაცილებული სესხები* - ვადაგადაცილებული სესხები შეივსება როგორც მე-10 პუნქტში, ასევე გადანაწილდება იმ კლასებში სადაც ვადაგადაცილებულ პოზიციად კლასიფიცირებამდე აღირიცხებოდა. ორმაგი აღრიცხვის გამოსარიცხად ფორმულაში არ მონაწილეობს ვადაგადაცილებული სესხების სტრიქონი.</t>
  </si>
  <si>
    <t>განუსაზღვრელი დაფარვის ვადით</t>
  </si>
  <si>
    <t>სახელმწიფოს, სახელმწიფო დაწესებულების გარანტიით უზრუნველყოფილი სესხები</t>
  </si>
  <si>
    <t>ბანკის ან/და საფინანსო ინსტიტუტის გარანტიით უზრუნველყოფილი სესხები</t>
  </si>
  <si>
    <t>"განუსაზღვრელი დაფარვის ვადით" - სვეტში შეივსება რისკის პოზიციები რომელთაც არ აქვთ განსაზღვრული დაფარვის ვადა,  გარდა "მოთხოვნამდე" ველში მითითებული რისკის პოზიციების. მაგ: ძირითადი საშუალებები და  სხვა მსგავსი მახასიათებლების მქონე რისკის პოზიციები.</t>
  </si>
  <si>
    <t>სახელმწიფო ინსტიტუტები და სახელმწიფოს კონტროლს დაქვემდებარებული საწარმოები და ორგანიზაციები. ამასთან დაფარვის წყარო უნდა იყოს სახელმწიფო ბიუჯეტიდან გამოყოფილი თანხები. მე-19 ცხრილის მიზნებისთვის სახელმწიფო ორგანიზაციების სექტორში მოხვდება აქტივები ცენტრალურ ბანკებში.</t>
  </si>
  <si>
    <t>მე-19 ცხრილის მიზნებისთვის "სხვა აქტივებში" მოხვდება აქტივები, რომლებსაც არ აქვთ იდენტიფიცირებადი დაფარვის სექტორი, (მაგალითად ძირითადი საშუალებები, ნაღდი ფული და სხვა მსგავსი მახასიათებლების მქონე აქტივები)</t>
  </si>
  <si>
    <t>"მოთხოვნამდე"  - სვეტში შეივსება საქართველოს ეროვნულ ბანკში და სხვა ფინანსურ ინსტიტუტებში განთავსებული მიმდინარე ანგარიშები, ერთდღიანი სესხები ან/და განთავსებული დეპოზიტები, სავალდებულო რეზერვები საქართველოს ეროვნულ ბანკში, ფული და მისი ექვივალენტები კომერციულ ბანკში, ნაღდი ფული, ნაღდი ფული სხვა სახით (შეგროვების პროცესში) და სხვა მსგავსი მახასიათებლების მქონე რისკის პოზიციები.</t>
  </si>
  <si>
    <t>კომერციული ბანკები, სადაზღვევო, სალიზინგო და საინვესტიციო კომპანიები, საკრედიტო კავშირები, მიკროსაფინანსო ორგანიზაციები, საპენსიო სქემები, ფულადი გზავნილების განმახორციელებელი პირები და  სხვა საფინანსო ორგანიზაციები. გარდა ლომბარდებისა. მე-19 ცხრილის მიზნებისთვის საფინანსო ინსტიტუტების სექტორში მოხვდება აქტივები კომერციულ ბანკებში.</t>
  </si>
  <si>
    <t>კორპორაციები, კვაზი კორპორაციები და ყველა იურიდიული პირი, რომლებიც არ არიან ფინანსურ შუამავლები, თუმცა ჩართულები არიან კომერციული საქონლის წარმოებაში და არაფინანსურ მომსახურებაში.</t>
  </si>
  <si>
    <t>ცხრილი 26</t>
  </si>
  <si>
    <t>სატრანსპორტო სესხები</t>
  </si>
  <si>
    <t>სამომხმარებლო სესხები</t>
  </si>
  <si>
    <t>სწრაფი სესხები (Pay Day Loans)</t>
  </si>
  <si>
    <t>მომენტალური განვადება</t>
  </si>
  <si>
    <t>ოვერდრაფტები</t>
  </si>
  <si>
    <t>საკრედიტო ბარათები</t>
  </si>
  <si>
    <t>იპოთეკური სესხები</t>
  </si>
  <si>
    <t>იპოთეკური სესხები - დასრულებული უძრავი ქონების შეძენა</t>
  </si>
  <si>
    <t>იპოთეკური სესხები - მშენებლობა, მშენებლობის პროცესში მყოფი უძრავი ქონების შეძენა</t>
  </si>
  <si>
    <t>იპოთეკური სესხები - უძრავი ქონების რემონტისათვის</t>
  </si>
  <si>
    <t>საცალო ლომბარდული სესხები</t>
  </si>
  <si>
    <t>სტუდენტური სესხები</t>
  </si>
  <si>
    <t>სატრანსპორტო საშუალების შეძენის მიზნობრიობით გაცემული, სატრანსპორტო საშუალებით უზრუნველყოფილი სესხები. სატრანსპორტო საშუალებით უზრუნველყოფილი სამომხმარებლო მიზნობრიობით გაცემული სესხები აღირიცხება სამომხმარებლო სესხების ველში.</t>
  </si>
  <si>
    <t>სამომხმარებლო მიზნობრიობით გაცემული სესხები.</t>
  </si>
  <si>
    <t xml:space="preserve">გადამხდელუნარიანობის ანალიზის გარეშე გაცემული მცირე ზომის, მაღალპროცენტიანი არაუზრუნველყოფილი სამომხმარებლო სესხი, რომელზეც ხშირად კლიენტი პროცენტის ნაცვლად ყოველთვიურად იხდის ფიქსირებულ საკომისიოს.  </t>
  </si>
  <si>
    <t>საყოფაცხოვრებო ნივთების, ტექნიკისა და მომსახურების განვადებით შეძენის მიზნობრიობით გაცემული სესხები.</t>
  </si>
  <si>
    <t>სადებეტო ანგარიშზე არსებული სანქცირებული უარყოფითი ლიმიტი, რომელიც განისაზღვრება კლიენტის შემოსავლის მიხედვით, მათ შორის, არასანქცირებული უარყოფითი ლიმიტებიც.</t>
  </si>
  <si>
    <t>ბარათზე დაშვებული რევოლვირებადი საკრედიტო ლიმიტი, მათ შორის საკრედიტო ბარათებზე არსებული არასანქცირებული უარყოფითი ლიმიტებიც.</t>
  </si>
  <si>
    <t>უძრავი ქონების შეძენა/მშენებლობა/რემონტის მიზნობრიობით გაცემული უძრავი ქონებით/ფულადი სახსრებით/თავდებობით/სხვა ქონებით უზრუნველყოფილი სესხები, რომელზეც ბანკის მხრიდან ხდება მიზნობრიობის კონტროლი.</t>
  </si>
  <si>
    <t xml:space="preserve">დასრულებული უძრავი ქონების და მიწის შეძენის მიზნობრიობით გაცემული სესხები. </t>
  </si>
  <si>
    <t>მშენებლობის პროცესში მყოფი უძრავი ქონების შეძენის ან მშენებლობის მიზნობრიობით გაცემული სესხები.</t>
  </si>
  <si>
    <t>რემონტის მიზნობრიობით გაცემული უძრავი ქონებით უზრუნველყოფილი სესხები.</t>
  </si>
  <si>
    <t>ძვირფასი ლითონებითა და ქვებით უზრუნველყოფილი სამომხმარებლო მიზნობრიობით გაცემული ლომბარდული სესხების პორტფელი.</t>
  </si>
  <si>
    <t>სესხი, რომლის მიზნობრიობას წარმოადგენს უმაღლესი და პროფესიული განათლების გადასახადის დაფინანსება.</t>
  </si>
  <si>
    <t>ცხრილი "26"</t>
  </si>
  <si>
    <t xml:space="preserve">სესხების რაოდენობა </t>
  </si>
  <si>
    <t>საცალო პროდუქტები</t>
  </si>
  <si>
    <t>სულ საცალო პროდუქტები</t>
  </si>
  <si>
    <t>საშუალო შეწონილი ეფექტური საპროცენტო განაკვეთი კვარტლის შიგნით გაცემულ სესხებზე</t>
  </si>
  <si>
    <t>საშუალო შეწონილი ნომინალური საპროცენტო განაკვეთი კვარტლის შიგნით გაცემულ სესხებზე</t>
  </si>
  <si>
    <t>მათ შორის: პენსიის ან სხვა სახელმწიფო სოციალური გასაცემელის გათვალისწინებით გაცემული სესხები</t>
  </si>
  <si>
    <t>პენსიის ან სხვა სახელმწიფო სოციალური გასაცემელის გათვალისწინებით გაცემული სესხები</t>
  </si>
  <si>
    <t>საკრედიტო პროდუქტი, რომლის დაფარვის ძირითადი წყარო არის სახელმწიფო პენსია ან სხვა სახელმწიფო სოციალური გასაცემელი.</t>
  </si>
  <si>
    <t>ზოგადი და ხარისხობრივი ინფორმაცია საცალო პროდუქტებზე</t>
  </si>
  <si>
    <t>განმარტებები გვერდებისთვის  "17-26"</t>
  </si>
  <si>
    <t>ზოგადი რეზერვები საკრედიტო რისკის მიხედვით შეწონილი რისკის პოზიციების მაქსიმუმ 1.25%–ის ოდენობით</t>
  </si>
  <si>
    <t>სხვა დაქვითვები</t>
  </si>
  <si>
    <t>საბალანსე ელემენტების ჯამური  ღირებულება საკრედიტო რისკის მიხედვით შეწონვის მიზნებისთვის კორექტირებებამდე</t>
  </si>
  <si>
    <t>საბალანსო და არასაბალანსო ელემენტების ჯამური ღირებულება საკრედიტო რისკის მიხედვით შეწონვის მიზნებისთვის კორექტირებებამდე</t>
  </si>
  <si>
    <t>ფინანსური მდგომარეობის ანგარიშგება</t>
  </si>
  <si>
    <t>სავაჭროდ გამიზნული ფინანსური აქტივები</t>
  </si>
  <si>
    <t>მათ შორის: წარმოებული ფინანსური ინსტრუმენტები</t>
  </si>
  <si>
    <t>სავალდებულო წესით რეალური ღირებულებით შეფასებული არასავაჭრო ფინანსური ინსტრუმენტები მოგება-ზარალში ასახვით</t>
  </si>
  <si>
    <t>საკუთარი შეხედულებისამებრ რეალური ღირებულებით შეფასებული ფინანსური აქტივები, მოგება-ზარალში ასახვით</t>
  </si>
  <si>
    <t>რეალური ღირებულებით შეფასებული ფინანსური აქტივები, სხვა სრულ შემოსავალში ასახვით</t>
  </si>
  <si>
    <t>წილობრივი ინსტრუმენტები</t>
  </si>
  <si>
    <t>გაცემული სესხები და მოთხოვნები</t>
  </si>
  <si>
    <t>ამორტიზებული ღირებულებით შეფასებული ფინანსური აქტივები</t>
  </si>
  <si>
    <t>ინვესტიციები შვილობილ, მეკავშირე და ერთობლივ საწარმოებში</t>
  </si>
  <si>
    <t>გასაყიდად გამიზნული გრძელვადიანი აქტივები და გამსვლელი ჯგუფები</t>
  </si>
  <si>
    <t>მატერიალური აქტივები</t>
  </si>
  <si>
    <t>ძირითადი საშუალებები</t>
  </si>
  <si>
    <t>საინვესტიციო ქონება</t>
  </si>
  <si>
    <t>გუდვილი</t>
  </si>
  <si>
    <t>სხვა არამატერიალური აქტივები</t>
  </si>
  <si>
    <t>საგადასახადო აქტივები</t>
  </si>
  <si>
    <t>მიმდინარე საგადასახადო აქტივები</t>
  </si>
  <si>
    <t>გადავადებული საგადასახადო აქტივები</t>
  </si>
  <si>
    <t>მათ შორის: დასაკუთრებული ქონება</t>
  </si>
  <si>
    <t>მათ შორის: მისაღები დივიდენდები</t>
  </si>
  <si>
    <t>სულ აქტივები</t>
  </si>
  <si>
    <t>სავაჭროდ გამიზნული ფინანსური ვალდებულებები</t>
  </si>
  <si>
    <t>საკუთარი შეხედულებისამებრ რეალური ღირებულებით შეფასებული ფინანსური ვალდებულებები მოგება-ზარალში ასახვით</t>
  </si>
  <si>
    <t>ამორტიზებული ღირებულებით შეფასებული ფინანსური ვალდებულებები</t>
  </si>
  <si>
    <t>დეპოზიტები</t>
  </si>
  <si>
    <t>გამოშვებული სავალო ფასიანი ქაღალდები</t>
  </si>
  <si>
    <t>სხვა ფინანსური ვალდებულებები</t>
  </si>
  <si>
    <t>ანარიცხები</t>
  </si>
  <si>
    <t>საგადასახადო ვალდებულებები</t>
  </si>
  <si>
    <t>მიმდინარე საგადასახადო ვალდებულებები</t>
  </si>
  <si>
    <t>გადავადებული საგადასახადო ვალდებულებები</t>
  </si>
  <si>
    <t>მათ შორის: გადასახდელი დივიდენდები</t>
  </si>
  <si>
    <t>სულ ვალდებულებები</t>
  </si>
  <si>
    <t>საკუთარი კაპიტალი</t>
  </si>
  <si>
    <t>პრივილეგრირებული აქციები</t>
  </si>
  <si>
    <t>(-) გამოსყიდული საკუთარი აქციები</t>
  </si>
  <si>
    <t>გამოშვებული წილობრივი ინსტრუმენტები, გარდა საკუთარი კაპიტალისა</t>
  </si>
  <si>
    <t>რთული ფინანსური ინსტრუმენტის წილობრივი კომპონენტი</t>
  </si>
  <si>
    <t>სხვა გამოშვებული წილობრივი ინსტრუმენტები</t>
  </si>
  <si>
    <t>აქციებზე დაფუძნებული გადახდის რეზერვი</t>
  </si>
  <si>
    <t>დაგროვილი სხვა სრული შემოსავალი</t>
  </si>
  <si>
    <t>გადაფასების რეზერვი</t>
  </si>
  <si>
    <t>რეალური ღირებულების ცვლილებები წილობრივ ინსტრუმენტებზე, რომლებიც შეფასებულია რეალური ღირებულებით, სხვა სრულ შემოსავალში ასახვით</t>
  </si>
  <si>
    <t>რეალური ღირებულებით სხვა სრულ შემოსავალში ასახული სავალო ინსტრუმენტების რეალური ღირებულების ცვლილებები</t>
  </si>
  <si>
    <t>სულ საკუთარი კაპიტალი</t>
  </si>
  <si>
    <t>სულ საკუთარი კაპიტალი და ვალდებულებები</t>
  </si>
  <si>
    <t>საპროცენტო შემოსავალი</t>
  </si>
  <si>
    <t>რეალური ღირებულებით შეფასებული არასავაჭრო ფინანსური ინსტრუმენტები სავალდებულო წესით მოგება-ზარალში ასახვით</t>
  </si>
  <si>
    <t>საკუთარი შეხედულებისამებრ რეალური ღირებულებით შეფასებული ფინანსური აქტივები, მოგება- ზარალში ასახვით</t>
  </si>
  <si>
    <t>(საპროცენტო ხარჯები)</t>
  </si>
  <si>
    <t>(სავაჭროდ გამიზნული ფინანსური ვალდებულებები)</t>
  </si>
  <si>
    <t>(საკუთარი შეხედულებისამებრ რეალური ღირებულებით შეფასებული ფინანსური ვალდებულებები, მოგება ან ზარალში ასახვით)</t>
  </si>
  <si>
    <t>(ამორტიზებული ღირებულებით შეფასებული ფინანსური ვალდებულებები)</t>
  </si>
  <si>
    <t>(სხვა ვალდებულებები)</t>
  </si>
  <si>
    <t>შემოსავალი დივიდენდებიდან</t>
  </si>
  <si>
    <t>საკომისიო შემოსავალი</t>
  </si>
  <si>
    <t>(საკომისიო ხარჯი)</t>
  </si>
  <si>
    <t>წმინდა შემოსულობა ან (-) ზარალი იმ ფინანსური აქტივებისა და ვალდებულებების აღიარების შეწყვეტით, რომელიც არ არის შეფასებული რეალური ღირებულებით მოგება ან ზარალში ასახვით</t>
  </si>
  <si>
    <t>შემოსულობა ან (-) ზარალი სავაჭროდ გამიზნული ფინანსური აქტივებიდან და ვალდებულებებიდან,წმინდა</t>
  </si>
  <si>
    <t>შემოსულობა ან (-) ზარალი არასავაჭრო ფინანსური აქტივებიდან, რომელიც სავალდებულო წესით შეფასებულია რეალური ღირებულებით მოგება ან ზარალში ასახვით,წმინდა</t>
  </si>
  <si>
    <t>შემოსულობა ან (-) ზარალი საკუთარი შეხედულებისამებრ რეალური ღირებულებით შეფასებული ფინანსური აქტივებიდან და ვალდებულებებიდან, მოგება-ზარალში ასახვით,წმინდა</t>
  </si>
  <si>
    <t>საკურსო სხვაობა [შემოსულობა ან (-) ზარალი],წმინდა</t>
  </si>
  <si>
    <t>არაფინანსური აქტივების აღიარების შეწყვეტიდან მიღებული შემოსულობა ან (-) ზარალი,წმინდა</t>
  </si>
  <si>
    <t>სხვა საოპერაციო შემოსავალი</t>
  </si>
  <si>
    <t>(სხვა საოპერაციო ხარჯი)</t>
  </si>
  <si>
    <t>(ადმინისტრაციული ხარჯები)</t>
  </si>
  <si>
    <t>(შრომის ანაზღაურების ხარჯი)</t>
  </si>
  <si>
    <t>(სხვა ადმინისტრაციული ხარჯი)</t>
  </si>
  <si>
    <t>(ცვეთის და ამორტიზაციის ხარჯები)</t>
  </si>
  <si>
    <t>ფინანსური ინსტრუმენტების მოდოფიკაციით მიღებული შემოსულობა ან (-) ზარალი,წმინდა</t>
  </si>
  <si>
    <t>(ანარიცხები ან (-) ანარიცხების ანულირება)</t>
  </si>
  <si>
    <t>(გაცემული გარანტიები და შესრულების პირობა)</t>
  </si>
  <si>
    <t>(სხვა ანარიცხები)</t>
  </si>
  <si>
    <t>(გაუფასურება ან (-) გაუფასურების ანულირება იმ ფინანსური აქტივების, რომლებიც შეფასებული არ არის რეალური ღირებულებით, მოგება-ზარალში ასახვით)</t>
  </si>
  <si>
    <t>(რეალური ღირებულებით შეფასებული ფინანსური აქტივები, სხვა სრულ შემოსავალში ასახვით)</t>
  </si>
  <si>
    <t>(ამორტიზებული ღირებულებით შეფასებული ფინანსური აქტივები)</t>
  </si>
  <si>
    <t>(გაუფასურება ან (-) გაუფასურების ანულირება ინვესტიციების შვილობილ, მეკავშირე და ერთობლივ საწარმოებში)</t>
  </si>
  <si>
    <t>არაფინანსური აქტივების გაუფასურება ან (-) გაუფასურების ანულირება</t>
  </si>
  <si>
    <t>წილი მოგებიდან ან (-) ზარალიდან ინვესტიციებზე შვილობილ, მეკავშირე და ერთობლივ საწარმოებში, რომელიც აღრიცხულია წილობრივი მეთოდით</t>
  </si>
  <si>
    <t>მოგება ან (-) ზარალი დაბეგვრამდე</t>
  </si>
  <si>
    <t>(მოგების გადასახადის ხარჯი ან (-) შემოსავალი)</t>
  </si>
  <si>
    <t>მოგება ან (-) ზარალი დაბეგვრის შემდეგ</t>
  </si>
  <si>
    <t>მიღებული "სესხის გაცემის ვალდებულებები"</t>
  </si>
  <si>
    <t xml:space="preserve">თავდებობა, სოლიდარული პასუხისმგებლობა </t>
  </si>
  <si>
    <t xml:space="preserve">გარანტია </t>
  </si>
  <si>
    <t>ბანკის ფინანსური აქტივები</t>
  </si>
  <si>
    <t>ბანკის არაფინანსური აქტივები</t>
  </si>
  <si>
    <t>გირავნობის უზრუნველყოფის სახით მიღებული აქტივები:</t>
  </si>
  <si>
    <t>ფულადი სახსრები</t>
  </si>
  <si>
    <t>ძვირფასი ლითონები და ქვები</t>
  </si>
  <si>
    <t>უძრავი ქონება:</t>
  </si>
  <si>
    <t>საცხოვრებელი</t>
  </si>
  <si>
    <t>კომერციული</t>
  </si>
  <si>
    <t>კომპლექსური ტიპის უძრავი ქონება</t>
  </si>
  <si>
    <t>მიწის ნაკვეთები (შენობა ნაგებობების გარეშე)</t>
  </si>
  <si>
    <t>მოძრავი ქონება</t>
  </si>
  <si>
    <t>წილის გირავნობა</t>
  </si>
  <si>
    <t xml:space="preserve">ფასიანი ქაღალდები  </t>
  </si>
  <si>
    <t>სესხის გაცემის ვალდებულებები</t>
  </si>
  <si>
    <t>გაცემული გარანტიები</t>
  </si>
  <si>
    <t>აკრედიტივი</t>
  </si>
  <si>
    <t>სავალუტო კურსთან დაკავშირებული კონტრაქტების (გარდა ოფციონებისა) ფარგლებში მისაღები თანხები</t>
  </si>
  <si>
    <t>სავალუტო კურსთან დაკავშირებული კონტრაქტების (გარდა ოფციონებისა) ფარგლებში გასაცები თანხები</t>
  </si>
  <si>
    <t xml:space="preserve">საპროცენტო განაკვეთთან დაკავშირებული კონტრაქტების (გარდა ოფციონებისა) ძირითადი თანხა </t>
  </si>
  <si>
    <t>გაყიდული ოფციონები</t>
  </si>
  <si>
    <t>ნაყიდი ოფციონები</t>
  </si>
  <si>
    <t>სხვა წარმოებული ინსტრუმენტების ფარგლებში ბანკის პოტენციური მოთხოვნის ნომინალური ღირებულება</t>
  </si>
  <si>
    <t>სხვა წარმოებული ინსტრუმენტების ფარგლებში ბანკის მიმართ პოტენციური მოთხოვნის ნომინალური ღირებულება</t>
  </si>
  <si>
    <t>ზარალში ჩამოწერილი ვალები</t>
  </si>
  <si>
    <t>ბოლო 3 თვის განმავალობაში ბალანსიდან ჩამოწერილი საკრედიტო მოთხოვნების ძირი თანხა</t>
  </si>
  <si>
    <t>ბოლო 3 თვის განმავალობაში ბალანსზე აუღიარებელი და ბალანსიდან ჩამოწერილი მისაღები პროცენტები და ჯარიმები</t>
  </si>
  <si>
    <t>ბოლო 5 წლის განმავლობაში (ბოლო 3 თვის ჩათვლით) ბალანსიდან ჩამოწერილი საკრედიტო მოთხოვნების ძირი თანხა</t>
  </si>
  <si>
    <t>ბოლო 5 წლის განმავლობაში (ბოლო 3 თვის ჩათვლით) ბალანსიდან ჩამოწერილი და ბალანსზე აუღიარებელი მისაღები პროცენტები და ჯარიმები</t>
  </si>
  <si>
    <t>ნაღდი ფული, ფულადი სახსრები საქართველოს ეროვნული ბანკში და სხვა ბანკებში</t>
  </si>
  <si>
    <t>განმარტებები გვერდისთვის 2. SOFP, 3. SOPL, ცხრილები 2 და 3</t>
  </si>
  <si>
    <t>ცხრილებში მოთხოვნილი ინფორმაცია მჟღავნდება ფასს-ის მიხედვით</t>
  </si>
  <si>
    <t>მე-3 სტრიქონში უნდა ჩაიწეროს საანგარიშგებო თარიღისთვის არსებული ისეთი გარანტიებისა და თავდებობების ჯამური ნომინალური ღირებულება, სადაც ბანკი წარმოადგენს ბენეფიციარს. 3.1 და 2.2 სტრიქონებში უნდა ჩაიწეროს უზრუნველყოფის შესაბამისი ტიპის ჯამური ნომინალური ღირებულება</t>
  </si>
  <si>
    <t>მე-4 სტრიქონში უნდა ჩაიწეროს ბანკის საკუთრებაში საანგარიშგებო თარიღისთვის არსებული იმ აქტივების ჯამური საბალანსე ღირებულება, რომლებიც დაჯავშნილია ბანკის მიმართ მოთხოვნების უზრუნველსაყოფად.</t>
  </si>
  <si>
    <t>1-ელ სტრიქონში უნდა ჩაიწეროს საანგარიშგებო თარიღისთვის არსებული ბანკის მიერ მიღებული "სესხის გაცემის ვალდებულების"  ჯამური ნომინალური ღირებულება</t>
  </si>
  <si>
    <t>მე-6 სტრიქონში უნდა ჩაიწეროს საანგარიშგებო თარიღისთვის არსებული ბანკის მიერ გაცემული "სესხის გაცემის ვალდებულების"  ჯამური ნომინალური ღირებულება</t>
  </si>
  <si>
    <t>მე-7 სტრიქონში უნდა ჩაიწეროს საანგარიშგებო თარიღისთვის არსებული ბანკის მიერ გაცემული გარანტიების ჯამური ნომინალური ღირებულება</t>
  </si>
  <si>
    <t>მე-8 სტრიქონში უნდა ჩაიწეროს საანგარიშგებო თარიღისთვის არსებული ბანკის მიერ გაცემული აკრედიტივების ჯამური ნომინალური ღირებულება</t>
  </si>
  <si>
    <t>მე-9 სტრიქონში უნდა ჩაიწეროს საანგარიშგებო თარიღისთვის არსებული წარმოებული ინსტრუმენტების ჯამური ნომინალური ღირებულება. წარმოებული ინსტრუმენტების პირობითი თანხების(Notional amount) ჯამური ოდენობა ტიპების მიხედვით  უნდა ჩაიწეროს 9.1-დან 9.7 სტრიქონის ჩათვლით შესაბამის ველში</t>
  </si>
  <si>
    <t>მე-10 სტრიქონში უნდა ჩაიწეროს ბანკის ბალანსზე მიმდინარე საანგარიშგებო პერიოდში აუღიარებელი საკრედიტო მოთხოვნების (ძირი თანხა, მისაღები პროცენტი და მისაღები ჯარიმა) ჯამური ოდენობა. ტიპებისა და პერიოდების ჭრილში საკრედიტო მოთხოვნების ჯამი უნდა მიეთითოს 10.1-დან 10.4 სტრიქონის ჩათვლით შესაბამის ველში</t>
  </si>
  <si>
    <t>მე-11 სტრიქონში უნდა ჩაიწეროს საანგარიშგებო თარიღისთვის ბანკის მიერ ნაკისრი კაპიტალურ დანახარჯების პოტენციური სახელშეკრულებო ვალდებულების ოდენობა.</t>
  </si>
  <si>
    <t>5.3.5 , 5.7 , 9.6 და 9.7-ე სტრიქონების შევსების შემთხვევაში დამატებით უნდა განიმარტოს ამ ველებში ბანკის მიერ შეყვანილი თანხების შესახებ მატერიალური ინფორმაცია. გარდა ამისა, საჭიროდ მიჩნევის შემთხვევაში, ბანკი უფლებამოსილია ნებისმიერ შევსებულ სტრიქონს დაურთოს განმარტებები.</t>
  </si>
  <si>
    <t>საბალანსო ღირებულებები ფასს სტანდარტების აღრიცხვის წესების მიხედვით (ინდივიდუალური ფინანსური ანგარიშგება)</t>
  </si>
  <si>
    <t xml:space="preserve">(a) სვეტში წარმოდგენილი ინფორმაცია უნდა ემთხვეოდეს SOFP ცხრილში აქტივების საანგარიშგებო პერიოდის ჯამურ საბალანსო ღირებულებებს. </t>
  </si>
  <si>
    <t xml:space="preserve">საბალანსო ღირებულება ინდივიდუალურ ფინანსურ ანგარიშგებებში ფასს-ის სტანდარტების მიხედვით </t>
  </si>
  <si>
    <t>მე-2 სვეტში (საბალანსო ღირებულება ინდივიდუალურ ფინანსურ ანგარიშგებებში ფასს-ის სტანდარტების მიხედვით) უნდა შეივსოს პირველი სვეტის (სტანდარტიზებული საზედამხედველო ანგარიშგების საბალანსო ელემენტები) საბალანსო ელემენტების შესაბამისი ოდენობები.</t>
  </si>
  <si>
    <t>ა) CC2 ცხრილის საბალანსო უწყისის ელემენტების შესაბამისი ოდენობები გავრცობამდე უნდა ემთხვეოდეს SOFP ცხრილის საანგარიშგებო პერიოდის ჯამურ ოდენობებს</t>
  </si>
  <si>
    <t>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t>
  </si>
  <si>
    <t>კონტრაგენტთან დაკავშირებული 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t>
  </si>
  <si>
    <t>(ა+ბ-გ-დ)</t>
  </si>
  <si>
    <t>აქტივების წმინდა ღირებულება</t>
  </si>
  <si>
    <t>ზოგადი რეზერვი</t>
  </si>
  <si>
    <t>მოსალოდენელი საკრედიტო ზარალი</t>
  </si>
  <si>
    <t xml:space="preserve">                                                                             საბალანსო აქტივები                                                                                                         
                                                                                                                                                                                                                                                                                                            რისკის კლასები</t>
  </si>
  <si>
    <t>საბითუმო ლომბარდი</t>
  </si>
  <si>
    <t xml:space="preserve">                                                                               საბალანსო აქტივები
                                                                                                                                                                                                             სექტორი დაფარვის წყაროს/კონტრაგენტის ტიპის მიხედვით</t>
  </si>
  <si>
    <t>აქტივების მოსალოდნელი საკრედიტო ზარალი საანგარიშგებო პერიოდის ბოლოსათვის</t>
  </si>
  <si>
    <t>აქტივების მოსალოდნელი საკრედიტო ზარალის შემცირება/ზრდა ლარის მიმართ უცხოური ვალუტის ცვლილების შედეგად</t>
  </si>
  <si>
    <t>აქტივების ხარისხის გაუმჯობესების შედეგად</t>
  </si>
  <si>
    <t>აქტივების დაფარვის შედეგად</t>
  </si>
  <si>
    <t>მოსალოდნელი საკრედიტო ზარალის შემცირება</t>
  </si>
  <si>
    <t>არსებული აქტივების ხარისხის გაუარესების შედეგად</t>
  </si>
  <si>
    <t>ახალი აქტივების წარმოშობის შედეგად</t>
  </si>
  <si>
    <t>მოსალოდნელი საკრედიტო ზარალის ზრდა</t>
  </si>
  <si>
    <t>მოსალოდნელი საკრედიტო ზარალი საანგარიშგებო პერიოდის დასაწყისისათვის</t>
  </si>
  <si>
    <t>კორპორატიული ფასიანი ქაღალდები</t>
  </si>
  <si>
    <t>მოსალოდნელი საკრედიტო ზარალის ცვლილება სესხებზე და კორპორატიულ სავალო ფასიანი ქაღალდებზე</t>
  </si>
  <si>
    <t>პერიოდის მანძილზე უმოქმედოდ კლასიფიცირებული სესხების შემცირება, საკრედიტო რისკის დონის შემცირების გზით</t>
  </si>
  <si>
    <t>ვადაგადაცილება &gt; 5 წელზე</t>
  </si>
  <si>
    <r>
      <t xml:space="preserve">ვადაგადაცილება &gt; 2 წელზე  </t>
    </r>
    <r>
      <rPr>
        <sz val="9"/>
        <rFont val="Calibri"/>
        <family val="2"/>
      </rPr>
      <t>≤</t>
    </r>
    <r>
      <rPr>
        <sz val="9"/>
        <rFont val="Sylfaen"/>
        <family val="1"/>
      </rPr>
      <t xml:space="preserve"> 5 წელზე</t>
    </r>
  </si>
  <si>
    <r>
      <t xml:space="preserve">ვადაგადაცილება &gt; 1 წელზე  </t>
    </r>
    <r>
      <rPr>
        <sz val="9"/>
        <rFont val="Calibri"/>
        <family val="2"/>
      </rPr>
      <t>≤</t>
    </r>
    <r>
      <rPr>
        <sz val="9"/>
        <rFont val="Sylfaen"/>
        <family val="1"/>
      </rPr>
      <t xml:space="preserve"> 2 წელზე</t>
    </r>
  </si>
  <si>
    <r>
      <t xml:space="preserve">ვადაგადაცილება &gt; 180 დღეზე  </t>
    </r>
    <r>
      <rPr>
        <sz val="9"/>
        <rFont val="Calibri"/>
        <family val="2"/>
      </rPr>
      <t>≤</t>
    </r>
    <r>
      <rPr>
        <sz val="9"/>
        <rFont val="Sylfaen"/>
        <family val="1"/>
      </rPr>
      <t xml:space="preserve"> 1 წელზე </t>
    </r>
  </si>
  <si>
    <r>
      <t xml:space="preserve">ვადაგადაცილება &gt; 90 დღეზე  </t>
    </r>
    <r>
      <rPr>
        <sz val="9"/>
        <rFont val="Calibri"/>
        <family val="2"/>
      </rPr>
      <t>≤</t>
    </r>
    <r>
      <rPr>
        <sz val="9"/>
        <rFont val="Sylfaen"/>
        <family val="1"/>
      </rPr>
      <t xml:space="preserve"> 180 დღეზე </t>
    </r>
  </si>
  <si>
    <r>
      <t xml:space="preserve">ვადაგადაცილება &gt; 30 დღეზე  </t>
    </r>
    <r>
      <rPr>
        <sz val="9"/>
        <rFont val="Calibri"/>
        <family val="2"/>
      </rPr>
      <t>≤</t>
    </r>
    <r>
      <rPr>
        <sz val="9"/>
        <rFont val="Sylfaen"/>
        <family val="1"/>
      </rPr>
      <t xml:space="preserve"> 90 დღეზე </t>
    </r>
  </si>
  <si>
    <t>ვადაგადაცილება &gt; 90 დღეზე</t>
  </si>
  <si>
    <t>შეძენილი ან გამოშვებული გაუფასურებული ფინანსური ინსტრუმნეტი (POCI)</t>
  </si>
  <si>
    <t>მე-3 დონის საკრედიტო რისკი</t>
  </si>
  <si>
    <t>მე-2 დონის საკრედიტო რისკი</t>
  </si>
  <si>
    <t>1-ი დონის საკრედიტო რისკი</t>
  </si>
  <si>
    <t>მთლიანი ღირებულება სესხებისთვის და სავალო ფასიანი ქაღალდებისათვის, გარესაბალანსო ვალდებულებებისთვის ნომინალური ღირებულება მოსალოდენელი საკრედიტო ზარალის დაკლებამდე</t>
  </si>
  <si>
    <t>სესხების, სავალო ფასიანი ქაღალდების და გარესაბალანსო ვალდებულებების განაწილება, საკრედიტო რისკის დონის, ვადაგადაცილების და მსესხებლის ტიპის მიხედვით</t>
  </si>
  <si>
    <t>მოსალოდნელი საკრედიტო ზარალი უზრუნველყოფილ სესხებზე</t>
  </si>
  <si>
    <t>ვადაგადაცილება &gt; 2 წელზე  ≤ 5 წელზე</t>
  </si>
  <si>
    <t>ვადაგადაცილება &gt; 1 წელზე  ≤ 2 წელზე</t>
  </si>
  <si>
    <t xml:space="preserve">ვადაგადაცილება &gt; 180 დღეზე  ≤ 1 წელზე </t>
  </si>
  <si>
    <t xml:space="preserve">ვადაგადაცილება &gt; 90 დღეზე  ≤ 180 დღეზე </t>
  </si>
  <si>
    <t xml:space="preserve">ვადაგადაცილება &gt; 30 დღეზე  ≤ 90 დღეზე </t>
  </si>
  <si>
    <t xml:space="preserve">სესხების მთლიანი ღირებულების, უზრუნველყოფის კოეფიციენტის მიხედვით განაწილებული სესხების, სესხებზე მოსალოდნელი საკრედიტო ზარალის, სესხებზე უზრუნველყოფის ღირებულების და გარანტით უზრუნველყოფილი სესხების განაწილება საკრედიტო რისკის და ვადაგადაცილებების მიხედვით.
  </t>
  </si>
  <si>
    <t>მათ შორის:  უმოქმედო გარესაბალანსო ვალდებულებები</t>
  </si>
  <si>
    <t>მათ შორის:  უმოქმედო კორპორატიული სავალო ფასიანი ქაღალდები</t>
  </si>
  <si>
    <t>მათ შორის:  უმოქმედო სესხები</t>
  </si>
  <si>
    <t>ოქრო/ოქროს ნაკეთობებით უზრუნველყოფილი ვალდებულების საბაზრო ღირებულება</t>
  </si>
  <si>
    <t xml:space="preserve">                             სესხების და კორპორატიული ფასიანი ქაღალდების მთლიანი ღირებულების და გარესაბალანსო ვალდებულებების ნომინალური ღირებულების  - განაწილება უზრუნველყოფების მიხედვით
სესხები, კორპორატიული სავალო ფასიანი ქაღალდები და გარესაბალანსო ვალდებულებები </t>
  </si>
  <si>
    <t>მოსალოდნელი საკრედიტო ზარალი</t>
  </si>
  <si>
    <t>სესხების ძირი თანხა</t>
  </si>
  <si>
    <t>სესხების სასესხო ხელშეკრულებაში მითითებული ვადის ბოლომდე დარჩენილი თვეების რაოდენობა (ძირი თანხის მიხედვით საშუალო შეწონილი). აღნიშნულ ველში არ შედის ინფორმაცია იმ სესხებზე, რომელთა საბოლოო საკონტრაქტო დაფარვის ვადა გასულია ანგარიშგების თარიღისათვის.</t>
  </si>
  <si>
    <t>სესხის ძირი თანხის მიხედვით დათვლილი საშუალო შეწონილი ნომინალური საპროცენტო განაკვეთი.</t>
  </si>
  <si>
    <t>კვარტლის შიგნით გაცემული სესხების ძირი თანხის მიხედვით დათვლილი საშუალო შეწონილი ეფექტური საპროცენტო განაკვეთი. თუ სესხზე დაიანგარიშება ერთზე მეტი ეფექტური საპროცენტო განაკვეთი, უნდა მოხდეს მათ შორის მაქსიმალურის გათვალისწინება. ამასთან, არ გაითვალისწინება ვალუტის გაუფასურების გათვალისწინებით დათვლილი ეფექტური საპროცენტო განაკვეთი.</t>
  </si>
  <si>
    <t>კვარტლის შიგნით გაცემული სესხების ძირი თანხის მიხედვით დათვლილი საშუალო შეწონილი ნომინალური საპროცენტო განაკვეთი.</t>
  </si>
  <si>
    <t>პორტფელში არსებული სესხების რაოდენობა. რაოდენობაში არ გაითვლაისწინება სესხები 0 ნაშთით.</t>
  </si>
  <si>
    <t>სესხების მთლიანი ღირებულება მოსალოდენლი საკრედიტო ზარალის დაკლებამდე.</t>
  </si>
  <si>
    <t>სესხების მიმდინარე საკონტრაქტო ძირი თანხა</t>
  </si>
  <si>
    <t>სესხები და კორპორატიული სავალო ფასიანი ქაღალდების მთლიანი ღირებულება, გარესაბალანსო ვალდებულებების ნომინალური ღირებულება მოსალოდენლი საკრედიტო ზარალის დაკლებამდე, განაწილებული უზრუნველყოფის მიხედვით. ორი ან მეტი უზრუნველყოფის შემთხვევაში აქტივის ერთი ნაწილი გადანაწილდება უფრო მაღალი ლიკვიდობის მქონე უზრუნველყოფის სვეტში, მაქსიმუმ უზრუნველყოფის მოცულობით, ხოლო დარჩენილი ნაწილი დაბალი ლიკვიდობის უზრუნველყოფის სვეტში მაქსიმუმ ამ უზრუნველყოფის მოცულობით და ა.შ. ლიკვიდურობის მიხედვით განაწილება მოხდება, ყველაზე მეტად ლიკვიდური ა-დან არაუზრუნველყოფილ ნაწილამდე ი-მდე. უზრუნველყოფის ღირებულებად მოიაზრება მისი საბაზრო ღირებულება.</t>
  </si>
  <si>
    <t>მოსალოდენლი საკრედიტო ზარალი</t>
  </si>
  <si>
    <t>სესხების და მათი მოსლაოდნელი საკრედიტო ზარალის  განაწილება მათი კლასიფიკაციის და დაფარვის წყაროს მიხედვით. სექტორების განმარტებები იხილეთ ზოგადი განმარტებების ცხრილში 9.01-9.26 პუნქტებში. სესხების კლასიფიკაცია მოხდება ბანკის IFRS 9-ის საკრედიტო რისკის დონეების შესაბამისად.</t>
  </si>
  <si>
    <t>სესხების განაწილება სესხის უზრუნველყოფის კოეფიციენტის მიხედვით, ანგარიშგების თარიღის მდგომარეობით. უზრუნველყოფაში გაითვალისწინება მხოლოდ უძრავი ქონება. უზრუნველყოფის ღირებულებად მოიაზრება მისი საბაზრო ღირებულება. LTV დაანგარიშებისას გათვალისწინება ამორტიზებული ღირებულება.</t>
  </si>
  <si>
    <t>სესხების მთლიანი ღირებულება, უზრუნველყოფის კოეფიციენტის მიხედვით განაწილებული სესხების მთლიანი ღირებულების, სესხებზე მოსალოდნელი საკრედიტო ზარალის, სესხებზე უზრუნველყოფის ღირებულების და გარანტით უზრუნველყოფილი სესხების მთლიანი ღირებულების განაწილება ბანკის IFRS 9-ს საკრედიტო რისკის დონისა და ვადაგადაცილებების მიხედვით. "ვადაგადაცილება ≤ 30 დღეზე" ინტერვალში არ მოხვდება არავადაგადაცილებული სესხები. უზრუნველყოფის ღირებულებად მოიაზრება მისი საბაზრო ღირებულება.</t>
  </si>
  <si>
    <t xml:space="preserve">შეივსება სესხების, სავალო ფასიანი ქაღალდების მთლიანი ღირებულება, გარესაბალანსო ვალდებულებებისთვის ნომინალური ღირებულება მოსალოდენლი საკრედიტო ზარალის დაკლებამდე, განაწილებული ბანკის IFRS 9-ს საკრედიტო რისკის დონის, ვადაგადაცილების და მსესხებლის ტიპის მიხედვით. "ვადაგადაცილება ≤ 30 დღეზე" ინტერვალში არ მოხვდება არავადაგადაცილებული სესხები და ფასიანი ქაღალდები. </t>
  </si>
  <si>
    <r>
      <t>სესხებზე სხვა ცვლილებების გზით უმოქმედოდ კლასიფიცირებული სესხების შემცირებასთან დაკავშირებული</t>
    </r>
    <r>
      <rPr>
        <u/>
        <sz val="8"/>
        <rFont val="Sylfaen"/>
        <family val="1"/>
      </rPr>
      <t xml:space="preserve"> წმინდა კუმულატიური ამოღება</t>
    </r>
  </si>
  <si>
    <r>
      <t xml:space="preserve">სესხების გაყიდვის გზით უმოქმედოდ კლასიფიცირებული სესხების შემცირებასთან დაკავშირებული </t>
    </r>
    <r>
      <rPr>
        <u/>
        <sz val="8"/>
        <rFont val="Sylfaen"/>
        <family val="1"/>
      </rPr>
      <t>წმინდა კუმულატიური ამოღება</t>
    </r>
  </si>
  <si>
    <r>
      <t xml:space="preserve">უზრუნველყოფის დასაკუთრების გზით უმოქმედოდ კლასიფიცირებული სესხების შემცირებასთან დაკავშირებული </t>
    </r>
    <r>
      <rPr>
        <u/>
        <sz val="8"/>
        <rFont val="Sylfaen"/>
        <family val="1"/>
      </rPr>
      <t>წმინდა კუმულატიური ამოღება</t>
    </r>
  </si>
  <si>
    <t>უმოქმედოდ კლასიფიცირებული სესხების შემცირება, საკრედიტო რისკის დონის შემცირების შედეგად</t>
  </si>
  <si>
    <t>უმოქმედოდ კლასიფიცირებული სესხების ზრდა, საკრედიტო რისკის დონის ზრდის შედეგად</t>
  </si>
  <si>
    <t>შეივსება შესაბამის კვარტლის ინფორმაცია. უცხოურ ვალუტაში ნომინირებული სესხებისთვის, ნომინალში  ცვლილებები დაითვლება კვარტლის ბოლოს არსებული კურსით, ხოლო კურსთა შორისი სხვაობა დაბალანსდება შესაბამისი ცვლილების ველებით (იხილეთ მე-3 და მე-11 სტრიქონები). ერთი სესხის ჭრილში კურსის ეფექტით ცვლილების ველები (3, 11) პერიოდზე შეივსება მხოლოდ ზრდაში ან შემცირებაში.</t>
  </si>
  <si>
    <t>თუ ზოგადი რეზერვი არ არის შექმნილი კონკრეტულ კლასში/სექტორში შემავალ აქტივებზე, მისი მითითება მოხდება მხოლოდ ჯამის მაჩვენებელი G21 და G34 უჯრებში, მე-18 და მე-19 ცხრილებში შესაბამისად.</t>
  </si>
  <si>
    <t>ცხრილებში საბალანსო ელემენტების მთლიანი ღირებულებების, მოსალოდენლი საკრედიტო ზარალის, ზოგადი რეზერვების, პერიოდის მანძილზე კუმულატიური ჩამოწერის და აქტივების წმინდა ღირებულების განაწილება მოხდება რისკის კლასების და დაფარვის წყაროს სექტორის/კონტრაგენტის ტიპის მიხედვით.  სექტორების განმარტებები იხილეთ ზოგადი განმარტებების ცხრილში 9.01-9.27 პუნქტებში.</t>
  </si>
  <si>
    <t>ცხრილში შეივსება შეწონვას დაქვემდებარებული რისკის პოზიციების ღირებულებები ნარჩენი ვადიანობის მიხედვით. გრაფიკიანი რისკის პოზიციების შემთხვევაში, პოზიცია მოხვდება ბოლო შენატანის შესაბამის ინტერვალში.</t>
  </si>
  <si>
    <t>IFRS 9-ის კლასიფიკაციის შესაბამისად, მე-3 დონის საკრედიტო რისკის და შეძენილი ან გამოშვებული გაუფასურებული ფინანსური ინსტრუმნეტები (POCI)</t>
  </si>
  <si>
    <t>საკრედიტო რისკის დონე განისაზღვრება IFRS 9-ის შესაბამისად</t>
  </si>
  <si>
    <t>მთლიანი  ღირებულება -  აქტივების ღირებულება IFRS 9-ით მოსალოდენლი საკრედიტო ზარალის დაკლებამდე</t>
  </si>
  <si>
    <t>აქტივების წმინდა ღირებულება - აქტივების ღირებულება IFRS 9-ით მოსალოდენლი საკრედიტო ზარალის დაკლების შემდეგ</t>
  </si>
  <si>
    <t xml:space="preserve"> ცხრილი 9 (Capital), N10 </t>
  </si>
  <si>
    <t>ფასს-ის საფუძელზე დაანგარიშებული რიცხვები</t>
  </si>
  <si>
    <t>სესხების, უზრუნველყოფის კოეფიციენტის მიხედვით განაწილებული სესხების, სესხებზე მოსალოდნელი საკრედიტო ზარალის, სესხებზე უზრუნველყოფის ღირებულების და გარანტიებით უზრუნველყოფილი სესხების განაწილება საკრედიტო რისკის კატეგორიისა და ვადაგადაცილების მიხედვით</t>
  </si>
  <si>
    <t>აქტივების, აქტივებზე მოსალოდნელი საკრედიტო ზარალის და ჩამოწერის განაწილება რისკის კლასების მიხედვით</t>
  </si>
  <si>
    <t>აქტივების, აქტივებზე მოსალოდნელი საკრედიტო ზარალის და ჩამოწერის განაწილება დაფარვის წყაროს სექტორების მიხედვით</t>
  </si>
  <si>
    <t>მოსალოდნელი საკრედიტო ზარალის ცვლილება სესხებზე და კორპორატიულ სავალო ფასიან ქაღალდებზე</t>
  </si>
  <si>
    <t>სესხების, სავალო ფასიანი ქაღალდების და გარესაბალანსო ვალდებულებების განაწილება, საკრედიტო რისკის კატეგორიის, ვადაგადაცილების და მსესხებლის ტიპის მიხედვით</t>
  </si>
  <si>
    <t>სესხების და სესხებზე მოსალოდნელი საკრედიტო ზარალის განაწილება, დაფარვის წყაროს სექტორების და საკრედიტო რისკის კატეგორიის მიხედვით</t>
  </si>
  <si>
    <t>სესხების, კორპორატიული სავალო ფასიანი ქაღალდების და გარესაბალანსო ვალდებულებების განაწილება უზრუნველყოფების მიხედვით</t>
  </si>
  <si>
    <t>* კონსერვაციის ბუფერის მოთხოვნის განულებასთან დაკავშირებით, იხილეთ ეროვნული ბანკის პრეს რელიზი "ეროვნული ბანკის საზედამხედველო გეგმა COVID-19-თან დაკავშირებით" ბმული: https://nbg.gov.ge/page/covid-19</t>
  </si>
  <si>
    <r>
      <rPr>
        <sz val="8"/>
        <color rgb="FFFF0000"/>
        <rFont val="Sylfaen"/>
        <family val="1"/>
      </rPr>
      <t>22-ე</t>
    </r>
    <r>
      <rPr>
        <sz val="8"/>
        <rFont val="Sylfaen"/>
        <family val="1"/>
      </rPr>
      <t xml:space="preserve"> და 25-ე ცხრილებისთვის გარესაბალანსო ვალდებულებები შეივსება ნომინალური ღირებულებით მოსალოდენლი საკრედიტო ზარალის დაკლებამდე</t>
    </r>
  </si>
  <si>
    <r>
      <t xml:space="preserve">მე-19 ცხრილში სესხების/აქტივების განაწილება უნდა მოხდეს დაფარვის წყაროს სექტორის/კონტრაგენტის ტიპის მიხედვით ქვემოთ მოცემულ 9.01-9.27 პუნქტებში. ინვესტიციების შემთხვევაში შესაბამისი კომპანიის საქმიანობის სექტორის მიხედვით. საცალო სეგმენტის შემთხვევაში გადანაწილება მოხდება იმ სექტორში საიდანაც ღებულობს მსესხებელი შემოსავალს. მაგ: "საბითუმო ლომბარდი"-ს სექტორში მოხვდება ლომბარდებში დასაქმებული მსესხებლების სესხები/აქტივები და ა.შ. 
</t>
    </r>
    <r>
      <rPr>
        <sz val="8"/>
        <color rgb="FFFF0000"/>
        <rFont val="Sylfaen"/>
        <family val="1"/>
      </rPr>
      <t xml:space="preserve">24-ე </t>
    </r>
    <r>
      <rPr>
        <sz val="8"/>
        <rFont val="Sylfaen"/>
        <family val="1"/>
      </rPr>
      <t>ცხრილში სესხების განაწილება უნდა მოხდეს დაფარვის წყაროს სექტორის მიხედვით ქვემოთ მოცემულ 9.01-9.26 პუნქტებში.  საცალო სეგმენტის შემთხვევაში გადანაწილება მოხდება იმ სექტორში საიდანაც ღებულობს მსესხებელი შემოსავალს. მაგ:  "საბითუმო ლომბარდი"-ს სექტორში მოხვდება ლომბარდებში დასაქმებული მსესხებლების სესხები და ა.შ.</t>
    </r>
  </si>
  <si>
    <t>უპირობო და პირობითი მოთხოვნები საერთაშორისო ორგანიზაციების/ინსტიტუტების მიმართ</t>
  </si>
  <si>
    <t>უპირობო და პირობითი მოთხოვნები, რომლებიც უზრუნველყოფილია საცხოვრებელი უძრავი ქონებით</t>
  </si>
  <si>
    <t xml:space="preserve">ანგარიშგების პერიოდის დასაწყისიდან ჩამოწერილი აქტივების მთლიანი ღირებულება. შეივსება შესაბამის კვარტლის ინფორმაცია. </t>
  </si>
  <si>
    <t>საშუალო შეწონილი ნომინალური საპროცენტო განაკვეთი სესხის ნაშთზე</t>
  </si>
  <si>
    <t>სესხების საშუალო შეწონილი ვადიანობა სესხის ნაშთზე დარჩენილი ვადის მიხედვით (თვეებში)</t>
  </si>
  <si>
    <t>მოსალოდნელი საკრედიტო ზარალი/ მთლიან სესხებთან</t>
  </si>
  <si>
    <t>მოსალოდნელი საკრედიტო ზარალი – საბალანსო უწყისით გათვალისწინებული სესხების მოსალოდნელი საკრედიტო ზარალი IFRS 9-ის შესაბამისად. არ შედის მოსალოდნელი საკრედიტო ზარალი სესხების აუთვისებელ ნაწილზე.</t>
  </si>
  <si>
    <t>ცხრილი 9 (Capital), N38</t>
  </si>
  <si>
    <t>ცხრილი 9 (Capital), N2</t>
  </si>
  <si>
    <t>ცხრილი 9 (Capital), N6</t>
  </si>
  <si>
    <t>სს ტერაბანკი</t>
  </si>
  <si>
    <t>შეიხი ნაჰაიან მაბარაკ ალ ნაჰაიანი</t>
  </si>
  <si>
    <t>თეა  ლორთქიფანიძე</t>
  </si>
  <si>
    <t>https://terabank.ge</t>
  </si>
  <si>
    <t>ცხრილი 9.2</t>
  </si>
  <si>
    <t>ივსება მხოლოდ სისტემურად მნიშვნელოვანი ბანკების მიერ</t>
  </si>
  <si>
    <t>MREL მინიმალური მოთხოვნის რესურსი</t>
  </si>
  <si>
    <t>საზედამხედვლო კაპიტალი და დაშვებული ვალდებულებების რესურსი</t>
  </si>
  <si>
    <r>
      <t>საზედამხედველო კაპიტალი</t>
    </r>
    <r>
      <rPr>
        <b/>
        <vertAlign val="superscript"/>
        <sz val="10"/>
        <color rgb="FF000000"/>
        <rFont val="Arial"/>
        <family val="2"/>
      </rPr>
      <t>1</t>
    </r>
  </si>
  <si>
    <t>ძირითადი პირველადი კაპიტალი (CET 1)</t>
  </si>
  <si>
    <t>დამატებითი პირველადი კაპიტალი (AT 1)</t>
  </si>
  <si>
    <t>მეორადი კაპიტალი (Tier 2)</t>
  </si>
  <si>
    <t>დაშვებული ვალდებულებები</t>
  </si>
  <si>
    <r>
      <t>სუბორდინირებული სესხების ის ნაწილი რომელიც არ არის ჩართული კაპიტალში</t>
    </r>
    <r>
      <rPr>
        <vertAlign val="superscript"/>
        <sz val="10"/>
        <color rgb="FF000000"/>
        <rFont val="Arial"/>
        <family val="2"/>
      </rPr>
      <t>2</t>
    </r>
  </si>
  <si>
    <r>
      <t>დაშვებული ვალდებულებები</t>
    </r>
    <r>
      <rPr>
        <vertAlign val="superscript"/>
        <sz val="10"/>
        <color rgb="FF000000"/>
        <rFont val="Arial"/>
        <family val="2"/>
      </rPr>
      <t>3</t>
    </r>
  </si>
  <si>
    <t>მთლიანი ვალდებულებები და საზედამხედველო კაპიტალი (TLOF)</t>
  </si>
  <si>
    <t>მთლიანი ვალდებულებები (გარდა კაპიტალში ჩართული ინსტრუმენტებისა)</t>
  </si>
  <si>
    <t xml:space="preserve">მთლიანი რისკის მიხედვით შეწონილი აქტივები და ლევერიჯის კოეფიციენტის მიზნებისთვის მთლიანი რისკის პოზიციები </t>
  </si>
  <si>
    <t>რისკის მიხედვით შეწონილი აქტივები (TREA)</t>
  </si>
  <si>
    <t>ლევერიჯის კოეფიციენტის მიზნებისთვის მთლიანი რისკის პოზიციები (TEM)</t>
  </si>
  <si>
    <t xml:space="preserve">MREL კოეფიციენტები </t>
  </si>
  <si>
    <t>MREL რესურსი შეფარდებული რისკის მიხედვით შეწონილ აქტივებთან (TREA)</t>
  </si>
  <si>
    <t>MREL რესურსი შეფარდებული ლევერიჯის კოეფიციენტის მიზნებისთვის მთლიანი რისკის პოზიციებთან (TEM)</t>
  </si>
  <si>
    <t>MREL რესურსის შეფარდება TLOF -თან</t>
  </si>
  <si>
    <r>
      <rPr>
        <i/>
        <vertAlign val="superscript"/>
        <sz val="9"/>
        <rFont val="Calibri"/>
        <family val="2"/>
      </rPr>
      <t xml:space="preserve">1 </t>
    </r>
    <r>
      <rPr>
        <i/>
        <sz val="9"/>
        <rFont val="Calibri"/>
        <family val="2"/>
      </rPr>
      <t xml:space="preserve">კაპიტალში ჩართული ინსტრუმენტები
</t>
    </r>
  </si>
  <si>
    <r>
      <rPr>
        <i/>
        <vertAlign val="superscript"/>
        <sz val="9"/>
        <rFont val="Calibri"/>
        <family val="2"/>
      </rPr>
      <t xml:space="preserve">2 </t>
    </r>
    <r>
      <rPr>
        <i/>
        <sz val="9"/>
        <rFont val="Calibri"/>
        <family val="2"/>
      </rPr>
      <t>მოიცავს სუბორდინირებული ვალდებულების იმ ნაწილს, რომელიც არის ამორტიზებული და, ასევე, სუბორდინირებულ ვალდებულებებს, რომლებიც არ კლასიფიცირდებიან კაპიტალის ინსტრუმენტებად</t>
    </r>
  </si>
  <si>
    <r>
      <rPr>
        <i/>
        <vertAlign val="superscript"/>
        <sz val="9"/>
        <rFont val="Calibri"/>
        <family val="2"/>
      </rPr>
      <t xml:space="preserve">3 </t>
    </r>
    <r>
      <rPr>
        <i/>
        <sz val="9"/>
        <rFont val="Calibri"/>
        <family val="2"/>
      </rPr>
      <t>მოიცავს 1 წელზე მეტი ვადიანობის დაშვებულ ვალდებულებებს, რომლებიც არ არიან საზედამხედველო კაპიტალის ინსტრუმენტები. ასევე, მათი ხელშეკრულებები რეგულირდება საქართველოს კანონმდებლობით ან სრულად ან ნაწილობრივ ექვემდებარება უცხო ქვეყნის კანონმდებლობას. უკანასკნელის შემთხვევაში ხელშეკრულებაში გათვალისწინებული უნდა იყოს რეკაპიტალიზაციის მიზნით ბანკის ვალდებულებების ჩამოწერის ან კონვერტაციის სარეზოლუციო ინსტრუმენტის გამოყენების სახელშეკრულებო პირობა</t>
    </r>
  </si>
  <si>
    <t>ცხრილი 9.3</t>
  </si>
  <si>
    <t>დაფარვის ვადიანობა</t>
  </si>
  <si>
    <t>ჯამი</t>
  </si>
  <si>
    <t xml:space="preserve"> &lt; 1 წელზე </t>
  </si>
  <si>
    <t xml:space="preserve"> &gt;= 1 წელზე და &lt;2 წელზე </t>
  </si>
  <si>
    <t xml:space="preserve"> &gt;= 2 წელზე</t>
  </si>
  <si>
    <t>მუდმივი/ რომელსაც არ აქვს დაფარვის ვადა</t>
  </si>
  <si>
    <t>MREL დაქვემდებარებული კაპიტალის ინტრუმენტები და დაშვებული ვალდებულებები</t>
  </si>
  <si>
    <t>მათ შორის: საქართველოს იურისდიქციაში მოქმედი ხელშეკრულება</t>
  </si>
  <si>
    <t>მათ შორის: სხვა ქვეყნის იურისდიქციაში მოქმედი ხელშეკრულება</t>
  </si>
  <si>
    <t>მათ შორის: ხელშეკრულება რომელშიც ჩადებულია Bail in მუხლი</t>
  </si>
  <si>
    <t xml:space="preserve">კაპიტალის ინტრუმენტები </t>
  </si>
  <si>
    <t>დაშვებული ვალდებულებებისა და კაპიტალის ინსტრუმენტების მინიმალური მოთხოვნასთან (MREL) დაკავშირებული შემაჯამებელი ინფორმაცია</t>
  </si>
  <si>
    <t>MREL-ის კომპონენტების ვადიანობისა და მარეგულირებელი კანონმდებლობის მიხედვით დეტალიზაცია</t>
  </si>
  <si>
    <t>უმოქმედო სესხები – მთლიანი სესხებიდან IFRS 9-ის კლასიფიკაციის შესაბამისად, მე-3 დონის საკრედიტო რისკის და შეძენილი ან გამოშვებული გაუფასურებული ფინანსური ინსტრუმნეტების (POCI) ჯამი;</t>
  </si>
  <si>
    <t>განმარტებები გვერდებისთვის 9.2. MREL1, ცხრილი 9.2 და 9.3. MREL2, ცხრილი 9.3</t>
  </si>
  <si>
    <t>ცხრილებში მოთხოვნილი ინფორმაცია შეესაბამება საქართველოს ეროვნული ბანკის პრეზიდენტის "დაშვებული ვალდებულებებისა და კაპიტალის ინსტრუმენტების მინიმალური მოთხოვნის დაწესების თაობაზე" 2023 წლის 31 მაისის N90/04 ბრძანებით განსაზღვრულ მოთხოვნებს</t>
  </si>
  <si>
    <t>მოცემულ მაგალითში წარმოდგენილია განვრცობის შემთხვევაც: მე-9, მე-10 და 21-ე მუხლების ქვემოთ დამატებულია ამ მუხლების შემადგენელი ნაწილები (9.1, 9.2, 9.3, 10.1 და 21.1), რომლებიც მონაწილეობას იღებს საზედამხედველო კაპიტალის გამოანგარიშებაში (Capital-ის ცხრილში). რაც უფრო კომპლექსურია ბანკის საზედამხედველო კაპიტალის შემადგენლობა (Capital ცხრილი), მით უფრო მეტი ელემენტების წარმოდგენის და განვრცობის საჭიროება არის CC2 ცხრილში. ყოველ ელემენტს უნდა მიენიჭოს  Capital-ის ცხრილის შესაბამის ელემენტთან კავშირი. თუკი ასეთი გავრცობა ბანკისთვის არ არის რელევანტური, შესაძლებელია აღნიშნული შემადგენელი ნაწილების შესაბამისი სტრიქონების წაშლა. (მაგალითად, თუკი ბანკს არ აქვს მეორად კაპიტალში ჩართული არცერთი სუბორდინირებული ვალდებულება, აღნიშნული ჩაშლის მაგალითი უნდა წაიშალოს, ხოლო თუ დამატებით AT1-ის შემადგენელი სუბორდინირებული ვალდებულება აქვს, მაშინ შესაბამისი სტრიქონი დაამატოს).</t>
  </si>
  <si>
    <t>IFRS 9-ის შესაბამისად. არ შედის მოსალოდნელი საკრედიტო ზარალი სესხების აუთვისებელ ნაწილზე</t>
  </si>
  <si>
    <t>IFRS 9-ის შესაბამისად. უცხოურ ვალუტაში ნომინირებული სესხებისთვის და ფასიანი ქაღალდებისთვის, ნომინალში მოსალოდნელი საკრედიტო ზარალის თანხის ცვლილებები დაითვლება კვარტლის ბოლოს არსებული კურსით, ხოლო კურსთა შორისი სხვაობა დაბალანსდება შესაბამისი ცვლილების ველში (მე-4 სტრიქონი). არ შედის მოსალოდნელი საკრედიტო ზარალი სესხების აუთვისებელ ნაწილზე</t>
  </si>
  <si>
    <t>1.1 ველში შემავალი უზრუნველყოფილი სესხების მოსალოდნელი საკრედიტო ზარალი IFRS 9-ის შესაბამისად, არ შედის მოსალოდნელი საკრედიტო ზარალი სესხების აუთვისებელ ნაწილზე</t>
  </si>
  <si>
    <t>მოსალოდნელი საკრედიტო ზარალი IFRS 9-ის შესაბამისად, არ შედის მოსალოდნელი საკრედიტო ზარალი სესხების აუთვისებელ ნაწილზე</t>
  </si>
  <si>
    <t>ჩვეულებრივი აქციები</t>
  </si>
  <si>
    <t>საკრედიტო გადაფასების კორექტირება</t>
  </si>
  <si>
    <t>5.2 სტრიქონი (კონტრაგენტთან დაკავშირებული საკრედიტო რისკის მიხედვით შეწონვასთან დაკავშირებული გარესაბალანსო ელემენტების (PFE) - პოტენციური მომავალი რისკის პოზიციის ღირებულება) საკრედიტო კონვერსიის ფაქტორის ეფექტი (ცხრილი CCR)) მოიცავს ინსტრუმენტის ნომინალური ღირებულების შემცირების ეფექტს კონტრაჰენტის საკრედიტო რისკის დებულების თანახმად დათვლილ პოტენციურ მომავალ რისკის პოზიციისა (PFE)  და ალფა (α) ფაქტრის ნამრავლთან შედარებით</t>
  </si>
  <si>
    <t>ცხრილი 15 კონტრაგენტთან დაკავშირებული საკრედიტო რისკის მიხედვით შეწონილი რისკის პოზიციები</t>
  </si>
  <si>
    <t>დერივატიული კონტრაქტები</t>
  </si>
  <si>
    <t xml:space="preserve">ნომინალური ღირებულება </t>
  </si>
  <si>
    <t>საბაზრო ღირებულება (CMV)</t>
  </si>
  <si>
    <t xml:space="preserve">უზრუნველყოფის ღირებულება </t>
  </si>
  <si>
    <t>ჩანაცვლების ღირებულება (RC)</t>
  </si>
  <si>
    <t>პოტენციური მომავალი რისკის პოზიციის ღირებულება (PFE)</t>
  </si>
  <si>
    <r>
      <t>საზედამხედველო ალფა ფაქტორი (</t>
    </r>
    <r>
      <rPr>
        <sz val="11"/>
        <rFont val="Calibri"/>
        <family val="2"/>
      </rPr>
      <t>α)</t>
    </r>
  </si>
  <si>
    <t>რისკის პოზიციების ღირებულება</t>
  </si>
  <si>
    <t>დათვლილი სტანდარტიზებული მეთოდით</t>
  </si>
  <si>
    <t>დათვლილი გამარტივებული სტანდარტიზებული მეთოდით</t>
  </si>
  <si>
    <t>დათვლილი საწყისი რისკის პოზიციის მეთოდით</t>
  </si>
  <si>
    <t>კონტრაქტები კვალიფიციურ ცენტრალურ კონტრაჰენტთან</t>
  </si>
  <si>
    <t>კონტრაქტები ცენტრალურ კონტრაჰენტთან</t>
  </si>
  <si>
    <t>კონტრაქტები კომერციულ ბანკებთან</t>
  </si>
  <si>
    <t>კონტრაქტები საფინანსო ინსტიტუტებთან გარდა ბანკებისა</t>
  </si>
  <si>
    <t>კონტრაქტები კორპორატიულ კლიენტებთან</t>
  </si>
  <si>
    <t>კონტრაქტები ფიზიკურ პირებთან</t>
  </si>
  <si>
    <t>კონტრაჰენტის საკრედიტო რისკის დებულებით განსაზღვრული რისკის პოზიციები</t>
  </si>
  <si>
    <t>ცხრილი 15.2. კონტრაგენტთან დაკავშირებული საბაზრო რისკის მიხედვით შეწონილი რისკის პოზიციები -საკრედიტო გადაფასების კორექტირება (CVA)</t>
  </si>
  <si>
    <t xml:space="preserve">საკრედიტო გადაფასების კორექტირებისთვის (CVA) დისკონტირებული რისკის პოზიცია </t>
  </si>
  <si>
    <t>საკრედიტო გადაფასების კორექტირების (CVA) ხარჯი</t>
  </si>
  <si>
    <t xml:space="preserve">ჩამოწერილი საკრედიტო გადაფასების კორექტირების (CVA ) ხარჯი </t>
  </si>
  <si>
    <t>კონტრაჰენტის საკრედიტო რისკის საკრედიტო გადაფასების კორექტირების მიხედვით შეწონილი რისკის პოზიციები</t>
  </si>
  <si>
    <t>*კომერციული ბანკების საქმიანობის შესახებ კანონით განსაზღვრული სააქციო კაპიტალი</t>
  </si>
  <si>
    <t>შეიხი ნაჰაიან მაბარაკ ალ ნაჰაიანი (თავმჯდომარე)</t>
  </si>
  <si>
    <t>არადამოუკიდებელი თავმჯდომარე</t>
  </si>
  <si>
    <t>აბჰიჯით ჩოუდური</t>
  </si>
  <si>
    <t>არადამოუკიდებელი წევრი</t>
  </si>
  <si>
    <t>სეითი დევდარიანი</t>
  </si>
  <si>
    <t>დამოუკიდებელი წევრი</t>
  </si>
  <si>
    <t>ნანა მიქაშავიძე</t>
  </si>
  <si>
    <t>უფროსი დამოუკიდებელი წევრი</t>
  </si>
  <si>
    <t>თეონა მიქაძე</t>
  </si>
  <si>
    <t>თეა ლორთქიფანიძე</t>
  </si>
  <si>
    <t>გენერალური დირექტორი</t>
  </si>
  <si>
    <t>სოფიო ჯუღელი</t>
  </si>
  <si>
    <t>ფინანსური დირექტორი</t>
  </si>
  <si>
    <t>თეიმურაზ აბულაძე</t>
  </si>
  <si>
    <t>რისკების დირექტორი</t>
  </si>
  <si>
    <t>ვახტანგ ხუციშვილი</t>
  </si>
  <si>
    <t>ოპერაციული დირექტორი</t>
  </si>
  <si>
    <t>დავით ვერულაშვილი</t>
  </si>
  <si>
    <t>კომერციული დირექტორი</t>
  </si>
  <si>
    <t>H. H. Sheikh Nahayan Mabarak Al Nahayan</t>
  </si>
  <si>
    <t>H. E. Sheikh Mohamed Buti Al Hamed</t>
  </si>
  <si>
    <t>LTD "Investment Trading Group"</t>
  </si>
  <si>
    <t/>
  </si>
  <si>
    <t xml:space="preserve"> </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</si>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</sst>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8">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_);_(* \(#,##0\);_(* &quot;-&quot;??_);_(@_)"/>
    <numFmt numFmtId="165" formatCode="0.0%"/>
    <numFmt numFmtId="166" formatCode="_-* #,##0.00_-;\-* #,##0.00_-;_-* &quot;-&quot;??_-;_-@_-"/>
    <numFmt numFmtId="167" formatCode="_(#,##0_);_(\(#,##0\);_(\ \-\ _);_(@_)"/>
    <numFmt numFmtId="168" formatCode="[$-409]dd\-mmm\-yy;@"/>
    <numFmt numFmtId="169" formatCode="[$-409]mmm\-yy;@"/>
    <numFmt numFmtId="170" formatCode="_ * #,##0.00_)&quot;F&quot;_ ;_ * \(#,##0.00\)&quot;F&quot;_ ;_ * &quot;-&quot;??_)&quot;F&quot;_ ;_ @_ "/>
    <numFmt numFmtId="171" formatCode="_(* #,##0.0_);_(* \(#,##0.00\);_(* &quot;-&quot;??_);_(@_)"/>
    <numFmt numFmtId="172" formatCode="General_)"/>
    <numFmt numFmtId="173" formatCode="0.000"/>
    <numFmt numFmtId="174" formatCode="&quot;fl&quot;#,##0_);\(&quot;fl&quot;#,##0\)"/>
    <numFmt numFmtId="175" formatCode="&quot;fl&quot;#,##0_);[Red]\(&quot;fl&quot;#,##0\)"/>
    <numFmt numFmtId="176" formatCode="&quot;fl&quot;#,##0.00_);\(&quot;fl&quot;#,##0.00\)"/>
    <numFmt numFmtId="177" formatCode="_-* #,##0.00_$_-;\-* #,##0.00_$_-;_-* &quot;-&quot;??_$_-;_-@_-"/>
    <numFmt numFmtId="178" formatCode="_-* #,##0.00\ _L_a_r_i_-;\-* #,##0.00\ _L_a_r_i_-;_-* &quot;-&quot;??\ _L_a_r_i_-;_-@_-"/>
    <numFmt numFmtId="179" formatCode="[$-409]d\-mmm\-yy;@"/>
    <numFmt numFmtId="180" formatCode="_-* #,##0.00\ _D_M_-;\-* #,##0.00\ _D_M_-;_-* &quot;-&quot;??\ _D_M_-;_-@_-"/>
    <numFmt numFmtId="181" formatCode="&quot;balance  &quot;[$-409]d\-mmm\-yy;@"/>
    <numFmt numFmtId="182" formatCode="mmmm\-yy"/>
    <numFmt numFmtId="183" formatCode="_-* #,##0_ð_._-;\-* #,##0_ð_._-;_-* &quot;-&quot;_ð_._-;_-@_-"/>
    <numFmt numFmtId="184" formatCode="_-* #,##0.00_ð_._-;\-* #,##0.00_ð_._-;_-* &quot;-&quot;??_ð_._-;_-@_-"/>
    <numFmt numFmtId="185" formatCode="&quot;See Note &quot;\ #"/>
    <numFmt numFmtId="186" formatCode="\60\4\7\:"/>
    <numFmt numFmtId="187" formatCode="&quot;p.&quot;#,##0.00;[Red]\-&quot;p.&quot;#,##0.00"/>
    <numFmt numFmtId="188" formatCode="0.00000"/>
    <numFmt numFmtId="189" formatCode="&quot;fl&quot;#,##0.00_);[Red]\(&quot;fl&quot;#,##0.00\)"/>
    <numFmt numFmtId="190" formatCode="_(&quot;fl&quot;* #,##0_);_(&quot;fl&quot;* \(#,##0\);_(&quot;fl&quot;* &quot;-&quot;_);_(@_)"/>
    <numFmt numFmtId="191" formatCode="&quot;Fr.&quot;\ #,##0;[Red]&quot;Fr.&quot;\ \-#,##0"/>
    <numFmt numFmtId="192" formatCode="_(&quot;¤&quot;* #,##0.00_);_(&quot;¤&quot;* \(#,##0.00\);_(&quot;¤&quot;* &quot;-&quot;??_);_(@_)"/>
    <numFmt numFmtId="193" formatCode="#,##0_ ;[Red]\-#,##0\ "/>
    <numFmt numFmtId="194" formatCode="_(* #,##0.0000_);_(* \(#,##0.0000\);_(* &quot;-&quot;??_);_(@_)"/>
    <numFmt numFmtId="195" formatCode="_-* #,##0\ _€_-;\-* #,##0\ _€_-;_-* &quot;-&quot;??\ _€_-;_-@_-"/>
    <numFmt numFmtId="196" formatCode="#,##0.0"/>
  </numFmts>
  <fonts count="167">
    <font>
      <sz val="11"/>
      <color theme="1"/>
      <name val="Calibri"/>
      <family val="2"/>
      <scheme val="minor"/>
    </font>
    <font>
      <sz val="11"/>
      <color theme="1"/>
      <name val="Calibri"/>
      <family val="2"/>
    </font>
    <font>
      <sz val="11"/>
      <color theme="1"/>
      <name val="Calibri"/>
      <family val="2"/>
      <scheme val="minor"/>
    </font>
    <font>
      <sz val="10"/>
      <name val="Arial"/>
      <family val="2"/>
    </font>
    <font>
      <b/>
      <sz val="11"/>
      <color theme="1"/>
      <name val="Calibri"/>
      <family val="2"/>
      <scheme val="minor"/>
    </font>
    <font>
      <sz val="10"/>
      <color theme="1"/>
      <name val="Calibri"/>
      <family val="2"/>
      <scheme val="minor"/>
    </font>
    <font>
      <i/>
      <sz val="11"/>
      <color theme="1"/>
      <name val="Calibri"/>
      <family val="2"/>
      <scheme val="minor"/>
    </font>
    <font>
      <b/>
      <sz val="10"/>
      <color theme="1"/>
      <name val="Calibri"/>
      <family val="2"/>
      <scheme val="minor"/>
    </font>
    <font>
      <sz val="10"/>
      <name val="Calibri"/>
      <family val="2"/>
      <scheme val="minor"/>
    </font>
    <font>
      <sz val="10"/>
      <name val="Arial"/>
      <family val="2"/>
      <charset val="204"/>
    </font>
    <font>
      <sz val="10"/>
      <name val="Sylfaen"/>
      <family val="1"/>
    </font>
    <font>
      <b/>
      <sz val="10"/>
      <name val="Sylfaen"/>
      <family val="1"/>
    </font>
    <font>
      <u/>
      <sz val="10"/>
      <color indexed="12"/>
      <name val="Arial"/>
      <family val="2"/>
    </font>
    <font>
      <sz val="8"/>
      <color theme="1"/>
      <name val="Calibri"/>
      <family val="2"/>
      <scheme val="minor"/>
    </font>
    <font>
      <sz val="10"/>
      <name val="Geo_Arial"/>
      <family val="2"/>
    </font>
    <font>
      <i/>
      <sz val="10"/>
      <color theme="1"/>
      <name val="Calibri"/>
      <family val="2"/>
      <scheme val="minor"/>
    </font>
    <font>
      <b/>
      <sz val="10"/>
      <name val="Calibri"/>
      <family val="2"/>
      <scheme val="minor"/>
    </font>
    <font>
      <b/>
      <i/>
      <sz val="10"/>
      <name val="Calibri"/>
      <family val="2"/>
      <scheme val="minor"/>
    </font>
    <font>
      <i/>
      <sz val="10"/>
      <name val="Sylfaen"/>
      <family val="1"/>
    </font>
    <font>
      <i/>
      <sz val="10"/>
      <color theme="1"/>
      <name val="Sylfaen"/>
      <family val="1"/>
    </font>
    <font>
      <sz val="10"/>
      <color theme="1"/>
      <name val="Segoe UI"/>
      <family val="2"/>
    </font>
    <font>
      <sz val="10"/>
      <color theme="1"/>
      <name val="Times New Roman"/>
      <family val="1"/>
    </font>
    <font>
      <b/>
      <sz val="10"/>
      <color theme="1"/>
      <name val="Sylfaen"/>
      <family val="1"/>
    </font>
    <font>
      <sz val="10"/>
      <color theme="1"/>
      <name val="Sylfaen"/>
      <family val="1"/>
    </font>
    <font>
      <sz val="10"/>
      <color rgb="FFFF0000"/>
      <name val="Calibri"/>
      <family val="2"/>
      <scheme val="minor"/>
    </font>
    <font>
      <sz val="10"/>
      <name val="Helv"/>
    </font>
    <font>
      <sz val="10"/>
      <name val="MS Sans Serif"/>
      <family val="2"/>
    </font>
    <font>
      <sz val="11"/>
      <color indexed="8"/>
      <name val="Calibri"/>
      <family val="2"/>
    </font>
    <font>
      <sz val="10"/>
      <color indexed="8"/>
      <name val="Calibri"/>
      <family val="2"/>
    </font>
    <font>
      <sz val="11"/>
      <color indexed="9"/>
      <name val="Calibri"/>
      <family val="2"/>
    </font>
    <font>
      <sz val="10"/>
      <color theme="0"/>
      <name val="Calibri"/>
      <family val="2"/>
      <scheme val="minor"/>
    </font>
    <font>
      <sz val="10"/>
      <color indexed="9"/>
      <name val="Calibri"/>
      <family val="2"/>
    </font>
    <font>
      <sz val="11"/>
      <color indexed="20"/>
      <name val="Calibri"/>
      <family val="2"/>
    </font>
    <font>
      <sz val="10"/>
      <color rgb="FF9C0006"/>
      <name val="Calibri"/>
      <family val="2"/>
      <scheme val="minor"/>
    </font>
    <font>
      <sz val="10"/>
      <color indexed="20"/>
      <name val="Calibri"/>
      <family val="2"/>
    </font>
    <font>
      <sz val="8"/>
      <name val="Arial"/>
      <family val="2"/>
      <charset val="204"/>
    </font>
    <font>
      <sz val="8"/>
      <name val="Arial"/>
      <family val="2"/>
    </font>
    <font>
      <sz val="9"/>
      <name val="Times New Roman"/>
      <family val="1"/>
    </font>
    <font>
      <b/>
      <sz val="11"/>
      <color indexed="52"/>
      <name val="Calibri"/>
      <family val="2"/>
    </font>
    <font>
      <b/>
      <sz val="10"/>
      <color rgb="FFFA7D00"/>
      <name val="Calibri"/>
      <family val="2"/>
      <scheme val="minor"/>
    </font>
    <font>
      <b/>
      <sz val="10"/>
      <color indexed="52"/>
      <name val="Calibri"/>
      <family val="2"/>
    </font>
    <font>
      <b/>
      <sz val="11"/>
      <color indexed="9"/>
      <name val="Calibri"/>
      <family val="2"/>
    </font>
    <font>
      <b/>
      <sz val="10"/>
      <color theme="0"/>
      <name val="Calibri"/>
      <family val="2"/>
      <scheme val="minor"/>
    </font>
    <font>
      <b/>
      <sz val="10"/>
      <color indexed="9"/>
      <name val="Calibri"/>
      <family val="2"/>
    </font>
    <font>
      <sz val="10"/>
      <color indexed="8"/>
      <name val="Tahoma"/>
      <family val="2"/>
    </font>
    <font>
      <sz val="12"/>
      <name val="Helv"/>
    </font>
    <font>
      <sz val="10"/>
      <color indexed="8"/>
      <name val="Arial"/>
      <family val="2"/>
    </font>
    <font>
      <b/>
      <sz val="11"/>
      <color indexed="8"/>
      <name val="Calibri"/>
      <family val="2"/>
    </font>
    <font>
      <i/>
      <sz val="11"/>
      <color indexed="23"/>
      <name val="Calibri"/>
      <family val="2"/>
    </font>
    <font>
      <i/>
      <sz val="10"/>
      <color rgb="FF7F7F7F"/>
      <name val="Calibri"/>
      <family val="2"/>
      <scheme val="minor"/>
    </font>
    <font>
      <i/>
      <sz val="10"/>
      <color indexed="23"/>
      <name val="Calibri"/>
      <family val="2"/>
    </font>
    <font>
      <sz val="11"/>
      <color indexed="17"/>
      <name val="Calibri"/>
      <family val="2"/>
    </font>
    <font>
      <sz val="10"/>
      <color rgb="FF006100"/>
      <name val="Calibri"/>
      <family val="2"/>
      <scheme val="minor"/>
    </font>
    <font>
      <sz val="10"/>
      <color indexed="17"/>
      <name val="Calibri"/>
      <family val="2"/>
    </font>
    <font>
      <b/>
      <sz val="12"/>
      <name val="Arial"/>
      <family val="2"/>
    </font>
    <font>
      <b/>
      <sz val="15"/>
      <color indexed="56"/>
      <name val="Calibri"/>
      <family val="2"/>
    </font>
    <font>
      <b/>
      <sz val="13"/>
      <color indexed="56"/>
      <name val="Calibri"/>
      <family val="2"/>
    </font>
    <font>
      <b/>
      <sz val="11"/>
      <color indexed="56"/>
      <name val="Calibri"/>
      <family val="2"/>
    </font>
    <font>
      <b/>
      <sz val="10"/>
      <name val="MS Sans Serif"/>
      <family val="2"/>
    </font>
    <font>
      <b/>
      <sz val="14"/>
      <name val="Arial"/>
      <family val="2"/>
    </font>
    <font>
      <i/>
      <sz val="12"/>
      <name val="Arial"/>
      <family val="2"/>
    </font>
    <font>
      <sz val="12"/>
      <name val="Arial"/>
      <family val="2"/>
    </font>
    <font>
      <b/>
      <sz val="10"/>
      <name val="Arial"/>
      <family val="2"/>
    </font>
    <font>
      <i/>
      <sz val="10"/>
      <name val="Arial"/>
      <family val="2"/>
    </font>
    <font>
      <u/>
      <sz val="11"/>
      <color theme="10"/>
      <name val="Calibri"/>
      <family val="2"/>
    </font>
    <font>
      <sz val="10"/>
      <name val="Arial Cyr"/>
      <family val="2"/>
      <charset val="204"/>
    </font>
    <font>
      <sz val="11"/>
      <color indexed="62"/>
      <name val="Calibri"/>
      <family val="2"/>
    </font>
    <font>
      <sz val="10"/>
      <color rgb="FF3F3F76"/>
      <name val="Calibri"/>
      <family val="2"/>
      <scheme val="minor"/>
    </font>
    <font>
      <sz val="10"/>
      <color indexed="62"/>
      <name val="Calibri"/>
      <family val="2"/>
    </font>
    <font>
      <sz val="11"/>
      <color indexed="52"/>
      <name val="Calibri"/>
      <family val="2"/>
    </font>
    <font>
      <sz val="10"/>
      <color rgb="FFFA7D00"/>
      <name val="Calibri"/>
      <family val="2"/>
      <scheme val="minor"/>
    </font>
    <font>
      <sz val="10"/>
      <color indexed="52"/>
      <name val="Calibri"/>
      <family val="2"/>
    </font>
    <font>
      <sz val="11"/>
      <color indexed="60"/>
      <name val="Calibri"/>
      <family val="2"/>
    </font>
    <font>
      <sz val="10"/>
      <color rgb="FF9C6500"/>
      <name val="Calibri"/>
      <family val="2"/>
      <scheme val="minor"/>
    </font>
    <font>
      <sz val="10"/>
      <color indexed="60"/>
      <name val="Calibri"/>
      <family val="2"/>
    </font>
    <font>
      <sz val="8"/>
      <name val="Helv PL"/>
      <charset val="238"/>
    </font>
    <font>
      <sz val="8"/>
      <name val="Geo_Arial"/>
      <family val="2"/>
    </font>
    <font>
      <sz val="10"/>
      <color theme="1"/>
      <name val="Tahoma"/>
      <family val="2"/>
    </font>
    <font>
      <sz val="10"/>
      <color theme="1"/>
      <name val="Arial Unicode MS"/>
      <family val="2"/>
    </font>
    <font>
      <sz val="10"/>
      <color indexed="64"/>
      <name val="Arial"/>
      <family val="2"/>
      <charset val="204"/>
    </font>
    <font>
      <sz val="10"/>
      <name val="Arial CE"/>
    </font>
    <font>
      <sz val="8"/>
      <name val="Helv"/>
    </font>
    <font>
      <b/>
      <i/>
      <sz val="10"/>
      <name val="Arial"/>
      <family val="2"/>
    </font>
    <font>
      <b/>
      <sz val="11"/>
      <color indexed="63"/>
      <name val="Calibri"/>
      <family val="2"/>
    </font>
    <font>
      <b/>
      <sz val="10"/>
      <color rgb="FF3F3F3F"/>
      <name val="Calibri"/>
      <family val="2"/>
      <scheme val="minor"/>
    </font>
    <font>
      <b/>
      <sz val="10"/>
      <color indexed="63"/>
      <name val="Calibri"/>
      <family val="2"/>
    </font>
    <font>
      <sz val="12"/>
      <name val="Times New Roman"/>
      <family val="1"/>
    </font>
    <font>
      <b/>
      <sz val="18"/>
      <color indexed="62"/>
      <name val="Cambria"/>
      <family val="2"/>
    </font>
    <font>
      <sz val="10"/>
      <color indexed="8"/>
      <name val="MS Sans Serif"/>
      <family val="2"/>
    </font>
    <font>
      <sz val="10"/>
      <name val="Helv"/>
      <charset val="204"/>
    </font>
    <font>
      <sz val="10"/>
      <color indexed="0"/>
      <name val="Helv"/>
    </font>
    <font>
      <sz val="10"/>
      <color indexed="0"/>
      <name val="Helv"/>
      <charset val="204"/>
    </font>
    <font>
      <b/>
      <sz val="10"/>
      <color indexed="10"/>
      <name val="Arial"/>
      <family val="2"/>
    </font>
    <font>
      <b/>
      <sz val="18"/>
      <color indexed="56"/>
      <name val="Cambria"/>
      <family val="2"/>
    </font>
    <font>
      <b/>
      <sz val="10"/>
      <color indexed="8"/>
      <name val="Calibri"/>
      <family val="2"/>
    </font>
    <font>
      <sz val="11"/>
      <color indexed="10"/>
      <name val="Calibri"/>
      <family val="2"/>
    </font>
    <font>
      <sz val="10"/>
      <color indexed="10"/>
      <name val="Calibri"/>
      <family val="2"/>
    </font>
    <font>
      <b/>
      <u/>
      <sz val="10"/>
      <color indexed="8"/>
      <name val="MS Sans Serif"/>
      <family val="2"/>
    </font>
    <font>
      <sz val="10"/>
      <name val="Palatino"/>
      <family val="1"/>
    </font>
    <font>
      <sz val="10"/>
      <name val="Arial Cyr"/>
      <family val="2"/>
      <charset val="204"/>
    </font>
    <font>
      <sz val="10"/>
      <color indexed="24"/>
      <name val="System"/>
      <family val="2"/>
    </font>
    <font>
      <sz val="10"/>
      <name val="SPKolheti"/>
      <family val="1"/>
    </font>
    <font>
      <sz val="11"/>
      <color theme="1"/>
      <name val="Sylfaen"/>
      <family val="1"/>
    </font>
    <font>
      <b/>
      <sz val="11"/>
      <name val="Sylfaen"/>
      <family val="1"/>
    </font>
    <font>
      <b/>
      <i/>
      <sz val="10"/>
      <color theme="1"/>
      <name val="Sylfaen"/>
      <family val="1"/>
    </font>
    <font>
      <b/>
      <sz val="8"/>
      <name val="Sylfaen"/>
      <family val="1"/>
    </font>
    <font>
      <sz val="8"/>
      <name val="Sylfaen"/>
      <family val="1"/>
    </font>
    <font>
      <sz val="9"/>
      <color theme="1"/>
      <name val="Calibri"/>
      <family val="2"/>
      <scheme val="minor"/>
    </font>
    <font>
      <b/>
      <i/>
      <u/>
      <sz val="8"/>
      <name val="Sylfaen"/>
      <family val="1"/>
    </font>
    <font>
      <sz val="10"/>
      <color theme="1"/>
      <name val="Calibri"/>
      <family val="1"/>
      <scheme val="minor"/>
    </font>
    <font>
      <b/>
      <sz val="10"/>
      <name val="Calibri"/>
      <family val="1"/>
      <scheme val="minor"/>
    </font>
    <font>
      <sz val="10"/>
      <name val="Calibri"/>
      <family val="1"/>
      <scheme val="minor"/>
    </font>
    <font>
      <b/>
      <sz val="9"/>
      <name val="Arial"/>
      <family val="2"/>
    </font>
    <font>
      <sz val="9"/>
      <name val="Arial"/>
      <family val="2"/>
    </font>
    <font>
      <sz val="9"/>
      <name val="Calibri"/>
      <family val="2"/>
    </font>
    <font>
      <b/>
      <sz val="9"/>
      <name val="Calibri"/>
      <family val="2"/>
    </font>
    <font>
      <sz val="9"/>
      <name val="Sylfaen"/>
      <family val="1"/>
    </font>
    <font>
      <sz val="9"/>
      <color theme="1"/>
      <name val="Sylfaen"/>
      <family val="1"/>
    </font>
    <font>
      <b/>
      <u/>
      <sz val="9"/>
      <name val="Sylfaen"/>
      <family val="1"/>
    </font>
    <font>
      <b/>
      <sz val="9"/>
      <name val="Sylfaen"/>
      <family val="1"/>
    </font>
    <font>
      <b/>
      <sz val="9"/>
      <color theme="1"/>
      <name val="Sylfaen"/>
      <family val="1"/>
    </font>
    <font>
      <sz val="9"/>
      <name val="Calibri"/>
      <family val="1"/>
      <scheme val="minor"/>
    </font>
    <font>
      <b/>
      <sz val="9"/>
      <name val="Calibri"/>
      <family val="1"/>
      <scheme val="minor"/>
    </font>
    <font>
      <i/>
      <sz val="9"/>
      <name val="Calibri"/>
      <family val="1"/>
      <scheme val="minor"/>
    </font>
    <font>
      <b/>
      <u/>
      <sz val="9"/>
      <color theme="1"/>
      <name val="Sylfaen"/>
      <family val="1"/>
    </font>
    <font>
      <sz val="9"/>
      <color theme="1"/>
      <name val="Calibri"/>
      <family val="1"/>
      <scheme val="minor"/>
    </font>
    <font>
      <sz val="8"/>
      <color rgb="FFFF0000"/>
      <name val="Sylfaen"/>
      <family val="1"/>
    </font>
    <font>
      <sz val="9"/>
      <color rgb="FF000000"/>
      <name val="Sylfaen"/>
      <family val="1"/>
    </font>
    <font>
      <b/>
      <sz val="12"/>
      <color theme="1"/>
      <name val="Calibri"/>
      <family val="2"/>
      <scheme val="minor"/>
    </font>
    <font>
      <sz val="10"/>
      <name val="Arial"/>
      <family val="2"/>
    </font>
    <font>
      <b/>
      <sz val="8"/>
      <name val="Verdana"/>
      <family val="2"/>
    </font>
    <font>
      <sz val="8"/>
      <name val="Verdana"/>
      <family val="2"/>
    </font>
    <font>
      <b/>
      <sz val="8"/>
      <color indexed="8"/>
      <name val="Verdana"/>
      <family val="2"/>
    </font>
    <font>
      <sz val="8"/>
      <color indexed="8"/>
      <name val="Verdana"/>
      <family val="2"/>
    </font>
    <font>
      <b/>
      <sz val="11"/>
      <color indexed="8"/>
      <name val="Calibri"/>
      <family val="2"/>
      <scheme val="minor"/>
    </font>
    <font>
      <b/>
      <sz val="8"/>
      <color rgb="FF000000"/>
      <name val="Verdana"/>
      <family val="2"/>
    </font>
    <font>
      <sz val="11"/>
      <name val="Calibri"/>
      <family val="2"/>
      <charset val="204"/>
      <scheme val="minor"/>
    </font>
    <font>
      <i/>
      <sz val="11"/>
      <name val="Calibri"/>
      <family val="2"/>
      <scheme val="minor"/>
    </font>
    <font>
      <i/>
      <sz val="11"/>
      <name val="Calibri"/>
      <family val="2"/>
      <charset val="204"/>
      <scheme val="minor"/>
    </font>
    <font>
      <sz val="11"/>
      <name val="Calibri"/>
      <family val="2"/>
      <scheme val="minor"/>
    </font>
    <font>
      <u/>
      <sz val="8"/>
      <name val="Sylfaen"/>
      <family val="1"/>
    </font>
    <font>
      <b/>
      <i/>
      <sz val="10"/>
      <color theme="1"/>
      <name val="Calibri"/>
      <family val="2"/>
      <scheme val="minor"/>
    </font>
    <font>
      <b/>
      <sz val="9"/>
      <name val="Calibri"/>
      <family val="2"/>
      <scheme val="minor"/>
    </font>
    <font>
      <b/>
      <u/>
      <sz val="10"/>
      <name val="Calibri"/>
      <family val="2"/>
      <scheme val="minor"/>
    </font>
    <font>
      <i/>
      <sz val="10"/>
      <color theme="0" tint="-0.499984740745262"/>
      <name val="Calibri"/>
      <family val="2"/>
      <scheme val="minor"/>
    </font>
    <font>
      <b/>
      <sz val="10"/>
      <name val="Calibri"/>
      <family val="2"/>
    </font>
    <font>
      <b/>
      <vertAlign val="superscript"/>
      <sz val="10"/>
      <color rgb="FF000000"/>
      <name val="Arial"/>
      <family val="2"/>
    </font>
    <font>
      <sz val="10"/>
      <name val="Calibri"/>
      <family val="2"/>
    </font>
    <font>
      <vertAlign val="superscript"/>
      <sz val="10"/>
      <color rgb="FF000000"/>
      <name val="Arial"/>
      <family val="2"/>
    </font>
    <font>
      <b/>
      <u/>
      <sz val="10"/>
      <name val="Calibri"/>
      <family val="2"/>
    </font>
    <font>
      <i/>
      <sz val="9"/>
      <name val="Calibri"/>
      <family val="2"/>
      <scheme val="minor"/>
    </font>
    <font>
      <i/>
      <vertAlign val="superscript"/>
      <sz val="9"/>
      <name val="Calibri"/>
      <family val="2"/>
    </font>
    <font>
      <i/>
      <sz val="9"/>
      <name val="Calibri"/>
      <family val="2"/>
    </font>
    <font>
      <sz val="8"/>
      <color rgb="FF000000"/>
      <name val="Arial"/>
      <family val="2"/>
    </font>
    <font>
      <sz val="10"/>
      <color rgb="FF000000"/>
      <name val="Calibri"/>
      <family val="2"/>
    </font>
    <font>
      <i/>
      <sz val="10"/>
      <color rgb="FF808080"/>
      <name val="Calibri"/>
      <family val="2"/>
    </font>
    <font>
      <b/>
      <sz val="10"/>
      <color rgb="FF000000"/>
      <name val="Calibri"/>
      <family val="2"/>
    </font>
    <font>
      <i/>
      <sz val="10"/>
      <name val="Calibri"/>
      <family val="2"/>
    </font>
    <font>
      <sz val="8"/>
      <color rgb="FF000000"/>
      <name val="Sylfaen"/>
      <family val="1"/>
    </font>
    <font>
      <sz val="9"/>
      <color rgb="FF000000"/>
      <name val="Calibri"/>
      <family val="1"/>
    </font>
    <font>
      <b/>
      <sz val="11"/>
      <name val="Calibri"/>
      <family val="2"/>
      <scheme val="minor"/>
    </font>
    <font>
      <b/>
      <i/>
      <sz val="11"/>
      <name val="Calibri"/>
      <family val="2"/>
      <scheme val="minor"/>
    </font>
    <font>
      <sz val="10"/>
      <name val="Cambria"/>
      <family val="2"/>
      <scheme val="major"/>
    </font>
    <font>
      <sz val="11"/>
      <name val="Calibri"/>
      <family val="2"/>
    </font>
    <font>
      <b/>
      <sz val="9"/>
      <color indexed="81"/>
      <name val="Tahoma"/>
      <family val="2"/>
    </font>
    <font>
      <sz val="9"/>
      <color indexed="81"/>
      <name val="Tahoma"/>
      <family val="2"/>
    </font>
    <font>
      <u/>
      <sz val="11"/>
      <name val="Calibri"/>
      <family val="2"/>
      <scheme val="minor"/>
    </font>
  </fonts>
  <fills count="91">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bgColor indexed="64"/>
      </patternFill>
    </fill>
    <fill>
      <patternFill patternType="lightGray">
        <fgColor indexed="22"/>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31"/>
      </patternFill>
    </fill>
    <fill>
      <patternFill patternType="solid">
        <fgColor indexed="44"/>
        <bgColor indexed="44"/>
      </patternFill>
    </fill>
    <fill>
      <patternFill patternType="solid">
        <fgColor indexed="62"/>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10"/>
      </patternFill>
    </fill>
    <fill>
      <patternFill patternType="solid">
        <fgColor indexed="42"/>
        <bgColor indexed="42"/>
      </patternFill>
    </fill>
    <fill>
      <patternFill patternType="solid">
        <fgColor indexed="57"/>
      </patternFill>
    </fill>
    <fill>
      <patternFill patternType="solid">
        <fgColor indexed="27"/>
        <bgColor indexed="27"/>
      </patternFill>
    </fill>
    <fill>
      <patternFill patternType="solid">
        <fgColor indexed="47"/>
        <bgColor indexed="47"/>
      </patternFill>
    </fill>
    <fill>
      <patternFill patternType="solid">
        <fgColor indexed="53"/>
      </patternFill>
    </fill>
    <fill>
      <patternFill patternType="solid">
        <fgColor indexed="22"/>
      </patternFill>
    </fill>
    <fill>
      <patternFill patternType="solid">
        <fgColor indexed="55"/>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22"/>
        <bgColor indexed="64"/>
      </patternFill>
    </fill>
    <fill>
      <patternFill patternType="solid">
        <fgColor indexed="9"/>
        <bgColor indexed="64"/>
      </patternFill>
    </fill>
    <fill>
      <patternFill patternType="solid">
        <fgColor indexed="47"/>
        <bgColor indexed="64"/>
      </patternFill>
    </fill>
    <fill>
      <patternFill patternType="solid">
        <fgColor indexed="13"/>
        <bgColor indexed="64"/>
      </patternFill>
    </fill>
    <fill>
      <patternFill patternType="solid">
        <fgColor indexed="43"/>
      </patternFill>
    </fill>
    <fill>
      <patternFill patternType="solid">
        <fgColor indexed="26"/>
      </patternFill>
    </fill>
    <fill>
      <patternFill patternType="solid">
        <fgColor indexed="42"/>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1" tint="0.499984740745262"/>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theme="2" tint="-9.9978637043366805E-2"/>
        <bgColor rgb="FF000000"/>
      </patternFill>
    </fill>
    <fill>
      <patternFill patternType="solid">
        <fgColor theme="2"/>
        <bgColor rgb="FF000000"/>
      </patternFill>
    </fill>
    <fill>
      <patternFill patternType="solid">
        <fgColor theme="2" tint="-0.249977111117893"/>
        <bgColor rgb="FF000000"/>
      </patternFill>
    </fill>
    <fill>
      <patternFill patternType="solid">
        <fgColor theme="2" tint="-0.249977111117893"/>
        <bgColor indexed="64"/>
      </patternFill>
    </fill>
    <fill>
      <patternFill patternType="solid">
        <fgColor rgb="FFDDD9C4"/>
        <bgColor rgb="FF000000"/>
      </patternFill>
    </fill>
    <fill>
      <patternFill patternType="solid">
        <fgColor rgb="FFC4BD97"/>
        <bgColor rgb="FF000000"/>
      </patternFill>
    </fill>
    <fill>
      <patternFill patternType="solid">
        <fgColor rgb="FFEEECE1"/>
        <bgColor rgb="FF000000"/>
      </patternFill>
    </fill>
    <fill>
      <patternFill patternType="solid">
        <fgColor rgb="FFDCE6F1"/>
        <bgColor rgb="FF000000"/>
      </patternFill>
    </fill>
    <fill>
      <patternFill patternType="solid">
        <fgColor rgb="FFFFFFFF"/>
        <bgColor rgb="FF000000"/>
      </patternFill>
    </fill>
    <fill>
      <patternFill patternType="solid">
        <fgColor rgb="FF00B050"/>
        <bgColor rgb="FF000000"/>
      </patternFill>
    </fill>
  </fills>
  <borders count="153">
    <border>
      <left/>
      <right/>
      <top/>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medium">
        <color indexed="64"/>
      </bottom>
      <diagonal/>
    </border>
    <border>
      <left style="thin">
        <color theme="6" tint="-0.499984740745262"/>
      </left>
      <right style="thin">
        <color theme="6" tint="-0.499984740745262"/>
      </right>
      <top style="thin">
        <color indexed="64"/>
      </top>
      <bottom style="thin">
        <color theme="6"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double">
        <color indexed="64"/>
      </top>
      <bottom style="double">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hair">
        <color indexed="64"/>
      </left>
      <right style="hair">
        <color indexed="64"/>
      </right>
      <top style="hair">
        <color indexed="64"/>
      </top>
      <bottom style="hair">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double">
        <color indexed="8"/>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style="thin">
        <color theme="6" tint="-0.499984740745262"/>
      </left>
      <right style="medium">
        <color indexed="64"/>
      </right>
      <top style="thin">
        <color indexed="64"/>
      </top>
      <bottom style="thin">
        <color indexed="64"/>
      </bottom>
      <diagonal/>
    </border>
    <border>
      <left style="thin">
        <color theme="6" tint="-0.499984740745262"/>
      </left>
      <right style="medium">
        <color indexed="64"/>
      </right>
      <top/>
      <bottom style="thin">
        <color theme="6" tint="-0.499984740745262"/>
      </bottom>
      <diagonal/>
    </border>
    <border>
      <left style="thin">
        <color theme="6" tint="-0.499984740745262"/>
      </left>
      <right style="medium">
        <color indexed="64"/>
      </right>
      <top style="thin">
        <color theme="6" tint="-0.499984740745262"/>
      </top>
      <bottom style="thin">
        <color theme="6" tint="-0.499984740745262"/>
      </bottom>
      <diagonal/>
    </border>
    <border>
      <left style="thin">
        <color indexed="64"/>
      </left>
      <right/>
      <top style="medium">
        <color indexed="64"/>
      </top>
      <bottom/>
      <diagonal/>
    </border>
    <border>
      <left style="thin">
        <color theme="6" tint="-0.499984740745262"/>
      </left>
      <right style="medium">
        <color indexed="64"/>
      </right>
      <top style="thin">
        <color indexed="64"/>
      </top>
      <bottom style="thin">
        <color theme="6" tint="-0.499984740745262"/>
      </bottom>
      <diagonal/>
    </border>
    <border>
      <left style="thin">
        <color theme="6" tint="-0.499984740745262"/>
      </left>
      <right style="medium">
        <color indexed="64"/>
      </right>
      <top style="thin">
        <color theme="6" tint="-0.499984740745262"/>
      </top>
      <bottom/>
      <diagonal/>
    </border>
    <border>
      <left style="thin">
        <color theme="6" tint="-0.499984740745262"/>
      </left>
      <right style="medium">
        <color indexed="64"/>
      </right>
      <top/>
      <bottom/>
      <diagonal/>
    </border>
    <border>
      <left style="medium">
        <color indexed="64"/>
      </left>
      <right/>
      <top/>
      <bottom/>
      <diagonal/>
    </border>
    <border>
      <left style="thin">
        <color indexed="64"/>
      </left>
      <right style="medium">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top style="thin">
        <color indexed="64"/>
      </top>
      <bottom style="medium">
        <color indexed="64"/>
      </bottom>
      <diagonal/>
    </border>
    <border>
      <left style="medium">
        <color indexed="64"/>
      </left>
      <right style="thin">
        <color indexed="64"/>
      </right>
      <top/>
      <bottom style="thin">
        <color indexed="64"/>
      </bottom>
      <diagonal/>
    </border>
    <border>
      <left/>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right style="medium">
        <color indexed="64"/>
      </right>
      <top/>
      <bottom/>
      <diagonal/>
    </border>
    <border>
      <left style="thin">
        <color auto="1"/>
      </left>
      <right/>
      <top style="medium">
        <color auto="1"/>
      </top>
      <bottom style="medium">
        <color auto="1"/>
      </bottom>
      <diagonal/>
    </border>
    <border>
      <left style="thin">
        <color auto="1"/>
      </left>
      <right style="thin">
        <color auto="1"/>
      </right>
      <top style="thin">
        <color auto="1"/>
      </top>
      <bottom/>
      <diagonal/>
    </border>
    <border>
      <left style="thin">
        <color auto="1"/>
      </left>
      <right style="thin">
        <color auto="1"/>
      </right>
      <top style="medium">
        <color auto="1"/>
      </top>
      <bottom style="medium">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medium">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medium">
        <color indexed="64"/>
      </right>
      <top style="medium">
        <color indexed="64"/>
      </top>
      <bottom/>
      <diagonal/>
    </border>
    <border>
      <left style="medium">
        <color indexed="64"/>
      </left>
      <right style="thin">
        <color auto="1"/>
      </right>
      <top style="thin">
        <color auto="1"/>
      </top>
      <bottom/>
      <diagonal/>
    </border>
    <border>
      <left style="medium">
        <color indexed="64"/>
      </left>
      <right style="thin">
        <color auto="1"/>
      </right>
      <top style="medium">
        <color auto="1"/>
      </top>
      <bottom style="medium">
        <color indexed="64"/>
      </bottom>
      <diagonal/>
    </border>
    <border>
      <left/>
      <right/>
      <top style="thin">
        <color indexed="64"/>
      </top>
      <bottom style="medium">
        <color indexed="64"/>
      </bottom>
      <diagonal/>
    </border>
    <border>
      <left style="medium">
        <color indexed="64"/>
      </left>
      <right/>
      <top style="thin">
        <color auto="1"/>
      </top>
      <bottom/>
      <diagonal/>
    </border>
    <border>
      <left/>
      <right/>
      <top style="thin">
        <color auto="1"/>
      </top>
      <bottom/>
      <diagonal/>
    </border>
    <border>
      <left style="thin">
        <color auto="1"/>
      </left>
      <right style="medium">
        <color indexed="64"/>
      </right>
      <top style="thin">
        <color auto="1"/>
      </top>
      <bottom style="thin">
        <color auto="1"/>
      </bottom>
      <diagonal/>
    </border>
    <border>
      <left style="medium">
        <color indexed="64"/>
      </left>
      <right/>
      <top style="thin">
        <color auto="1"/>
      </top>
      <bottom style="thin">
        <color auto="1"/>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auto="1"/>
      </bottom>
      <diagonal/>
    </border>
    <border>
      <left/>
      <right style="thin">
        <color indexed="64"/>
      </right>
      <top style="medium">
        <color indexed="64"/>
      </top>
      <bottom/>
      <diagonal/>
    </border>
    <border>
      <left style="medium">
        <color indexed="64"/>
      </left>
      <right/>
      <top/>
      <bottom style="thin">
        <color indexed="64"/>
      </bottom>
      <diagonal/>
    </border>
    <border diagonalDown="1">
      <left style="thin">
        <color indexed="64"/>
      </left>
      <right/>
      <top style="thin">
        <color indexed="64"/>
      </top>
      <bottom/>
      <diagonal style="thin">
        <color indexed="64"/>
      </diagonal>
    </border>
    <border diagonalDown="1">
      <left/>
      <right style="thin">
        <color indexed="64"/>
      </right>
      <top style="thin">
        <color indexed="64"/>
      </top>
      <bottom/>
      <diagonal style="thin">
        <color indexed="64"/>
      </diagonal>
    </border>
    <border>
      <left/>
      <right style="thin">
        <color indexed="64"/>
      </right>
      <top style="thin">
        <color indexed="64"/>
      </top>
      <bottom/>
      <diagonal/>
    </border>
    <border diagonalDown="1">
      <left style="thin">
        <color indexed="64"/>
      </left>
      <right/>
      <top/>
      <bottom/>
      <diagonal style="thin">
        <color indexed="64"/>
      </diagonal>
    </border>
    <border diagonalDown="1">
      <left/>
      <right style="thin">
        <color indexed="64"/>
      </right>
      <top/>
      <bottom/>
      <diagonal style="thin">
        <color indexed="64"/>
      </diagonal>
    </border>
    <border>
      <left/>
      <right/>
      <top/>
      <bottom style="thin">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right/>
      <top/>
      <bottom style="thin">
        <color rgb="FF000000"/>
      </bottom>
      <diagonal/>
    </border>
    <border>
      <left/>
      <right/>
      <top style="thin">
        <color rgb="FF000000"/>
      </top>
      <bottom style="thin">
        <color rgb="FF000000"/>
      </bottom>
      <diagonal/>
    </border>
    <border>
      <left/>
      <right/>
      <top style="thin">
        <color rgb="FF000000"/>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indexed="64"/>
      </left>
      <right style="thin">
        <color indexed="64"/>
      </right>
      <top style="thin">
        <color indexed="64"/>
      </top>
      <bottom style="hair">
        <color indexed="64"/>
      </bottom>
      <diagonal/>
    </border>
    <border>
      <left/>
      <right/>
      <top style="thin">
        <color auto="1"/>
      </top>
      <bottom/>
      <diagonal/>
    </border>
    <border>
      <left style="thin">
        <color auto="1"/>
      </left>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indexed="64"/>
      </right>
      <top style="thin">
        <color indexed="64"/>
      </top>
      <bottom/>
      <diagonal/>
    </border>
    <border>
      <left/>
      <right/>
      <top style="thin">
        <color auto="1"/>
      </top>
      <bottom style="thin">
        <color auto="1"/>
      </bottom>
      <diagonal/>
    </border>
    <border>
      <left style="thin">
        <color auto="1"/>
      </left>
      <right style="medium">
        <color indexed="64"/>
      </right>
      <top style="thin">
        <color auto="1"/>
      </top>
      <bottom style="medium">
        <color indexed="64"/>
      </bottom>
      <diagonal/>
    </border>
    <border>
      <left style="medium">
        <color indexed="64"/>
      </left>
      <right style="thin">
        <color auto="1"/>
      </right>
      <top style="thin">
        <color auto="1"/>
      </top>
      <bottom style="medium">
        <color indexed="64"/>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thin">
        <color auto="1"/>
      </bottom>
      <diagonal/>
    </border>
    <border>
      <left/>
      <right style="medium">
        <color indexed="64"/>
      </right>
      <top/>
      <bottom style="thin">
        <color indexed="64"/>
      </bottom>
      <diagonal/>
    </border>
    <border>
      <left style="medium">
        <color indexed="64"/>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595959"/>
      </left>
      <right/>
      <top style="double">
        <color rgb="FF595959"/>
      </top>
      <bottom style="medium">
        <color rgb="FF595959"/>
      </bottom>
      <diagonal/>
    </border>
    <border>
      <left/>
      <right/>
      <top style="double">
        <color rgb="FF595959"/>
      </top>
      <bottom style="medium">
        <color rgb="FF595959"/>
      </bottom>
      <diagonal/>
    </border>
    <border>
      <left/>
      <right style="thin">
        <color rgb="FF595959"/>
      </right>
      <top style="double">
        <color rgb="FF595959"/>
      </top>
      <bottom style="medium">
        <color rgb="FF595959"/>
      </bottom>
      <diagonal/>
    </border>
    <border>
      <left style="thin">
        <color rgb="FF595959"/>
      </left>
      <right style="thin">
        <color rgb="FF595959"/>
      </right>
      <top style="thin">
        <color rgb="FF595959"/>
      </top>
      <bottom style="thin">
        <color rgb="FF595959"/>
      </bottom>
      <diagonal/>
    </border>
    <border>
      <left style="thin">
        <color rgb="FF595959"/>
      </left>
      <right/>
      <top/>
      <bottom style="double">
        <color indexed="64"/>
      </bottom>
      <diagonal/>
    </border>
    <border>
      <left/>
      <right style="thin">
        <color rgb="FF595959"/>
      </right>
      <top/>
      <bottom style="double">
        <color indexed="64"/>
      </bottom>
      <diagonal/>
    </border>
    <border>
      <left style="thin">
        <color rgb="FF595959"/>
      </left>
      <right/>
      <top/>
      <bottom/>
      <diagonal/>
    </border>
    <border>
      <left/>
      <right style="thin">
        <color rgb="FF595959"/>
      </right>
      <top/>
      <bottom/>
      <diagonal/>
    </border>
    <border>
      <left style="thin">
        <color rgb="FF595959"/>
      </left>
      <right/>
      <top style="thin">
        <color rgb="FF595959"/>
      </top>
      <bottom style="double">
        <color rgb="FF595959"/>
      </bottom>
      <diagonal/>
    </border>
    <border>
      <left/>
      <right/>
      <top style="thin">
        <color rgb="FF595959"/>
      </top>
      <bottom style="double">
        <color rgb="FF595959"/>
      </bottom>
      <diagonal/>
    </border>
    <border>
      <left/>
      <right style="thin">
        <color rgb="FF595959"/>
      </right>
      <top style="thin">
        <color rgb="FF595959"/>
      </top>
      <bottom style="double">
        <color rgb="FF595959"/>
      </bottom>
      <diagonal/>
    </border>
    <border>
      <left style="thin">
        <color rgb="FF595959"/>
      </left>
      <right style="thin">
        <color rgb="FF595959"/>
      </right>
      <top style="thin">
        <color rgb="FF595959"/>
      </top>
      <bottom style="medium">
        <color rgb="FF595959"/>
      </bottom>
      <diagonal/>
    </border>
    <border>
      <left style="thin">
        <color rgb="FF595959"/>
      </left>
      <right style="thin">
        <color rgb="FF595959"/>
      </right>
      <top style="thin">
        <color rgb="FF595959"/>
      </top>
      <bottom/>
      <diagonal/>
    </border>
  </borders>
  <cellStyleXfs count="21417">
    <xf numFmtId="0" fontId="0" fillId="0" borderId="0"/>
    <xf numFmtId="43" fontId="3" fillId="0" borderId="0" applyFont="0" applyFill="0" applyBorder="0" applyAlignment="0" applyProtection="0"/>
    <xf numFmtId="43" fontId="2" fillId="0" borderId="0" applyFont="0" applyFill="0" applyBorder="0" applyAlignment="0" applyProtection="0"/>
    <xf numFmtId="0" fontId="2" fillId="0" borderId="0"/>
    <xf numFmtId="0" fontId="3" fillId="0" borderId="0"/>
    <xf numFmtId="0" fontId="3" fillId="0" borderId="0"/>
    <xf numFmtId="9" fontId="3" fillId="0" borderId="0" applyFont="0" applyFill="0" applyBorder="0" applyAlignment="0" applyProtection="0"/>
    <xf numFmtId="43" fontId="2" fillId="0" borderId="0" applyFont="0" applyFill="0" applyBorder="0" applyAlignment="0" applyProtection="0"/>
    <xf numFmtId="0" fontId="9" fillId="0" borderId="0"/>
    <xf numFmtId="0" fontId="9" fillId="0" borderId="0"/>
    <xf numFmtId="166" fontId="9" fillId="0" borderId="0" applyFont="0" applyFill="0" applyBorder="0" applyAlignment="0" applyProtection="0"/>
    <xf numFmtId="0" fontId="3" fillId="0" borderId="0"/>
    <xf numFmtId="0" fontId="9" fillId="0" borderId="0"/>
    <xf numFmtId="0" fontId="2" fillId="0" borderId="0"/>
    <xf numFmtId="9" fontId="2" fillId="0" borderId="0" applyFont="0" applyFill="0" applyBorder="0" applyAlignment="0" applyProtection="0"/>
    <xf numFmtId="0" fontId="3" fillId="0" borderId="0"/>
    <xf numFmtId="0" fontId="3" fillId="0" borderId="0"/>
    <xf numFmtId="0" fontId="12" fillId="0" borderId="0" applyNumberFormat="0" applyFill="0" applyBorder="0" applyAlignment="0" applyProtection="0">
      <alignment vertical="top"/>
      <protection locked="0"/>
    </xf>
    <xf numFmtId="0" fontId="25" fillId="0" borderId="0"/>
    <xf numFmtId="168" fontId="26" fillId="36" borderId="0"/>
    <xf numFmtId="169" fontId="26" fillId="36" borderId="0"/>
    <xf numFmtId="168" fontId="26" fillId="36" borderId="0"/>
    <xf numFmtId="0" fontId="27" fillId="37" borderId="0" applyNumberFormat="0" applyBorder="0" applyAlignment="0" applyProtection="0"/>
    <xf numFmtId="0" fontId="5" fillId="12" borderId="0" applyNumberFormat="0" applyBorder="0" applyAlignment="0" applyProtection="0"/>
    <xf numFmtId="168" fontId="28" fillId="37" borderId="0" applyNumberFormat="0" applyBorder="0" applyAlignment="0" applyProtection="0"/>
    <xf numFmtId="168" fontId="28" fillId="37" borderId="0" applyNumberFormat="0" applyBorder="0" applyAlignment="0" applyProtection="0"/>
    <xf numFmtId="169" fontId="28" fillId="37" borderId="0" applyNumberFormat="0" applyBorder="0" applyAlignment="0" applyProtection="0"/>
    <xf numFmtId="0" fontId="27" fillId="37"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168" fontId="28" fillId="37" borderId="0" applyNumberFormat="0" applyBorder="0" applyAlignment="0" applyProtection="0"/>
    <xf numFmtId="169" fontId="28" fillId="37" borderId="0" applyNumberFormat="0" applyBorder="0" applyAlignment="0" applyProtection="0"/>
    <xf numFmtId="168" fontId="28" fillId="37" borderId="0" applyNumberFormat="0" applyBorder="0" applyAlignment="0" applyProtection="0"/>
    <xf numFmtId="168" fontId="28" fillId="37" borderId="0" applyNumberFormat="0" applyBorder="0" applyAlignment="0" applyProtection="0"/>
    <xf numFmtId="169" fontId="28" fillId="37" borderId="0" applyNumberFormat="0" applyBorder="0" applyAlignment="0" applyProtection="0"/>
    <xf numFmtId="168" fontId="28" fillId="37" borderId="0" applyNumberFormat="0" applyBorder="0" applyAlignment="0" applyProtection="0"/>
    <xf numFmtId="168" fontId="28" fillId="37" borderId="0" applyNumberFormat="0" applyBorder="0" applyAlignment="0" applyProtection="0"/>
    <xf numFmtId="169" fontId="28" fillId="37" borderId="0" applyNumberFormat="0" applyBorder="0" applyAlignment="0" applyProtection="0"/>
    <xf numFmtId="168" fontId="28" fillId="37" borderId="0" applyNumberFormat="0" applyBorder="0" applyAlignment="0" applyProtection="0"/>
    <xf numFmtId="168" fontId="28" fillId="37" borderId="0" applyNumberFormat="0" applyBorder="0" applyAlignment="0" applyProtection="0"/>
    <xf numFmtId="169" fontId="28" fillId="37" borderId="0" applyNumberFormat="0" applyBorder="0" applyAlignment="0" applyProtection="0"/>
    <xf numFmtId="168" fontId="28" fillId="37" borderId="0" applyNumberFormat="0" applyBorder="0" applyAlignment="0" applyProtection="0"/>
    <xf numFmtId="0" fontId="27" fillId="37" borderId="0" applyNumberFormat="0" applyBorder="0" applyAlignment="0" applyProtection="0"/>
    <xf numFmtId="0" fontId="27" fillId="38" borderId="0" applyNumberFormat="0" applyBorder="0" applyAlignment="0" applyProtection="0"/>
    <xf numFmtId="0" fontId="5" fillId="16" borderId="0" applyNumberFormat="0" applyBorder="0" applyAlignment="0" applyProtection="0"/>
    <xf numFmtId="168" fontId="28" fillId="38" borderId="0" applyNumberFormat="0" applyBorder="0" applyAlignment="0" applyProtection="0"/>
    <xf numFmtId="168" fontId="28" fillId="38" borderId="0" applyNumberFormat="0" applyBorder="0" applyAlignment="0" applyProtection="0"/>
    <xf numFmtId="169" fontId="28" fillId="38" borderId="0" applyNumberFormat="0" applyBorder="0" applyAlignment="0" applyProtection="0"/>
    <xf numFmtId="0" fontId="27" fillId="38"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168" fontId="28" fillId="38" borderId="0" applyNumberFormat="0" applyBorder="0" applyAlignment="0" applyProtection="0"/>
    <xf numFmtId="169" fontId="28" fillId="38" borderId="0" applyNumberFormat="0" applyBorder="0" applyAlignment="0" applyProtection="0"/>
    <xf numFmtId="168" fontId="28" fillId="38" borderId="0" applyNumberFormat="0" applyBorder="0" applyAlignment="0" applyProtection="0"/>
    <xf numFmtId="168" fontId="28" fillId="38" borderId="0" applyNumberFormat="0" applyBorder="0" applyAlignment="0" applyProtection="0"/>
    <xf numFmtId="169" fontId="28" fillId="38" borderId="0" applyNumberFormat="0" applyBorder="0" applyAlignment="0" applyProtection="0"/>
    <xf numFmtId="168" fontId="28" fillId="38" borderId="0" applyNumberFormat="0" applyBorder="0" applyAlignment="0" applyProtection="0"/>
    <xf numFmtId="168" fontId="28" fillId="38" borderId="0" applyNumberFormat="0" applyBorder="0" applyAlignment="0" applyProtection="0"/>
    <xf numFmtId="169" fontId="28" fillId="38" borderId="0" applyNumberFormat="0" applyBorder="0" applyAlignment="0" applyProtection="0"/>
    <xf numFmtId="168" fontId="28" fillId="38" borderId="0" applyNumberFormat="0" applyBorder="0" applyAlignment="0" applyProtection="0"/>
    <xf numFmtId="168" fontId="28" fillId="38" borderId="0" applyNumberFormat="0" applyBorder="0" applyAlignment="0" applyProtection="0"/>
    <xf numFmtId="169" fontId="28" fillId="38" borderId="0" applyNumberFormat="0" applyBorder="0" applyAlignment="0" applyProtection="0"/>
    <xf numFmtId="168" fontId="28" fillId="38" borderId="0" applyNumberFormat="0" applyBorder="0" applyAlignment="0" applyProtection="0"/>
    <xf numFmtId="0" fontId="27" fillId="38" borderId="0" applyNumberFormat="0" applyBorder="0" applyAlignment="0" applyProtection="0"/>
    <xf numFmtId="0" fontId="27" fillId="39" borderId="0" applyNumberFormat="0" applyBorder="0" applyAlignment="0" applyProtection="0"/>
    <xf numFmtId="0" fontId="5" fillId="20" borderId="0" applyNumberFormat="0" applyBorder="0" applyAlignment="0" applyProtection="0"/>
    <xf numFmtId="168" fontId="28" fillId="39" borderId="0" applyNumberFormat="0" applyBorder="0" applyAlignment="0" applyProtection="0"/>
    <xf numFmtId="168" fontId="28" fillId="39" borderId="0" applyNumberFormat="0" applyBorder="0" applyAlignment="0" applyProtection="0"/>
    <xf numFmtId="169" fontId="28" fillId="39" borderId="0" applyNumberFormat="0" applyBorder="0" applyAlignment="0" applyProtection="0"/>
    <xf numFmtId="0" fontId="27" fillId="39"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168" fontId="28" fillId="39" borderId="0" applyNumberFormat="0" applyBorder="0" applyAlignment="0" applyProtection="0"/>
    <xf numFmtId="169" fontId="28" fillId="39" borderId="0" applyNumberFormat="0" applyBorder="0" applyAlignment="0" applyProtection="0"/>
    <xf numFmtId="168" fontId="28" fillId="39" borderId="0" applyNumberFormat="0" applyBorder="0" applyAlignment="0" applyProtection="0"/>
    <xf numFmtId="168" fontId="28" fillId="39" borderId="0" applyNumberFormat="0" applyBorder="0" applyAlignment="0" applyProtection="0"/>
    <xf numFmtId="169" fontId="28" fillId="39" borderId="0" applyNumberFormat="0" applyBorder="0" applyAlignment="0" applyProtection="0"/>
    <xf numFmtId="168" fontId="28" fillId="39" borderId="0" applyNumberFormat="0" applyBorder="0" applyAlignment="0" applyProtection="0"/>
    <xf numFmtId="168" fontId="28" fillId="39" borderId="0" applyNumberFormat="0" applyBorder="0" applyAlignment="0" applyProtection="0"/>
    <xf numFmtId="169" fontId="28" fillId="39" borderId="0" applyNumberFormat="0" applyBorder="0" applyAlignment="0" applyProtection="0"/>
    <xf numFmtId="168" fontId="28" fillId="39" borderId="0" applyNumberFormat="0" applyBorder="0" applyAlignment="0" applyProtection="0"/>
    <xf numFmtId="168" fontId="28" fillId="39" borderId="0" applyNumberFormat="0" applyBorder="0" applyAlignment="0" applyProtection="0"/>
    <xf numFmtId="169" fontId="28" fillId="39" borderId="0" applyNumberFormat="0" applyBorder="0" applyAlignment="0" applyProtection="0"/>
    <xf numFmtId="168" fontId="28" fillId="39" borderId="0" applyNumberFormat="0" applyBorder="0" applyAlignment="0" applyProtection="0"/>
    <xf numFmtId="0" fontId="27" fillId="39" borderId="0" applyNumberFormat="0" applyBorder="0" applyAlignment="0" applyProtection="0"/>
    <xf numFmtId="0" fontId="27" fillId="40" borderId="0" applyNumberFormat="0" applyBorder="0" applyAlignment="0" applyProtection="0"/>
    <xf numFmtId="0" fontId="5" fillId="24" borderId="0" applyNumberFormat="0" applyBorder="0" applyAlignment="0" applyProtection="0"/>
    <xf numFmtId="168" fontId="28" fillId="40" borderId="0" applyNumberFormat="0" applyBorder="0" applyAlignment="0" applyProtection="0"/>
    <xf numFmtId="168" fontId="28" fillId="40" borderId="0" applyNumberFormat="0" applyBorder="0" applyAlignment="0" applyProtection="0"/>
    <xf numFmtId="169" fontId="28" fillId="40" borderId="0" applyNumberFormat="0" applyBorder="0" applyAlignment="0" applyProtection="0"/>
    <xf numFmtId="0" fontId="27" fillId="40"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168" fontId="28" fillId="40" borderId="0" applyNumberFormat="0" applyBorder="0" applyAlignment="0" applyProtection="0"/>
    <xf numFmtId="169" fontId="28" fillId="40" borderId="0" applyNumberFormat="0" applyBorder="0" applyAlignment="0" applyProtection="0"/>
    <xf numFmtId="168" fontId="28" fillId="40" borderId="0" applyNumberFormat="0" applyBorder="0" applyAlignment="0" applyProtection="0"/>
    <xf numFmtId="168" fontId="28" fillId="40" borderId="0" applyNumberFormat="0" applyBorder="0" applyAlignment="0" applyProtection="0"/>
    <xf numFmtId="169" fontId="28" fillId="40" borderId="0" applyNumberFormat="0" applyBorder="0" applyAlignment="0" applyProtection="0"/>
    <xf numFmtId="168" fontId="28" fillId="40" borderId="0" applyNumberFormat="0" applyBorder="0" applyAlignment="0" applyProtection="0"/>
    <xf numFmtId="168" fontId="28" fillId="40" borderId="0" applyNumberFormat="0" applyBorder="0" applyAlignment="0" applyProtection="0"/>
    <xf numFmtId="169" fontId="28" fillId="40" borderId="0" applyNumberFormat="0" applyBorder="0" applyAlignment="0" applyProtection="0"/>
    <xf numFmtId="168" fontId="28" fillId="40" borderId="0" applyNumberFormat="0" applyBorder="0" applyAlignment="0" applyProtection="0"/>
    <xf numFmtId="168" fontId="28" fillId="40" borderId="0" applyNumberFormat="0" applyBorder="0" applyAlignment="0" applyProtection="0"/>
    <xf numFmtId="169" fontId="28" fillId="40" borderId="0" applyNumberFormat="0" applyBorder="0" applyAlignment="0" applyProtection="0"/>
    <xf numFmtId="168" fontId="28" fillId="40" borderId="0" applyNumberFormat="0" applyBorder="0" applyAlignment="0" applyProtection="0"/>
    <xf numFmtId="0" fontId="27" fillId="40" borderId="0" applyNumberFormat="0" applyBorder="0" applyAlignment="0" applyProtection="0"/>
    <xf numFmtId="0" fontId="27" fillId="41" borderId="0" applyNumberFormat="0" applyBorder="0" applyAlignment="0" applyProtection="0"/>
    <xf numFmtId="0" fontId="5" fillId="28" borderId="0" applyNumberFormat="0" applyBorder="0" applyAlignment="0" applyProtection="0"/>
    <xf numFmtId="168" fontId="28" fillId="41" borderId="0" applyNumberFormat="0" applyBorder="0" applyAlignment="0" applyProtection="0"/>
    <xf numFmtId="168" fontId="28" fillId="41" borderId="0" applyNumberFormat="0" applyBorder="0" applyAlignment="0" applyProtection="0"/>
    <xf numFmtId="169" fontId="28" fillId="41" borderId="0" applyNumberFormat="0" applyBorder="0" applyAlignment="0" applyProtection="0"/>
    <xf numFmtId="0" fontId="27" fillId="41"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168" fontId="28" fillId="41" borderId="0" applyNumberFormat="0" applyBorder="0" applyAlignment="0" applyProtection="0"/>
    <xf numFmtId="169" fontId="28" fillId="41" borderId="0" applyNumberFormat="0" applyBorder="0" applyAlignment="0" applyProtection="0"/>
    <xf numFmtId="168" fontId="28" fillId="41" borderId="0" applyNumberFormat="0" applyBorder="0" applyAlignment="0" applyProtection="0"/>
    <xf numFmtId="168" fontId="28" fillId="41" borderId="0" applyNumberFormat="0" applyBorder="0" applyAlignment="0" applyProtection="0"/>
    <xf numFmtId="169" fontId="28" fillId="41" borderId="0" applyNumberFormat="0" applyBorder="0" applyAlignment="0" applyProtection="0"/>
    <xf numFmtId="168" fontId="28" fillId="41" borderId="0" applyNumberFormat="0" applyBorder="0" applyAlignment="0" applyProtection="0"/>
    <xf numFmtId="168" fontId="28" fillId="41" borderId="0" applyNumberFormat="0" applyBorder="0" applyAlignment="0" applyProtection="0"/>
    <xf numFmtId="169" fontId="28" fillId="41" borderId="0" applyNumberFormat="0" applyBorder="0" applyAlignment="0" applyProtection="0"/>
    <xf numFmtId="168" fontId="28" fillId="41" borderId="0" applyNumberFormat="0" applyBorder="0" applyAlignment="0" applyProtection="0"/>
    <xf numFmtId="168" fontId="28" fillId="41" borderId="0" applyNumberFormat="0" applyBorder="0" applyAlignment="0" applyProtection="0"/>
    <xf numFmtId="169" fontId="28" fillId="41" borderId="0" applyNumberFormat="0" applyBorder="0" applyAlignment="0" applyProtection="0"/>
    <xf numFmtId="168" fontId="28" fillId="41" borderId="0" applyNumberFormat="0" applyBorder="0" applyAlignment="0" applyProtection="0"/>
    <xf numFmtId="0" fontId="27" fillId="41" borderId="0" applyNumberFormat="0" applyBorder="0" applyAlignment="0" applyProtection="0"/>
    <xf numFmtId="0" fontId="27" fillId="42" borderId="0" applyNumberFormat="0" applyBorder="0" applyAlignment="0" applyProtection="0"/>
    <xf numFmtId="0" fontId="5" fillId="32" borderId="0" applyNumberFormat="0" applyBorder="0" applyAlignment="0" applyProtection="0"/>
    <xf numFmtId="168" fontId="28" fillId="42" borderId="0" applyNumberFormat="0" applyBorder="0" applyAlignment="0" applyProtection="0"/>
    <xf numFmtId="168" fontId="28" fillId="42" borderId="0" applyNumberFormat="0" applyBorder="0" applyAlignment="0" applyProtection="0"/>
    <xf numFmtId="169" fontId="28" fillId="42" borderId="0" applyNumberFormat="0" applyBorder="0" applyAlignment="0" applyProtection="0"/>
    <xf numFmtId="0" fontId="27" fillId="4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168" fontId="28" fillId="42" borderId="0" applyNumberFormat="0" applyBorder="0" applyAlignment="0" applyProtection="0"/>
    <xf numFmtId="169" fontId="28" fillId="42" borderId="0" applyNumberFormat="0" applyBorder="0" applyAlignment="0" applyProtection="0"/>
    <xf numFmtId="168" fontId="28" fillId="42" borderId="0" applyNumberFormat="0" applyBorder="0" applyAlignment="0" applyProtection="0"/>
    <xf numFmtId="168" fontId="28" fillId="42" borderId="0" applyNumberFormat="0" applyBorder="0" applyAlignment="0" applyProtection="0"/>
    <xf numFmtId="169" fontId="28" fillId="42" borderId="0" applyNumberFormat="0" applyBorder="0" applyAlignment="0" applyProtection="0"/>
    <xf numFmtId="168" fontId="28" fillId="42" borderId="0" applyNumberFormat="0" applyBorder="0" applyAlignment="0" applyProtection="0"/>
    <xf numFmtId="168" fontId="28" fillId="42" borderId="0" applyNumberFormat="0" applyBorder="0" applyAlignment="0" applyProtection="0"/>
    <xf numFmtId="169" fontId="28" fillId="42" borderId="0" applyNumberFormat="0" applyBorder="0" applyAlignment="0" applyProtection="0"/>
    <xf numFmtId="168" fontId="28" fillId="42" borderId="0" applyNumberFormat="0" applyBorder="0" applyAlignment="0" applyProtection="0"/>
    <xf numFmtId="168" fontId="28" fillId="42" borderId="0" applyNumberFormat="0" applyBorder="0" applyAlignment="0" applyProtection="0"/>
    <xf numFmtId="169" fontId="28" fillId="42" borderId="0" applyNumberFormat="0" applyBorder="0" applyAlignment="0" applyProtection="0"/>
    <xf numFmtId="168" fontId="28" fillId="42" borderId="0" applyNumberFormat="0" applyBorder="0" applyAlignment="0" applyProtection="0"/>
    <xf numFmtId="0" fontId="27" fillId="42" borderId="0" applyNumberFormat="0" applyBorder="0" applyAlignment="0" applyProtection="0"/>
    <xf numFmtId="0" fontId="27" fillId="43" borderId="0" applyNumberFormat="0" applyBorder="0" applyAlignment="0" applyProtection="0"/>
    <xf numFmtId="0" fontId="5" fillId="13" borderId="0" applyNumberFormat="0" applyBorder="0" applyAlignment="0" applyProtection="0"/>
    <xf numFmtId="168" fontId="28" fillId="43" borderId="0" applyNumberFormat="0" applyBorder="0" applyAlignment="0" applyProtection="0"/>
    <xf numFmtId="168" fontId="28" fillId="43" borderId="0" applyNumberFormat="0" applyBorder="0" applyAlignment="0" applyProtection="0"/>
    <xf numFmtId="169" fontId="28" fillId="43" borderId="0" applyNumberFormat="0" applyBorder="0" applyAlignment="0" applyProtection="0"/>
    <xf numFmtId="0" fontId="27" fillId="4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168" fontId="28" fillId="43" borderId="0" applyNumberFormat="0" applyBorder="0" applyAlignment="0" applyProtection="0"/>
    <xf numFmtId="169" fontId="28" fillId="43" borderId="0" applyNumberFormat="0" applyBorder="0" applyAlignment="0" applyProtection="0"/>
    <xf numFmtId="168" fontId="28" fillId="43" borderId="0" applyNumberFormat="0" applyBorder="0" applyAlignment="0" applyProtection="0"/>
    <xf numFmtId="168" fontId="28" fillId="43" borderId="0" applyNumberFormat="0" applyBorder="0" applyAlignment="0" applyProtection="0"/>
    <xf numFmtId="169" fontId="28" fillId="43" borderId="0" applyNumberFormat="0" applyBorder="0" applyAlignment="0" applyProtection="0"/>
    <xf numFmtId="168" fontId="28" fillId="43" borderId="0" applyNumberFormat="0" applyBorder="0" applyAlignment="0" applyProtection="0"/>
    <xf numFmtId="168" fontId="28" fillId="43" borderId="0" applyNumberFormat="0" applyBorder="0" applyAlignment="0" applyProtection="0"/>
    <xf numFmtId="169" fontId="28" fillId="43" borderId="0" applyNumberFormat="0" applyBorder="0" applyAlignment="0" applyProtection="0"/>
    <xf numFmtId="168" fontId="28" fillId="43" borderId="0" applyNumberFormat="0" applyBorder="0" applyAlignment="0" applyProtection="0"/>
    <xf numFmtId="168" fontId="28" fillId="43" borderId="0" applyNumberFormat="0" applyBorder="0" applyAlignment="0" applyProtection="0"/>
    <xf numFmtId="169" fontId="28" fillId="43" borderId="0" applyNumberFormat="0" applyBorder="0" applyAlignment="0" applyProtection="0"/>
    <xf numFmtId="168" fontId="28" fillId="43" borderId="0" applyNumberFormat="0" applyBorder="0" applyAlignment="0" applyProtection="0"/>
    <xf numFmtId="0" fontId="27" fillId="43" borderId="0" applyNumberFormat="0" applyBorder="0" applyAlignment="0" applyProtection="0"/>
    <xf numFmtId="0" fontId="27" fillId="44" borderId="0" applyNumberFormat="0" applyBorder="0" applyAlignment="0" applyProtection="0"/>
    <xf numFmtId="0" fontId="5" fillId="17" borderId="0" applyNumberFormat="0" applyBorder="0" applyAlignment="0" applyProtection="0"/>
    <xf numFmtId="168" fontId="28" fillId="44" borderId="0" applyNumberFormat="0" applyBorder="0" applyAlignment="0" applyProtection="0"/>
    <xf numFmtId="168" fontId="28" fillId="44" borderId="0" applyNumberFormat="0" applyBorder="0" applyAlignment="0" applyProtection="0"/>
    <xf numFmtId="169" fontId="28" fillId="44" borderId="0" applyNumberFormat="0" applyBorder="0" applyAlignment="0" applyProtection="0"/>
    <xf numFmtId="0" fontId="27" fillId="44"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168" fontId="28" fillId="44" borderId="0" applyNumberFormat="0" applyBorder="0" applyAlignment="0" applyProtection="0"/>
    <xf numFmtId="169" fontId="28" fillId="44" borderId="0" applyNumberFormat="0" applyBorder="0" applyAlignment="0" applyProtection="0"/>
    <xf numFmtId="168" fontId="28" fillId="44" borderId="0" applyNumberFormat="0" applyBorder="0" applyAlignment="0" applyProtection="0"/>
    <xf numFmtId="168" fontId="28" fillId="44" borderId="0" applyNumberFormat="0" applyBorder="0" applyAlignment="0" applyProtection="0"/>
    <xf numFmtId="169" fontId="28" fillId="44" borderId="0" applyNumberFormat="0" applyBorder="0" applyAlignment="0" applyProtection="0"/>
    <xf numFmtId="168" fontId="28" fillId="44" borderId="0" applyNumberFormat="0" applyBorder="0" applyAlignment="0" applyProtection="0"/>
    <xf numFmtId="168" fontId="28" fillId="44" borderId="0" applyNumberFormat="0" applyBorder="0" applyAlignment="0" applyProtection="0"/>
    <xf numFmtId="169" fontId="28" fillId="44" borderId="0" applyNumberFormat="0" applyBorder="0" applyAlignment="0" applyProtection="0"/>
    <xf numFmtId="168" fontId="28" fillId="44" borderId="0" applyNumberFormat="0" applyBorder="0" applyAlignment="0" applyProtection="0"/>
    <xf numFmtId="168" fontId="28" fillId="44" borderId="0" applyNumberFormat="0" applyBorder="0" applyAlignment="0" applyProtection="0"/>
    <xf numFmtId="169" fontId="28" fillId="44" borderId="0" applyNumberFormat="0" applyBorder="0" applyAlignment="0" applyProtection="0"/>
    <xf numFmtId="168" fontId="28" fillId="44" borderId="0" applyNumberFormat="0" applyBorder="0" applyAlignment="0" applyProtection="0"/>
    <xf numFmtId="0" fontId="27" fillId="44" borderId="0" applyNumberFormat="0" applyBorder="0" applyAlignment="0" applyProtection="0"/>
    <xf numFmtId="0" fontId="27" fillId="45" borderId="0" applyNumberFormat="0" applyBorder="0" applyAlignment="0" applyProtection="0"/>
    <xf numFmtId="0" fontId="5" fillId="21" borderId="0" applyNumberFormat="0" applyBorder="0" applyAlignment="0" applyProtection="0"/>
    <xf numFmtId="168" fontId="28" fillId="45" borderId="0" applyNumberFormat="0" applyBorder="0" applyAlignment="0" applyProtection="0"/>
    <xf numFmtId="168" fontId="28" fillId="45" borderId="0" applyNumberFormat="0" applyBorder="0" applyAlignment="0" applyProtection="0"/>
    <xf numFmtId="169" fontId="28" fillId="45" borderId="0" applyNumberFormat="0" applyBorder="0" applyAlignment="0" applyProtection="0"/>
    <xf numFmtId="0" fontId="27" fillId="45"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168" fontId="28" fillId="45" borderId="0" applyNumberFormat="0" applyBorder="0" applyAlignment="0" applyProtection="0"/>
    <xf numFmtId="169" fontId="28" fillId="45" borderId="0" applyNumberFormat="0" applyBorder="0" applyAlignment="0" applyProtection="0"/>
    <xf numFmtId="168" fontId="28" fillId="45" borderId="0" applyNumberFormat="0" applyBorder="0" applyAlignment="0" applyProtection="0"/>
    <xf numFmtId="168" fontId="28" fillId="45" borderId="0" applyNumberFormat="0" applyBorder="0" applyAlignment="0" applyProtection="0"/>
    <xf numFmtId="169" fontId="28" fillId="45" borderId="0" applyNumberFormat="0" applyBorder="0" applyAlignment="0" applyProtection="0"/>
    <xf numFmtId="168" fontId="28" fillId="45" borderId="0" applyNumberFormat="0" applyBorder="0" applyAlignment="0" applyProtection="0"/>
    <xf numFmtId="168" fontId="28" fillId="45" borderId="0" applyNumberFormat="0" applyBorder="0" applyAlignment="0" applyProtection="0"/>
    <xf numFmtId="169" fontId="28" fillId="45" borderId="0" applyNumberFormat="0" applyBorder="0" applyAlignment="0" applyProtection="0"/>
    <xf numFmtId="168" fontId="28" fillId="45" borderId="0" applyNumberFormat="0" applyBorder="0" applyAlignment="0" applyProtection="0"/>
    <xf numFmtId="168" fontId="28" fillId="45" borderId="0" applyNumberFormat="0" applyBorder="0" applyAlignment="0" applyProtection="0"/>
    <xf numFmtId="169" fontId="28" fillId="45" borderId="0" applyNumberFormat="0" applyBorder="0" applyAlignment="0" applyProtection="0"/>
    <xf numFmtId="168" fontId="28" fillId="45" borderId="0" applyNumberFormat="0" applyBorder="0" applyAlignment="0" applyProtection="0"/>
    <xf numFmtId="0" fontId="27" fillId="45" borderId="0" applyNumberFormat="0" applyBorder="0" applyAlignment="0" applyProtection="0"/>
    <xf numFmtId="0" fontId="27" fillId="40" borderId="0" applyNumberFormat="0" applyBorder="0" applyAlignment="0" applyProtection="0"/>
    <xf numFmtId="0" fontId="5" fillId="25" borderId="0" applyNumberFormat="0" applyBorder="0" applyAlignment="0" applyProtection="0"/>
    <xf numFmtId="168" fontId="28" fillId="40" borderId="0" applyNumberFormat="0" applyBorder="0" applyAlignment="0" applyProtection="0"/>
    <xf numFmtId="168" fontId="28" fillId="40" borderId="0" applyNumberFormat="0" applyBorder="0" applyAlignment="0" applyProtection="0"/>
    <xf numFmtId="169" fontId="28" fillId="40" borderId="0" applyNumberFormat="0" applyBorder="0" applyAlignment="0" applyProtection="0"/>
    <xf numFmtId="0" fontId="27" fillId="40"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168" fontId="28" fillId="40" borderId="0" applyNumberFormat="0" applyBorder="0" applyAlignment="0" applyProtection="0"/>
    <xf numFmtId="169" fontId="28" fillId="40" borderId="0" applyNumberFormat="0" applyBorder="0" applyAlignment="0" applyProtection="0"/>
    <xf numFmtId="168" fontId="28" fillId="40" borderId="0" applyNumberFormat="0" applyBorder="0" applyAlignment="0" applyProtection="0"/>
    <xf numFmtId="168" fontId="28" fillId="40" borderId="0" applyNumberFormat="0" applyBorder="0" applyAlignment="0" applyProtection="0"/>
    <xf numFmtId="169" fontId="28" fillId="40" borderId="0" applyNumberFormat="0" applyBorder="0" applyAlignment="0" applyProtection="0"/>
    <xf numFmtId="168" fontId="28" fillId="40" borderId="0" applyNumberFormat="0" applyBorder="0" applyAlignment="0" applyProtection="0"/>
    <xf numFmtId="168" fontId="28" fillId="40" borderId="0" applyNumberFormat="0" applyBorder="0" applyAlignment="0" applyProtection="0"/>
    <xf numFmtId="169" fontId="28" fillId="40" borderId="0" applyNumberFormat="0" applyBorder="0" applyAlignment="0" applyProtection="0"/>
    <xf numFmtId="168" fontId="28" fillId="40" borderId="0" applyNumberFormat="0" applyBorder="0" applyAlignment="0" applyProtection="0"/>
    <xf numFmtId="168" fontId="28" fillId="40" borderId="0" applyNumberFormat="0" applyBorder="0" applyAlignment="0" applyProtection="0"/>
    <xf numFmtId="169" fontId="28" fillId="40" borderId="0" applyNumberFormat="0" applyBorder="0" applyAlignment="0" applyProtection="0"/>
    <xf numFmtId="168" fontId="28" fillId="40" borderId="0" applyNumberFormat="0" applyBorder="0" applyAlignment="0" applyProtection="0"/>
    <xf numFmtId="0" fontId="27" fillId="40" borderId="0" applyNumberFormat="0" applyBorder="0" applyAlignment="0" applyProtection="0"/>
    <xf numFmtId="0" fontId="27" fillId="43" borderId="0" applyNumberFormat="0" applyBorder="0" applyAlignment="0" applyProtection="0"/>
    <xf numFmtId="0" fontId="5" fillId="29" borderId="0" applyNumberFormat="0" applyBorder="0" applyAlignment="0" applyProtection="0"/>
    <xf numFmtId="168" fontId="28" fillId="43" borderId="0" applyNumberFormat="0" applyBorder="0" applyAlignment="0" applyProtection="0"/>
    <xf numFmtId="168" fontId="28" fillId="43" borderId="0" applyNumberFormat="0" applyBorder="0" applyAlignment="0" applyProtection="0"/>
    <xf numFmtId="169" fontId="28" fillId="43" borderId="0" applyNumberFormat="0" applyBorder="0" applyAlignment="0" applyProtection="0"/>
    <xf numFmtId="0" fontId="27" fillId="43"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168" fontId="28" fillId="43" borderId="0" applyNumberFormat="0" applyBorder="0" applyAlignment="0" applyProtection="0"/>
    <xf numFmtId="169" fontId="28" fillId="43" borderId="0" applyNumberFormat="0" applyBorder="0" applyAlignment="0" applyProtection="0"/>
    <xf numFmtId="168" fontId="28" fillId="43" borderId="0" applyNumberFormat="0" applyBorder="0" applyAlignment="0" applyProtection="0"/>
    <xf numFmtId="168" fontId="28" fillId="43" borderId="0" applyNumberFormat="0" applyBorder="0" applyAlignment="0" applyProtection="0"/>
    <xf numFmtId="169" fontId="28" fillId="43" borderId="0" applyNumberFormat="0" applyBorder="0" applyAlignment="0" applyProtection="0"/>
    <xf numFmtId="168" fontId="28" fillId="43" borderId="0" applyNumberFormat="0" applyBorder="0" applyAlignment="0" applyProtection="0"/>
    <xf numFmtId="168" fontId="28" fillId="43" borderId="0" applyNumberFormat="0" applyBorder="0" applyAlignment="0" applyProtection="0"/>
    <xf numFmtId="169" fontId="28" fillId="43" borderId="0" applyNumberFormat="0" applyBorder="0" applyAlignment="0" applyProtection="0"/>
    <xf numFmtId="168" fontId="28" fillId="43" borderId="0" applyNumberFormat="0" applyBorder="0" applyAlignment="0" applyProtection="0"/>
    <xf numFmtId="168" fontId="28" fillId="43" borderId="0" applyNumberFormat="0" applyBorder="0" applyAlignment="0" applyProtection="0"/>
    <xf numFmtId="169" fontId="28" fillId="43" borderId="0" applyNumberFormat="0" applyBorder="0" applyAlignment="0" applyProtection="0"/>
    <xf numFmtId="168" fontId="28" fillId="43" borderId="0" applyNumberFormat="0" applyBorder="0" applyAlignment="0" applyProtection="0"/>
    <xf numFmtId="0" fontId="27" fillId="43" borderId="0" applyNumberFormat="0" applyBorder="0" applyAlignment="0" applyProtection="0"/>
    <xf numFmtId="0" fontId="27" fillId="46" borderId="0" applyNumberFormat="0" applyBorder="0" applyAlignment="0" applyProtection="0"/>
    <xf numFmtId="0" fontId="5" fillId="33" borderId="0" applyNumberFormat="0" applyBorder="0" applyAlignment="0" applyProtection="0"/>
    <xf numFmtId="168" fontId="28" fillId="46" borderId="0" applyNumberFormat="0" applyBorder="0" applyAlignment="0" applyProtection="0"/>
    <xf numFmtId="168" fontId="28" fillId="46" borderId="0" applyNumberFormat="0" applyBorder="0" applyAlignment="0" applyProtection="0"/>
    <xf numFmtId="169" fontId="28" fillId="46" borderId="0" applyNumberFormat="0" applyBorder="0" applyAlignment="0" applyProtection="0"/>
    <xf numFmtId="0" fontId="27" fillId="46"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168" fontId="28" fillId="46" borderId="0" applyNumberFormat="0" applyBorder="0" applyAlignment="0" applyProtection="0"/>
    <xf numFmtId="169" fontId="28" fillId="46" borderId="0" applyNumberFormat="0" applyBorder="0" applyAlignment="0" applyProtection="0"/>
    <xf numFmtId="168" fontId="28" fillId="46" borderId="0" applyNumberFormat="0" applyBorder="0" applyAlignment="0" applyProtection="0"/>
    <xf numFmtId="168" fontId="28" fillId="46" borderId="0" applyNumberFormat="0" applyBorder="0" applyAlignment="0" applyProtection="0"/>
    <xf numFmtId="169" fontId="28" fillId="46" borderId="0" applyNumberFormat="0" applyBorder="0" applyAlignment="0" applyProtection="0"/>
    <xf numFmtId="168" fontId="28" fillId="46" borderId="0" applyNumberFormat="0" applyBorder="0" applyAlignment="0" applyProtection="0"/>
    <xf numFmtId="168" fontId="28" fillId="46" borderId="0" applyNumberFormat="0" applyBorder="0" applyAlignment="0" applyProtection="0"/>
    <xf numFmtId="169" fontId="28" fillId="46" borderId="0" applyNumberFormat="0" applyBorder="0" applyAlignment="0" applyProtection="0"/>
    <xf numFmtId="168" fontId="28" fillId="46" borderId="0" applyNumberFormat="0" applyBorder="0" applyAlignment="0" applyProtection="0"/>
    <xf numFmtId="168" fontId="28" fillId="46" borderId="0" applyNumberFormat="0" applyBorder="0" applyAlignment="0" applyProtection="0"/>
    <xf numFmtId="169" fontId="28" fillId="46" borderId="0" applyNumberFormat="0" applyBorder="0" applyAlignment="0" applyProtection="0"/>
    <xf numFmtId="168" fontId="28" fillId="46" borderId="0" applyNumberFormat="0" applyBorder="0" applyAlignment="0" applyProtection="0"/>
    <xf numFmtId="0" fontId="27" fillId="46" borderId="0" applyNumberFormat="0" applyBorder="0" applyAlignment="0" applyProtection="0"/>
    <xf numFmtId="0" fontId="29" fillId="47" borderId="0" applyNumberFormat="0" applyBorder="0" applyAlignment="0" applyProtection="0"/>
    <xf numFmtId="0" fontId="30" fillId="14" borderId="0" applyNumberFormat="0" applyBorder="0" applyAlignment="0" applyProtection="0"/>
    <xf numFmtId="168" fontId="31" fillId="47" borderId="0" applyNumberFormat="0" applyBorder="0" applyAlignment="0" applyProtection="0"/>
    <xf numFmtId="168" fontId="31" fillId="47" borderId="0" applyNumberFormat="0" applyBorder="0" applyAlignment="0" applyProtection="0"/>
    <xf numFmtId="169" fontId="31" fillId="47" borderId="0" applyNumberFormat="0" applyBorder="0" applyAlignment="0" applyProtection="0"/>
    <xf numFmtId="0" fontId="29" fillId="47"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168" fontId="31" fillId="47" borderId="0" applyNumberFormat="0" applyBorder="0" applyAlignment="0" applyProtection="0"/>
    <xf numFmtId="169" fontId="31" fillId="47" borderId="0" applyNumberFormat="0" applyBorder="0" applyAlignment="0" applyProtection="0"/>
    <xf numFmtId="168" fontId="31" fillId="47" borderId="0" applyNumberFormat="0" applyBorder="0" applyAlignment="0" applyProtection="0"/>
    <xf numFmtId="168" fontId="31" fillId="47" borderId="0" applyNumberFormat="0" applyBorder="0" applyAlignment="0" applyProtection="0"/>
    <xf numFmtId="169" fontId="31" fillId="47" borderId="0" applyNumberFormat="0" applyBorder="0" applyAlignment="0" applyProtection="0"/>
    <xf numFmtId="168" fontId="31" fillId="47" borderId="0" applyNumberFormat="0" applyBorder="0" applyAlignment="0" applyProtection="0"/>
    <xf numFmtId="168" fontId="31" fillId="47" borderId="0" applyNumberFormat="0" applyBorder="0" applyAlignment="0" applyProtection="0"/>
    <xf numFmtId="169" fontId="31" fillId="47" borderId="0" applyNumberFormat="0" applyBorder="0" applyAlignment="0" applyProtection="0"/>
    <xf numFmtId="168" fontId="31" fillId="47" borderId="0" applyNumberFormat="0" applyBorder="0" applyAlignment="0" applyProtection="0"/>
    <xf numFmtId="168" fontId="31" fillId="47" borderId="0" applyNumberFormat="0" applyBorder="0" applyAlignment="0" applyProtection="0"/>
    <xf numFmtId="169" fontId="31" fillId="47" borderId="0" applyNumberFormat="0" applyBorder="0" applyAlignment="0" applyProtection="0"/>
    <xf numFmtId="168" fontId="31" fillId="47" borderId="0" applyNumberFormat="0" applyBorder="0" applyAlignment="0" applyProtection="0"/>
    <xf numFmtId="0" fontId="29" fillId="47" borderId="0" applyNumberFormat="0" applyBorder="0" applyAlignment="0" applyProtection="0"/>
    <xf numFmtId="0" fontId="29" fillId="44" borderId="0" applyNumberFormat="0" applyBorder="0" applyAlignment="0" applyProtection="0"/>
    <xf numFmtId="0" fontId="30" fillId="18" borderId="0" applyNumberFormat="0" applyBorder="0" applyAlignment="0" applyProtection="0"/>
    <xf numFmtId="168" fontId="31" fillId="44" borderId="0" applyNumberFormat="0" applyBorder="0" applyAlignment="0" applyProtection="0"/>
    <xf numFmtId="168" fontId="31" fillId="44" borderId="0" applyNumberFormat="0" applyBorder="0" applyAlignment="0" applyProtection="0"/>
    <xf numFmtId="169" fontId="31" fillId="44" borderId="0" applyNumberFormat="0" applyBorder="0" applyAlignment="0" applyProtection="0"/>
    <xf numFmtId="0" fontId="29" fillId="44"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168" fontId="31" fillId="44" borderId="0" applyNumberFormat="0" applyBorder="0" applyAlignment="0" applyProtection="0"/>
    <xf numFmtId="169" fontId="31" fillId="44" borderId="0" applyNumberFormat="0" applyBorder="0" applyAlignment="0" applyProtection="0"/>
    <xf numFmtId="168" fontId="31" fillId="44" borderId="0" applyNumberFormat="0" applyBorder="0" applyAlignment="0" applyProtection="0"/>
    <xf numFmtId="168" fontId="31" fillId="44" borderId="0" applyNumberFormat="0" applyBorder="0" applyAlignment="0" applyProtection="0"/>
    <xf numFmtId="169" fontId="31" fillId="44" borderId="0" applyNumberFormat="0" applyBorder="0" applyAlignment="0" applyProtection="0"/>
    <xf numFmtId="168" fontId="31" fillId="44" borderId="0" applyNumberFormat="0" applyBorder="0" applyAlignment="0" applyProtection="0"/>
    <xf numFmtId="168" fontId="31" fillId="44" borderId="0" applyNumberFormat="0" applyBorder="0" applyAlignment="0" applyProtection="0"/>
    <xf numFmtId="169" fontId="31" fillId="44" borderId="0" applyNumberFormat="0" applyBorder="0" applyAlignment="0" applyProtection="0"/>
    <xf numFmtId="168" fontId="31" fillId="44" borderId="0" applyNumberFormat="0" applyBorder="0" applyAlignment="0" applyProtection="0"/>
    <xf numFmtId="168" fontId="31" fillId="44" borderId="0" applyNumberFormat="0" applyBorder="0" applyAlignment="0" applyProtection="0"/>
    <xf numFmtId="169" fontId="31" fillId="44" borderId="0" applyNumberFormat="0" applyBorder="0" applyAlignment="0" applyProtection="0"/>
    <xf numFmtId="168" fontId="31" fillId="44" borderId="0" applyNumberFormat="0" applyBorder="0" applyAlignment="0" applyProtection="0"/>
    <xf numFmtId="0" fontId="29" fillId="44" borderId="0" applyNumberFormat="0" applyBorder="0" applyAlignment="0" applyProtection="0"/>
    <xf numFmtId="0" fontId="29" fillId="45" borderId="0" applyNumberFormat="0" applyBorder="0" applyAlignment="0" applyProtection="0"/>
    <xf numFmtId="0" fontId="30" fillId="22" borderId="0" applyNumberFormat="0" applyBorder="0" applyAlignment="0" applyProtection="0"/>
    <xf numFmtId="168" fontId="31" fillId="45" borderId="0" applyNumberFormat="0" applyBorder="0" applyAlignment="0" applyProtection="0"/>
    <xf numFmtId="168" fontId="31" fillId="45" borderId="0" applyNumberFormat="0" applyBorder="0" applyAlignment="0" applyProtection="0"/>
    <xf numFmtId="169" fontId="31" fillId="45" borderId="0" applyNumberFormat="0" applyBorder="0" applyAlignment="0" applyProtection="0"/>
    <xf numFmtId="0" fontId="29" fillId="45"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168" fontId="31" fillId="45" borderId="0" applyNumberFormat="0" applyBorder="0" applyAlignment="0" applyProtection="0"/>
    <xf numFmtId="169" fontId="31" fillId="45" borderId="0" applyNumberFormat="0" applyBorder="0" applyAlignment="0" applyProtection="0"/>
    <xf numFmtId="168" fontId="31" fillId="45" borderId="0" applyNumberFormat="0" applyBorder="0" applyAlignment="0" applyProtection="0"/>
    <xf numFmtId="168" fontId="31" fillId="45" borderId="0" applyNumberFormat="0" applyBorder="0" applyAlignment="0" applyProtection="0"/>
    <xf numFmtId="169" fontId="31" fillId="45" borderId="0" applyNumberFormat="0" applyBorder="0" applyAlignment="0" applyProtection="0"/>
    <xf numFmtId="168" fontId="31" fillId="45" borderId="0" applyNumberFormat="0" applyBorder="0" applyAlignment="0" applyProtection="0"/>
    <xf numFmtId="168" fontId="31" fillId="45" borderId="0" applyNumberFormat="0" applyBorder="0" applyAlignment="0" applyProtection="0"/>
    <xf numFmtId="169" fontId="31" fillId="45" borderId="0" applyNumberFormat="0" applyBorder="0" applyAlignment="0" applyProtection="0"/>
    <xf numFmtId="168" fontId="31" fillId="45" borderId="0" applyNumberFormat="0" applyBorder="0" applyAlignment="0" applyProtection="0"/>
    <xf numFmtId="168" fontId="31" fillId="45" borderId="0" applyNumberFormat="0" applyBorder="0" applyAlignment="0" applyProtection="0"/>
    <xf numFmtId="169" fontId="31" fillId="45" borderId="0" applyNumberFormat="0" applyBorder="0" applyAlignment="0" applyProtection="0"/>
    <xf numFmtId="168" fontId="31" fillId="45" borderId="0" applyNumberFormat="0" applyBorder="0" applyAlignment="0" applyProtection="0"/>
    <xf numFmtId="0" fontId="29" fillId="45" borderId="0" applyNumberFormat="0" applyBorder="0" applyAlignment="0" applyProtection="0"/>
    <xf numFmtId="0" fontId="29" fillId="48" borderId="0" applyNumberFormat="0" applyBorder="0" applyAlignment="0" applyProtection="0"/>
    <xf numFmtId="0" fontId="30" fillId="26" borderId="0" applyNumberFormat="0" applyBorder="0" applyAlignment="0" applyProtection="0"/>
    <xf numFmtId="168" fontId="31" fillId="48" borderId="0" applyNumberFormat="0" applyBorder="0" applyAlignment="0" applyProtection="0"/>
    <xf numFmtId="168" fontId="31" fillId="48" borderId="0" applyNumberFormat="0" applyBorder="0" applyAlignment="0" applyProtection="0"/>
    <xf numFmtId="169" fontId="31" fillId="48" borderId="0" applyNumberFormat="0" applyBorder="0" applyAlignment="0" applyProtection="0"/>
    <xf numFmtId="0" fontId="29" fillId="48"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168" fontId="31" fillId="48" borderId="0" applyNumberFormat="0" applyBorder="0" applyAlignment="0" applyProtection="0"/>
    <xf numFmtId="169" fontId="31" fillId="48" borderId="0" applyNumberFormat="0" applyBorder="0" applyAlignment="0" applyProtection="0"/>
    <xf numFmtId="168" fontId="31" fillId="48" borderId="0" applyNumberFormat="0" applyBorder="0" applyAlignment="0" applyProtection="0"/>
    <xf numFmtId="168" fontId="31" fillId="48" borderId="0" applyNumberFormat="0" applyBorder="0" applyAlignment="0" applyProtection="0"/>
    <xf numFmtId="169" fontId="31" fillId="48" borderId="0" applyNumberFormat="0" applyBorder="0" applyAlignment="0" applyProtection="0"/>
    <xf numFmtId="168" fontId="31" fillId="48" borderId="0" applyNumberFormat="0" applyBorder="0" applyAlignment="0" applyProtection="0"/>
    <xf numFmtId="168" fontId="31" fillId="48" borderId="0" applyNumberFormat="0" applyBorder="0" applyAlignment="0" applyProtection="0"/>
    <xf numFmtId="169" fontId="31" fillId="48" borderId="0" applyNumberFormat="0" applyBorder="0" applyAlignment="0" applyProtection="0"/>
    <xf numFmtId="168" fontId="31" fillId="48" borderId="0" applyNumberFormat="0" applyBorder="0" applyAlignment="0" applyProtection="0"/>
    <xf numFmtId="168" fontId="31" fillId="48" borderId="0" applyNumberFormat="0" applyBorder="0" applyAlignment="0" applyProtection="0"/>
    <xf numFmtId="169" fontId="31" fillId="48" borderId="0" applyNumberFormat="0" applyBorder="0" applyAlignment="0" applyProtection="0"/>
    <xf numFmtId="168" fontId="31" fillId="48" borderId="0" applyNumberFormat="0" applyBorder="0" applyAlignment="0" applyProtection="0"/>
    <xf numFmtId="0" fontId="29" fillId="48" borderId="0" applyNumberFormat="0" applyBorder="0" applyAlignment="0" applyProtection="0"/>
    <xf numFmtId="0" fontId="29" fillId="49" borderId="0" applyNumberFormat="0" applyBorder="0" applyAlignment="0" applyProtection="0"/>
    <xf numFmtId="0" fontId="30" fillId="30" borderId="0" applyNumberFormat="0" applyBorder="0" applyAlignment="0" applyProtection="0"/>
    <xf numFmtId="168" fontId="31" fillId="49"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0" fontId="29" fillId="49"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168" fontId="31" fillId="49"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168" fontId="31" fillId="49"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168" fontId="31" fillId="49"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168" fontId="31" fillId="49" borderId="0" applyNumberFormat="0" applyBorder="0" applyAlignment="0" applyProtection="0"/>
    <xf numFmtId="0" fontId="29" fillId="49" borderId="0" applyNumberFormat="0" applyBorder="0" applyAlignment="0" applyProtection="0"/>
    <xf numFmtId="0" fontId="29" fillId="50" borderId="0" applyNumberFormat="0" applyBorder="0" applyAlignment="0" applyProtection="0"/>
    <xf numFmtId="0" fontId="30" fillId="34" borderId="0" applyNumberFormat="0" applyBorder="0" applyAlignment="0" applyProtection="0"/>
    <xf numFmtId="168" fontId="31" fillId="50" borderId="0" applyNumberFormat="0" applyBorder="0" applyAlignment="0" applyProtection="0"/>
    <xf numFmtId="168" fontId="31" fillId="50" borderId="0" applyNumberFormat="0" applyBorder="0" applyAlignment="0" applyProtection="0"/>
    <xf numFmtId="169" fontId="31" fillId="50" borderId="0" applyNumberFormat="0" applyBorder="0" applyAlignment="0" applyProtection="0"/>
    <xf numFmtId="0" fontId="29" fillId="50" borderId="0" applyNumberFormat="0" applyBorder="0" applyAlignment="0" applyProtection="0"/>
    <xf numFmtId="0" fontId="30" fillId="34" borderId="0" applyNumberFormat="0" applyBorder="0" applyAlignment="0" applyProtection="0"/>
    <xf numFmtId="0" fontId="30" fillId="34" borderId="0" applyNumberFormat="0" applyBorder="0" applyAlignment="0" applyProtection="0"/>
    <xf numFmtId="0" fontId="30" fillId="34" borderId="0" applyNumberFormat="0" applyBorder="0" applyAlignment="0" applyProtection="0"/>
    <xf numFmtId="0" fontId="30" fillId="34" borderId="0" applyNumberFormat="0" applyBorder="0" applyAlignment="0" applyProtection="0"/>
    <xf numFmtId="0" fontId="30" fillId="34" borderId="0" applyNumberFormat="0" applyBorder="0" applyAlignment="0" applyProtection="0"/>
    <xf numFmtId="0" fontId="30" fillId="34" borderId="0" applyNumberFormat="0" applyBorder="0" applyAlignment="0" applyProtection="0"/>
    <xf numFmtId="0" fontId="30" fillId="34" borderId="0" applyNumberFormat="0" applyBorder="0" applyAlignment="0" applyProtection="0"/>
    <xf numFmtId="168" fontId="31" fillId="50" borderId="0" applyNumberFormat="0" applyBorder="0" applyAlignment="0" applyProtection="0"/>
    <xf numFmtId="169" fontId="31" fillId="50" borderId="0" applyNumberFormat="0" applyBorder="0" applyAlignment="0" applyProtection="0"/>
    <xf numFmtId="168" fontId="31" fillId="50" borderId="0" applyNumberFormat="0" applyBorder="0" applyAlignment="0" applyProtection="0"/>
    <xf numFmtId="168" fontId="31" fillId="50" borderId="0" applyNumberFormat="0" applyBorder="0" applyAlignment="0" applyProtection="0"/>
    <xf numFmtId="169" fontId="31" fillId="50" borderId="0" applyNumberFormat="0" applyBorder="0" applyAlignment="0" applyProtection="0"/>
    <xf numFmtId="168" fontId="31" fillId="50" borderId="0" applyNumberFormat="0" applyBorder="0" applyAlignment="0" applyProtection="0"/>
    <xf numFmtId="168" fontId="31" fillId="50" borderId="0" applyNumberFormat="0" applyBorder="0" applyAlignment="0" applyProtection="0"/>
    <xf numFmtId="169" fontId="31" fillId="50" borderId="0" applyNumberFormat="0" applyBorder="0" applyAlignment="0" applyProtection="0"/>
    <xf numFmtId="168" fontId="31" fillId="50" borderId="0" applyNumberFormat="0" applyBorder="0" applyAlignment="0" applyProtection="0"/>
    <xf numFmtId="168" fontId="31" fillId="50" borderId="0" applyNumberFormat="0" applyBorder="0" applyAlignment="0" applyProtection="0"/>
    <xf numFmtId="169" fontId="31" fillId="50" borderId="0" applyNumberFormat="0" applyBorder="0" applyAlignment="0" applyProtection="0"/>
    <xf numFmtId="168" fontId="31" fillId="50" borderId="0" applyNumberFormat="0" applyBorder="0" applyAlignment="0" applyProtection="0"/>
    <xf numFmtId="0" fontId="29" fillId="50" borderId="0" applyNumberFormat="0" applyBorder="0" applyAlignment="0" applyProtection="0"/>
    <xf numFmtId="0" fontId="27" fillId="51" borderId="0" applyNumberFormat="0" applyBorder="0" applyAlignment="0" applyProtection="0"/>
    <xf numFmtId="0" fontId="27" fillId="51" borderId="0" applyNumberFormat="0" applyBorder="0" applyAlignment="0" applyProtection="0"/>
    <xf numFmtId="0" fontId="29" fillId="52" borderId="0" applyNumberFormat="0" applyBorder="0" applyAlignment="0" applyProtection="0"/>
    <xf numFmtId="0" fontId="29" fillId="53" borderId="0" applyNumberFormat="0" applyBorder="0" applyAlignment="0" applyProtection="0"/>
    <xf numFmtId="0" fontId="30" fillId="11" borderId="0" applyNumberFormat="0" applyBorder="0" applyAlignment="0" applyProtection="0"/>
    <xf numFmtId="168" fontId="31" fillId="53" borderId="0" applyNumberFormat="0" applyBorder="0" applyAlignment="0" applyProtection="0"/>
    <xf numFmtId="168" fontId="31" fillId="53" borderId="0" applyNumberFormat="0" applyBorder="0" applyAlignment="0" applyProtection="0"/>
    <xf numFmtId="169" fontId="31" fillId="53" borderId="0" applyNumberFormat="0" applyBorder="0" applyAlignment="0" applyProtection="0"/>
    <xf numFmtId="0" fontId="29" fillId="53"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168" fontId="31" fillId="53" borderId="0" applyNumberFormat="0" applyBorder="0" applyAlignment="0" applyProtection="0"/>
    <xf numFmtId="169" fontId="31" fillId="53" borderId="0" applyNumberFormat="0" applyBorder="0" applyAlignment="0" applyProtection="0"/>
    <xf numFmtId="168" fontId="31" fillId="53" borderId="0" applyNumberFormat="0" applyBorder="0" applyAlignment="0" applyProtection="0"/>
    <xf numFmtId="168" fontId="31" fillId="53" borderId="0" applyNumberFormat="0" applyBorder="0" applyAlignment="0" applyProtection="0"/>
    <xf numFmtId="169" fontId="31" fillId="53" borderId="0" applyNumberFormat="0" applyBorder="0" applyAlignment="0" applyProtection="0"/>
    <xf numFmtId="168" fontId="31" fillId="53" borderId="0" applyNumberFormat="0" applyBorder="0" applyAlignment="0" applyProtection="0"/>
    <xf numFmtId="168" fontId="31" fillId="53" borderId="0" applyNumberFormat="0" applyBorder="0" applyAlignment="0" applyProtection="0"/>
    <xf numFmtId="169" fontId="31" fillId="53" borderId="0" applyNumberFormat="0" applyBorder="0" applyAlignment="0" applyProtection="0"/>
    <xf numFmtId="168" fontId="31" fillId="53" borderId="0" applyNumberFormat="0" applyBorder="0" applyAlignment="0" applyProtection="0"/>
    <xf numFmtId="168" fontId="31" fillId="53" borderId="0" applyNumberFormat="0" applyBorder="0" applyAlignment="0" applyProtection="0"/>
    <xf numFmtId="169" fontId="31" fillId="53" borderId="0" applyNumberFormat="0" applyBorder="0" applyAlignment="0" applyProtection="0"/>
    <xf numFmtId="168" fontId="31" fillId="53" borderId="0" applyNumberFormat="0" applyBorder="0" applyAlignment="0" applyProtection="0"/>
    <xf numFmtId="0" fontId="29" fillId="53" borderId="0" applyNumberFormat="0" applyBorder="0" applyAlignment="0" applyProtection="0"/>
    <xf numFmtId="0" fontId="29" fillId="53" borderId="0" applyNumberFormat="0" applyBorder="0" applyAlignment="0" applyProtection="0"/>
    <xf numFmtId="0" fontId="29" fillId="53" borderId="0" applyNumberFormat="0" applyBorder="0" applyAlignment="0" applyProtection="0"/>
    <xf numFmtId="0" fontId="27" fillId="54" borderId="0" applyNumberFormat="0" applyBorder="0" applyAlignment="0" applyProtection="0"/>
    <xf numFmtId="0" fontId="27" fillId="55" borderId="0" applyNumberFormat="0" applyBorder="0" applyAlignment="0" applyProtection="0"/>
    <xf numFmtId="0" fontId="29" fillId="56" borderId="0" applyNumberFormat="0" applyBorder="0" applyAlignment="0" applyProtection="0"/>
    <xf numFmtId="0" fontId="29" fillId="57" borderId="0" applyNumberFormat="0" applyBorder="0" applyAlignment="0" applyProtection="0"/>
    <xf numFmtId="0" fontId="30" fillId="15" borderId="0" applyNumberFormat="0" applyBorder="0" applyAlignment="0" applyProtection="0"/>
    <xf numFmtId="168" fontId="31" fillId="57" borderId="0" applyNumberFormat="0" applyBorder="0" applyAlignment="0" applyProtection="0"/>
    <xf numFmtId="168" fontId="31" fillId="57" borderId="0" applyNumberFormat="0" applyBorder="0" applyAlignment="0" applyProtection="0"/>
    <xf numFmtId="169" fontId="31" fillId="57" borderId="0" applyNumberFormat="0" applyBorder="0" applyAlignment="0" applyProtection="0"/>
    <xf numFmtId="0" fontId="29" fillId="57"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168" fontId="31" fillId="57" borderId="0" applyNumberFormat="0" applyBorder="0" applyAlignment="0" applyProtection="0"/>
    <xf numFmtId="169" fontId="31" fillId="57" borderId="0" applyNumberFormat="0" applyBorder="0" applyAlignment="0" applyProtection="0"/>
    <xf numFmtId="168" fontId="31" fillId="57" borderId="0" applyNumberFormat="0" applyBorder="0" applyAlignment="0" applyProtection="0"/>
    <xf numFmtId="168" fontId="31" fillId="57" borderId="0" applyNumberFormat="0" applyBorder="0" applyAlignment="0" applyProtection="0"/>
    <xf numFmtId="169" fontId="31" fillId="57" borderId="0" applyNumberFormat="0" applyBorder="0" applyAlignment="0" applyProtection="0"/>
    <xf numFmtId="168" fontId="31" fillId="57" borderId="0" applyNumberFormat="0" applyBorder="0" applyAlignment="0" applyProtection="0"/>
    <xf numFmtId="168" fontId="31" fillId="57" borderId="0" applyNumberFormat="0" applyBorder="0" applyAlignment="0" applyProtection="0"/>
    <xf numFmtId="169" fontId="31" fillId="57" borderId="0" applyNumberFormat="0" applyBorder="0" applyAlignment="0" applyProtection="0"/>
    <xf numFmtId="168" fontId="31" fillId="57" borderId="0" applyNumberFormat="0" applyBorder="0" applyAlignment="0" applyProtection="0"/>
    <xf numFmtId="168" fontId="31" fillId="57" borderId="0" applyNumberFormat="0" applyBorder="0" applyAlignment="0" applyProtection="0"/>
    <xf numFmtId="169" fontId="31" fillId="57" borderId="0" applyNumberFormat="0" applyBorder="0" applyAlignment="0" applyProtection="0"/>
    <xf numFmtId="168" fontId="31" fillId="57" borderId="0" applyNumberFormat="0" applyBorder="0" applyAlignment="0" applyProtection="0"/>
    <xf numFmtId="0" fontId="29" fillId="57" borderId="0" applyNumberFormat="0" applyBorder="0" applyAlignment="0" applyProtection="0"/>
    <xf numFmtId="0" fontId="29" fillId="57" borderId="0" applyNumberFormat="0" applyBorder="0" applyAlignment="0" applyProtection="0"/>
    <xf numFmtId="0" fontId="29" fillId="57" borderId="0" applyNumberFormat="0" applyBorder="0" applyAlignment="0" applyProtection="0"/>
    <xf numFmtId="0" fontId="27" fillId="54" borderId="0" applyNumberFormat="0" applyBorder="0" applyAlignment="0" applyProtection="0"/>
    <xf numFmtId="0" fontId="27" fillId="58" borderId="0" applyNumberFormat="0" applyBorder="0" applyAlignment="0" applyProtection="0"/>
    <xf numFmtId="0" fontId="29" fillId="55" borderId="0" applyNumberFormat="0" applyBorder="0" applyAlignment="0" applyProtection="0"/>
    <xf numFmtId="0" fontId="29" fillId="59" borderId="0" applyNumberFormat="0" applyBorder="0" applyAlignment="0" applyProtection="0"/>
    <xf numFmtId="0" fontId="30" fillId="19" borderId="0" applyNumberFormat="0" applyBorder="0" applyAlignment="0" applyProtection="0"/>
    <xf numFmtId="168" fontId="31" fillId="59" borderId="0" applyNumberFormat="0" applyBorder="0" applyAlignment="0" applyProtection="0"/>
    <xf numFmtId="168" fontId="31" fillId="59" borderId="0" applyNumberFormat="0" applyBorder="0" applyAlignment="0" applyProtection="0"/>
    <xf numFmtId="169" fontId="31" fillId="59" borderId="0" applyNumberFormat="0" applyBorder="0" applyAlignment="0" applyProtection="0"/>
    <xf numFmtId="0" fontId="29" fillId="5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168" fontId="31" fillId="59" borderId="0" applyNumberFormat="0" applyBorder="0" applyAlignment="0" applyProtection="0"/>
    <xf numFmtId="169" fontId="31" fillId="59" borderId="0" applyNumberFormat="0" applyBorder="0" applyAlignment="0" applyProtection="0"/>
    <xf numFmtId="168" fontId="31" fillId="59" borderId="0" applyNumberFormat="0" applyBorder="0" applyAlignment="0" applyProtection="0"/>
    <xf numFmtId="168" fontId="31" fillId="59" borderId="0" applyNumberFormat="0" applyBorder="0" applyAlignment="0" applyProtection="0"/>
    <xf numFmtId="169" fontId="31" fillId="59" borderId="0" applyNumberFormat="0" applyBorder="0" applyAlignment="0" applyProtection="0"/>
    <xf numFmtId="168" fontId="31" fillId="59" borderId="0" applyNumberFormat="0" applyBorder="0" applyAlignment="0" applyProtection="0"/>
    <xf numFmtId="168" fontId="31" fillId="59" borderId="0" applyNumberFormat="0" applyBorder="0" applyAlignment="0" applyProtection="0"/>
    <xf numFmtId="169" fontId="31" fillId="59" borderId="0" applyNumberFormat="0" applyBorder="0" applyAlignment="0" applyProtection="0"/>
    <xf numFmtId="168" fontId="31" fillId="59" borderId="0" applyNumberFormat="0" applyBorder="0" applyAlignment="0" applyProtection="0"/>
    <xf numFmtId="168" fontId="31" fillId="59" borderId="0" applyNumberFormat="0" applyBorder="0" applyAlignment="0" applyProtection="0"/>
    <xf numFmtId="169" fontId="31" fillId="59" borderId="0" applyNumberFormat="0" applyBorder="0" applyAlignment="0" applyProtection="0"/>
    <xf numFmtId="168" fontId="31" fillId="59" borderId="0" applyNumberFormat="0" applyBorder="0" applyAlignment="0" applyProtection="0"/>
    <xf numFmtId="0" fontId="29" fillId="59" borderId="0" applyNumberFormat="0" applyBorder="0" applyAlignment="0" applyProtection="0"/>
    <xf numFmtId="0" fontId="29" fillId="59" borderId="0" applyNumberFormat="0" applyBorder="0" applyAlignment="0" applyProtection="0"/>
    <xf numFmtId="0" fontId="29" fillId="59" borderId="0" applyNumberFormat="0" applyBorder="0" applyAlignment="0" applyProtection="0"/>
    <xf numFmtId="0" fontId="27" fillId="51" borderId="0" applyNumberFormat="0" applyBorder="0" applyAlignment="0" applyProtection="0"/>
    <xf numFmtId="0" fontId="27" fillId="55" borderId="0" applyNumberFormat="0" applyBorder="0" applyAlignment="0" applyProtection="0"/>
    <xf numFmtId="0" fontId="29" fillId="55" borderId="0" applyNumberFormat="0" applyBorder="0" applyAlignment="0" applyProtection="0"/>
    <xf numFmtId="0" fontId="29" fillId="48" borderId="0" applyNumberFormat="0" applyBorder="0" applyAlignment="0" applyProtection="0"/>
    <xf numFmtId="0" fontId="30" fillId="23" borderId="0" applyNumberFormat="0" applyBorder="0" applyAlignment="0" applyProtection="0"/>
    <xf numFmtId="168" fontId="31" fillId="48" borderId="0" applyNumberFormat="0" applyBorder="0" applyAlignment="0" applyProtection="0"/>
    <xf numFmtId="168" fontId="31" fillId="48" borderId="0" applyNumberFormat="0" applyBorder="0" applyAlignment="0" applyProtection="0"/>
    <xf numFmtId="169" fontId="31" fillId="48" borderId="0" applyNumberFormat="0" applyBorder="0" applyAlignment="0" applyProtection="0"/>
    <xf numFmtId="0" fontId="29" fillId="48"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168" fontId="31" fillId="48" borderId="0" applyNumberFormat="0" applyBorder="0" applyAlignment="0" applyProtection="0"/>
    <xf numFmtId="169" fontId="31" fillId="48" borderId="0" applyNumberFormat="0" applyBorder="0" applyAlignment="0" applyProtection="0"/>
    <xf numFmtId="168" fontId="31" fillId="48" borderId="0" applyNumberFormat="0" applyBorder="0" applyAlignment="0" applyProtection="0"/>
    <xf numFmtId="168" fontId="31" fillId="48" borderId="0" applyNumberFormat="0" applyBorder="0" applyAlignment="0" applyProtection="0"/>
    <xf numFmtId="169" fontId="31" fillId="48" borderId="0" applyNumberFormat="0" applyBorder="0" applyAlignment="0" applyProtection="0"/>
    <xf numFmtId="168" fontId="31" fillId="48" borderId="0" applyNumberFormat="0" applyBorder="0" applyAlignment="0" applyProtection="0"/>
    <xf numFmtId="168" fontId="31" fillId="48" borderId="0" applyNumberFormat="0" applyBorder="0" applyAlignment="0" applyProtection="0"/>
    <xf numFmtId="169" fontId="31" fillId="48" borderId="0" applyNumberFormat="0" applyBorder="0" applyAlignment="0" applyProtection="0"/>
    <xf numFmtId="168" fontId="31" fillId="48" borderId="0" applyNumberFormat="0" applyBorder="0" applyAlignment="0" applyProtection="0"/>
    <xf numFmtId="168" fontId="31" fillId="48" borderId="0" applyNumberFormat="0" applyBorder="0" applyAlignment="0" applyProtection="0"/>
    <xf numFmtId="169" fontId="31" fillId="48" borderId="0" applyNumberFormat="0" applyBorder="0" applyAlignment="0" applyProtection="0"/>
    <xf numFmtId="168" fontId="31" fillId="48" borderId="0" applyNumberFormat="0" applyBorder="0" applyAlignment="0" applyProtection="0"/>
    <xf numFmtId="0" fontId="29" fillId="48" borderId="0" applyNumberFormat="0" applyBorder="0" applyAlignment="0" applyProtection="0"/>
    <xf numFmtId="0" fontId="29" fillId="48" borderId="0" applyNumberFormat="0" applyBorder="0" applyAlignment="0" applyProtection="0"/>
    <xf numFmtId="0" fontId="29" fillId="48" borderId="0" applyNumberFormat="0" applyBorder="0" applyAlignment="0" applyProtection="0"/>
    <xf numFmtId="0" fontId="27" fillId="60" borderId="0" applyNumberFormat="0" applyBorder="0" applyAlignment="0" applyProtection="0"/>
    <xf numFmtId="0" fontId="27" fillId="51" borderId="0" applyNumberFormat="0" applyBorder="0" applyAlignment="0" applyProtection="0"/>
    <xf numFmtId="0" fontId="29" fillId="52" borderId="0" applyNumberFormat="0" applyBorder="0" applyAlignment="0" applyProtection="0"/>
    <xf numFmtId="0" fontId="29" fillId="49" borderId="0" applyNumberFormat="0" applyBorder="0" applyAlignment="0" applyProtection="0"/>
    <xf numFmtId="0" fontId="30" fillId="27" borderId="0" applyNumberFormat="0" applyBorder="0" applyAlignment="0" applyProtection="0"/>
    <xf numFmtId="168" fontId="31" fillId="49"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0" fontId="29" fillId="49"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168" fontId="31" fillId="49"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168" fontId="31" fillId="49"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168" fontId="31" fillId="49"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168" fontId="31" fillId="49" borderId="0" applyNumberFormat="0" applyBorder="0" applyAlignment="0" applyProtection="0"/>
    <xf numFmtId="0" fontId="29" fillId="49" borderId="0" applyNumberFormat="0" applyBorder="0" applyAlignment="0" applyProtection="0"/>
    <xf numFmtId="0" fontId="29" fillId="49" borderId="0" applyNumberFormat="0" applyBorder="0" applyAlignment="0" applyProtection="0"/>
    <xf numFmtId="0" fontId="29" fillId="49" borderId="0" applyNumberFormat="0" applyBorder="0" applyAlignment="0" applyProtection="0"/>
    <xf numFmtId="0" fontId="27" fillId="54" borderId="0" applyNumberFormat="0" applyBorder="0" applyAlignment="0" applyProtection="0"/>
    <xf numFmtId="0" fontId="27" fillId="61" borderId="0" applyNumberFormat="0" applyBorder="0" applyAlignment="0" applyProtection="0"/>
    <xf numFmtId="0" fontId="29" fillId="61" borderId="0" applyNumberFormat="0" applyBorder="0" applyAlignment="0" applyProtection="0"/>
    <xf numFmtId="0" fontId="29" fillId="62" borderId="0" applyNumberFormat="0" applyBorder="0" applyAlignment="0" applyProtection="0"/>
    <xf numFmtId="0" fontId="30" fillId="31" borderId="0" applyNumberFormat="0" applyBorder="0" applyAlignment="0" applyProtection="0"/>
    <xf numFmtId="168" fontId="31" fillId="62" borderId="0" applyNumberFormat="0" applyBorder="0" applyAlignment="0" applyProtection="0"/>
    <xf numFmtId="168" fontId="31" fillId="62" borderId="0" applyNumberFormat="0" applyBorder="0" applyAlignment="0" applyProtection="0"/>
    <xf numFmtId="169" fontId="31" fillId="62" borderId="0" applyNumberFormat="0" applyBorder="0" applyAlignment="0" applyProtection="0"/>
    <xf numFmtId="0" fontId="29" fillId="62"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168" fontId="31" fillId="62" borderId="0" applyNumberFormat="0" applyBorder="0" applyAlignment="0" applyProtection="0"/>
    <xf numFmtId="169" fontId="31" fillId="62" borderId="0" applyNumberFormat="0" applyBorder="0" applyAlignment="0" applyProtection="0"/>
    <xf numFmtId="168" fontId="31" fillId="62" borderId="0" applyNumberFormat="0" applyBorder="0" applyAlignment="0" applyProtection="0"/>
    <xf numFmtId="168" fontId="31" fillId="62" borderId="0" applyNumberFormat="0" applyBorder="0" applyAlignment="0" applyProtection="0"/>
    <xf numFmtId="169" fontId="31" fillId="62" borderId="0" applyNumberFormat="0" applyBorder="0" applyAlignment="0" applyProtection="0"/>
    <xf numFmtId="168" fontId="31" fillId="62" borderId="0" applyNumberFormat="0" applyBorder="0" applyAlignment="0" applyProtection="0"/>
    <xf numFmtId="168" fontId="31" fillId="62" borderId="0" applyNumberFormat="0" applyBorder="0" applyAlignment="0" applyProtection="0"/>
    <xf numFmtId="169" fontId="31" fillId="62" borderId="0" applyNumberFormat="0" applyBorder="0" applyAlignment="0" applyProtection="0"/>
    <xf numFmtId="168" fontId="31" fillId="62" borderId="0" applyNumberFormat="0" applyBorder="0" applyAlignment="0" applyProtection="0"/>
    <xf numFmtId="168" fontId="31" fillId="62" borderId="0" applyNumberFormat="0" applyBorder="0" applyAlignment="0" applyProtection="0"/>
    <xf numFmtId="169" fontId="31" fillId="62" borderId="0" applyNumberFormat="0" applyBorder="0" applyAlignment="0" applyProtection="0"/>
    <xf numFmtId="168" fontId="31" fillId="62" borderId="0" applyNumberFormat="0" applyBorder="0" applyAlignment="0" applyProtection="0"/>
    <xf numFmtId="0" fontId="29" fillId="62" borderId="0" applyNumberFormat="0" applyBorder="0" applyAlignment="0" applyProtection="0"/>
    <xf numFmtId="0" fontId="29" fillId="62" borderId="0" applyNumberFormat="0" applyBorder="0" applyAlignment="0" applyProtection="0"/>
    <xf numFmtId="0" fontId="29" fillId="62" borderId="0" applyNumberFormat="0" applyBorder="0" applyAlignment="0" applyProtection="0"/>
    <xf numFmtId="0" fontId="32" fillId="38" borderId="0" applyNumberFormat="0" applyBorder="0" applyAlignment="0" applyProtection="0"/>
    <xf numFmtId="0" fontId="33" fillId="5" borderId="0" applyNumberFormat="0" applyBorder="0" applyAlignment="0" applyProtection="0"/>
    <xf numFmtId="168" fontId="34" fillId="38" borderId="0" applyNumberFormat="0" applyBorder="0" applyAlignment="0" applyProtection="0"/>
    <xf numFmtId="168" fontId="34" fillId="38" borderId="0" applyNumberFormat="0" applyBorder="0" applyAlignment="0" applyProtection="0"/>
    <xf numFmtId="169" fontId="34" fillId="38" borderId="0" applyNumberFormat="0" applyBorder="0" applyAlignment="0" applyProtection="0"/>
    <xf numFmtId="0" fontId="32" fillId="38" borderId="0" applyNumberFormat="0" applyBorder="0" applyAlignment="0" applyProtection="0"/>
    <xf numFmtId="0" fontId="33" fillId="5" borderId="0" applyNumberFormat="0" applyBorder="0" applyAlignment="0" applyProtection="0"/>
    <xf numFmtId="0" fontId="33" fillId="5" borderId="0" applyNumberFormat="0" applyBorder="0" applyAlignment="0" applyProtection="0"/>
    <xf numFmtId="0" fontId="33" fillId="5" borderId="0" applyNumberFormat="0" applyBorder="0" applyAlignment="0" applyProtection="0"/>
    <xf numFmtId="0" fontId="33" fillId="5" borderId="0" applyNumberFormat="0" applyBorder="0" applyAlignment="0" applyProtection="0"/>
    <xf numFmtId="0" fontId="33" fillId="5" borderId="0" applyNumberFormat="0" applyBorder="0" applyAlignment="0" applyProtection="0"/>
    <xf numFmtId="0" fontId="33" fillId="5" borderId="0" applyNumberFormat="0" applyBorder="0" applyAlignment="0" applyProtection="0"/>
    <xf numFmtId="0" fontId="33" fillId="5" borderId="0" applyNumberFormat="0" applyBorder="0" applyAlignment="0" applyProtection="0"/>
    <xf numFmtId="168" fontId="34" fillId="38" borderId="0" applyNumberFormat="0" applyBorder="0" applyAlignment="0" applyProtection="0"/>
    <xf numFmtId="169" fontId="34" fillId="38" borderId="0" applyNumberFormat="0" applyBorder="0" applyAlignment="0" applyProtection="0"/>
    <xf numFmtId="168" fontId="34" fillId="38" borderId="0" applyNumberFormat="0" applyBorder="0" applyAlignment="0" applyProtection="0"/>
    <xf numFmtId="168" fontId="34" fillId="38" borderId="0" applyNumberFormat="0" applyBorder="0" applyAlignment="0" applyProtection="0"/>
    <xf numFmtId="169" fontId="34" fillId="38" borderId="0" applyNumberFormat="0" applyBorder="0" applyAlignment="0" applyProtection="0"/>
    <xf numFmtId="168" fontId="34" fillId="38" borderId="0" applyNumberFormat="0" applyBorder="0" applyAlignment="0" applyProtection="0"/>
    <xf numFmtId="168" fontId="34" fillId="38" borderId="0" applyNumberFormat="0" applyBorder="0" applyAlignment="0" applyProtection="0"/>
    <xf numFmtId="169" fontId="34" fillId="38" borderId="0" applyNumberFormat="0" applyBorder="0" applyAlignment="0" applyProtection="0"/>
    <xf numFmtId="168" fontId="34" fillId="38" borderId="0" applyNumberFormat="0" applyBorder="0" applyAlignment="0" applyProtection="0"/>
    <xf numFmtId="168" fontId="34" fillId="38" borderId="0" applyNumberFormat="0" applyBorder="0" applyAlignment="0" applyProtection="0"/>
    <xf numFmtId="169" fontId="34" fillId="38" borderId="0" applyNumberFormat="0" applyBorder="0" applyAlignment="0" applyProtection="0"/>
    <xf numFmtId="168" fontId="34" fillId="38" borderId="0" applyNumberFormat="0" applyBorder="0" applyAlignment="0" applyProtection="0"/>
    <xf numFmtId="0" fontId="32" fillId="38" borderId="0" applyNumberFormat="0" applyBorder="0" applyAlignment="0" applyProtection="0"/>
    <xf numFmtId="170" fontId="35" fillId="0" borderId="0" applyFill="0" applyBorder="0" applyAlignment="0"/>
    <xf numFmtId="170" fontId="36" fillId="0" borderId="0" applyFill="0" applyBorder="0" applyAlignment="0"/>
    <xf numFmtId="170" fontId="36" fillId="0" borderId="0" applyFill="0" applyBorder="0" applyAlignment="0"/>
    <xf numFmtId="170" fontId="36" fillId="0" borderId="0" applyFill="0" applyBorder="0" applyAlignment="0"/>
    <xf numFmtId="171" fontId="37" fillId="0" borderId="0" applyFill="0" applyBorder="0" applyAlignment="0"/>
    <xf numFmtId="171" fontId="37" fillId="0" borderId="0" applyFill="0" applyBorder="0" applyAlignment="0"/>
    <xf numFmtId="170" fontId="36" fillId="0" borderId="0" applyFill="0" applyBorder="0" applyAlignment="0"/>
    <xf numFmtId="170" fontId="36" fillId="0" borderId="0" applyFill="0" applyBorder="0" applyAlignment="0"/>
    <xf numFmtId="170" fontId="36" fillId="0" borderId="0" applyFill="0" applyBorder="0" applyAlignment="0"/>
    <xf numFmtId="170" fontId="36" fillId="0" borderId="0" applyFill="0" applyBorder="0" applyAlignment="0"/>
    <xf numFmtId="170" fontId="36" fillId="0" borderId="0" applyFill="0" applyBorder="0" applyAlignment="0"/>
    <xf numFmtId="170" fontId="36" fillId="0" borderId="0" applyFill="0" applyBorder="0" applyAlignment="0"/>
    <xf numFmtId="172" fontId="37" fillId="0" borderId="0" applyFill="0" applyBorder="0" applyAlignment="0"/>
    <xf numFmtId="173" fontId="37" fillId="0" borderId="0" applyFill="0" applyBorder="0" applyAlignment="0"/>
    <xf numFmtId="174" fontId="37" fillId="0" borderId="0" applyFill="0" applyBorder="0" applyAlignment="0"/>
    <xf numFmtId="175" fontId="37" fillId="0" borderId="0" applyFill="0" applyBorder="0" applyAlignment="0"/>
    <xf numFmtId="171" fontId="37" fillId="0" borderId="0" applyFill="0" applyBorder="0" applyAlignment="0"/>
    <xf numFmtId="176" fontId="37" fillId="0" borderId="0" applyFill="0" applyBorder="0" applyAlignment="0"/>
    <xf numFmtId="172" fontId="37" fillId="0" borderId="0" applyFill="0" applyBorder="0" applyAlignment="0"/>
    <xf numFmtId="0" fontId="38" fillId="63" borderId="33" applyNumberFormat="0" applyAlignment="0" applyProtection="0"/>
    <xf numFmtId="0" fontId="39" fillId="8" borderId="27"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168" fontId="40"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168" fontId="40"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169" fontId="40"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9" fillId="8" borderId="27"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9" fillId="8" borderId="27"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9" fillId="8" borderId="27"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9" fillId="8" borderId="27"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9" fillId="8" borderId="27"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9" fillId="8" borderId="27"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9" fillId="8" borderId="27"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168" fontId="40" fillId="63" borderId="33" applyNumberFormat="0" applyAlignment="0" applyProtection="0"/>
    <xf numFmtId="169" fontId="40" fillId="63" borderId="33" applyNumberFormat="0" applyAlignment="0" applyProtection="0"/>
    <xf numFmtId="168" fontId="40" fillId="63" borderId="33" applyNumberFormat="0" applyAlignment="0" applyProtection="0"/>
    <xf numFmtId="168" fontId="40" fillId="63" borderId="33" applyNumberFormat="0" applyAlignment="0" applyProtection="0"/>
    <xf numFmtId="169" fontId="40" fillId="63" borderId="33" applyNumberFormat="0" applyAlignment="0" applyProtection="0"/>
    <xf numFmtId="168" fontId="40" fillId="63" borderId="33" applyNumberFormat="0" applyAlignment="0" applyProtection="0"/>
    <xf numFmtId="168" fontId="40" fillId="63" borderId="33" applyNumberFormat="0" applyAlignment="0" applyProtection="0"/>
    <xf numFmtId="169" fontId="40" fillId="63" borderId="33" applyNumberFormat="0" applyAlignment="0" applyProtection="0"/>
    <xf numFmtId="168" fontId="40" fillId="63" borderId="33" applyNumberFormat="0" applyAlignment="0" applyProtection="0"/>
    <xf numFmtId="168" fontId="40" fillId="63" borderId="33" applyNumberFormat="0" applyAlignment="0" applyProtection="0"/>
    <xf numFmtId="169" fontId="40" fillId="63" borderId="33" applyNumberFormat="0" applyAlignment="0" applyProtection="0"/>
    <xf numFmtId="168" fontId="40" fillId="63" borderId="33" applyNumberFormat="0" applyAlignment="0" applyProtection="0"/>
    <xf numFmtId="0" fontId="38" fillId="63" borderId="33" applyNumberFormat="0" applyAlignment="0" applyProtection="0"/>
    <xf numFmtId="0" fontId="41" fillId="64" borderId="34" applyNumberFormat="0" applyAlignment="0" applyProtection="0"/>
    <xf numFmtId="0" fontId="42" fillId="9" borderId="30" applyNumberFormat="0" applyAlignment="0" applyProtection="0"/>
    <xf numFmtId="168" fontId="43" fillId="64" borderId="34" applyNumberFormat="0" applyAlignment="0" applyProtection="0"/>
    <xf numFmtId="168" fontId="43" fillId="64" borderId="34" applyNumberFormat="0" applyAlignment="0" applyProtection="0"/>
    <xf numFmtId="168" fontId="43" fillId="64" borderId="34" applyNumberFormat="0" applyAlignment="0" applyProtection="0"/>
    <xf numFmtId="169" fontId="43" fillId="64" borderId="34" applyNumberFormat="0" applyAlignment="0" applyProtection="0"/>
    <xf numFmtId="168" fontId="43" fillId="64" borderId="34" applyNumberFormat="0" applyAlignment="0" applyProtection="0"/>
    <xf numFmtId="0" fontId="41" fillId="64" borderId="34" applyNumberFormat="0" applyAlignment="0" applyProtection="0"/>
    <xf numFmtId="168" fontId="43" fillId="64" borderId="34" applyNumberFormat="0" applyAlignment="0" applyProtection="0"/>
    <xf numFmtId="169" fontId="43" fillId="64" borderId="34" applyNumberFormat="0" applyAlignment="0" applyProtection="0"/>
    <xf numFmtId="168" fontId="43" fillId="64" borderId="34" applyNumberFormat="0" applyAlignment="0" applyProtection="0"/>
    <xf numFmtId="168" fontId="43" fillId="64" borderId="34" applyNumberFormat="0" applyAlignment="0" applyProtection="0"/>
    <xf numFmtId="169" fontId="43" fillId="64" borderId="34" applyNumberFormat="0" applyAlignment="0" applyProtection="0"/>
    <xf numFmtId="168" fontId="43" fillId="64" borderId="34" applyNumberFormat="0" applyAlignment="0" applyProtection="0"/>
    <xf numFmtId="168" fontId="43" fillId="64" borderId="34" applyNumberFormat="0" applyAlignment="0" applyProtection="0"/>
    <xf numFmtId="169" fontId="43" fillId="64" borderId="34" applyNumberFormat="0" applyAlignment="0" applyProtection="0"/>
    <xf numFmtId="168" fontId="43" fillId="64" borderId="34" applyNumberFormat="0" applyAlignment="0" applyProtection="0"/>
    <xf numFmtId="168" fontId="43" fillId="64" borderId="34" applyNumberFormat="0" applyAlignment="0" applyProtection="0"/>
    <xf numFmtId="169" fontId="43" fillId="64" borderId="34" applyNumberFormat="0" applyAlignment="0" applyProtection="0"/>
    <xf numFmtId="168" fontId="43" fillId="64" borderId="34" applyNumberFormat="0" applyAlignment="0" applyProtection="0"/>
    <xf numFmtId="168" fontId="43" fillId="64" borderId="34" applyNumberFormat="0" applyAlignment="0" applyProtection="0"/>
    <xf numFmtId="169" fontId="43" fillId="64" borderId="34" applyNumberFormat="0" applyAlignment="0" applyProtection="0"/>
    <xf numFmtId="168" fontId="43" fillId="64" borderId="34" applyNumberFormat="0" applyAlignment="0" applyProtection="0"/>
    <xf numFmtId="169" fontId="43" fillId="64" borderId="34" applyNumberFormat="0" applyAlignment="0" applyProtection="0"/>
    <xf numFmtId="0" fontId="42" fillId="9" borderId="30" applyNumberFormat="0" applyAlignment="0" applyProtection="0"/>
    <xf numFmtId="168" fontId="43" fillId="64" borderId="34" applyNumberFormat="0" applyAlignment="0" applyProtection="0"/>
    <xf numFmtId="168" fontId="43" fillId="64" borderId="34" applyNumberFormat="0" applyAlignment="0" applyProtection="0"/>
    <xf numFmtId="169" fontId="43" fillId="64" borderId="34" applyNumberFormat="0" applyAlignment="0" applyProtection="0"/>
    <xf numFmtId="168" fontId="43" fillId="64" borderId="34" applyNumberFormat="0" applyAlignment="0" applyProtection="0"/>
    <xf numFmtId="168" fontId="43" fillId="64" borderId="34" applyNumberFormat="0" applyAlignment="0" applyProtection="0"/>
    <xf numFmtId="169" fontId="43" fillId="64" borderId="34" applyNumberFormat="0" applyAlignment="0" applyProtection="0"/>
    <xf numFmtId="168" fontId="43" fillId="64" borderId="34" applyNumberFormat="0" applyAlignment="0" applyProtection="0"/>
    <xf numFmtId="168" fontId="43" fillId="64" borderId="34" applyNumberFormat="0" applyAlignment="0" applyProtection="0"/>
    <xf numFmtId="169" fontId="43" fillId="64" borderId="34" applyNumberFormat="0" applyAlignment="0" applyProtection="0"/>
    <xf numFmtId="168" fontId="43" fillId="64" borderId="34" applyNumberFormat="0" applyAlignment="0" applyProtection="0"/>
    <xf numFmtId="168" fontId="43" fillId="64" borderId="34" applyNumberFormat="0" applyAlignment="0" applyProtection="0"/>
    <xf numFmtId="169" fontId="43" fillId="64" borderId="34" applyNumberFormat="0" applyAlignment="0" applyProtection="0"/>
    <xf numFmtId="168" fontId="43" fillId="64" borderId="34" applyNumberFormat="0" applyAlignment="0" applyProtection="0"/>
    <xf numFmtId="168" fontId="43" fillId="64" borderId="34" applyNumberFormat="0" applyAlignment="0" applyProtection="0"/>
    <xf numFmtId="169" fontId="43" fillId="64" borderId="34" applyNumberFormat="0" applyAlignment="0" applyProtection="0"/>
    <xf numFmtId="168" fontId="43" fillId="64" borderId="34" applyNumberFormat="0" applyAlignment="0" applyProtection="0"/>
    <xf numFmtId="168" fontId="43" fillId="64" borderId="34" applyNumberFormat="0" applyAlignment="0" applyProtection="0"/>
    <xf numFmtId="169" fontId="43" fillId="64" borderId="34" applyNumberFormat="0" applyAlignment="0" applyProtection="0"/>
    <xf numFmtId="168" fontId="43" fillId="64" borderId="34" applyNumberFormat="0" applyAlignment="0" applyProtection="0"/>
    <xf numFmtId="169" fontId="43" fillId="64" borderId="34" applyNumberFormat="0" applyAlignment="0" applyProtection="0"/>
    <xf numFmtId="168" fontId="43" fillId="64" borderId="34" applyNumberFormat="0" applyAlignment="0" applyProtection="0"/>
    <xf numFmtId="168" fontId="43" fillId="64" borderId="34" applyNumberFormat="0" applyAlignment="0" applyProtection="0"/>
    <xf numFmtId="168" fontId="43" fillId="64" borderId="34" applyNumberFormat="0" applyAlignment="0" applyProtection="0"/>
    <xf numFmtId="169" fontId="43" fillId="64" borderId="34" applyNumberFormat="0" applyAlignment="0" applyProtection="0"/>
    <xf numFmtId="168" fontId="43" fillId="64" borderId="34" applyNumberFormat="0" applyAlignment="0" applyProtection="0"/>
    <xf numFmtId="168" fontId="43" fillId="64" borderId="34" applyNumberFormat="0" applyAlignment="0" applyProtection="0"/>
    <xf numFmtId="169" fontId="43" fillId="64" borderId="34" applyNumberFormat="0" applyAlignment="0" applyProtection="0"/>
    <xf numFmtId="168" fontId="43" fillId="64" borderId="34" applyNumberFormat="0" applyAlignment="0" applyProtection="0"/>
    <xf numFmtId="168" fontId="43" fillId="64" borderId="34" applyNumberFormat="0" applyAlignment="0" applyProtection="0"/>
    <xf numFmtId="169" fontId="43" fillId="64" borderId="34" applyNumberFormat="0" applyAlignment="0" applyProtection="0"/>
    <xf numFmtId="168" fontId="43" fillId="64" borderId="34" applyNumberFormat="0" applyAlignment="0" applyProtection="0"/>
    <xf numFmtId="168" fontId="43" fillId="64" borderId="34" applyNumberFormat="0" applyAlignment="0" applyProtection="0"/>
    <xf numFmtId="169" fontId="43" fillId="64" borderId="34" applyNumberFormat="0" applyAlignment="0" applyProtection="0"/>
    <xf numFmtId="168" fontId="43" fillId="64" borderId="34" applyNumberFormat="0" applyAlignment="0" applyProtection="0"/>
    <xf numFmtId="168" fontId="43" fillId="64" borderId="34" applyNumberFormat="0" applyAlignment="0" applyProtection="0"/>
    <xf numFmtId="169" fontId="43" fillId="64" borderId="34" applyNumberFormat="0" applyAlignment="0" applyProtection="0"/>
    <xf numFmtId="168" fontId="43" fillId="64" borderId="34" applyNumberFormat="0" applyAlignment="0" applyProtection="0"/>
    <xf numFmtId="168" fontId="43" fillId="64" borderId="34" applyNumberFormat="0" applyAlignment="0" applyProtection="0"/>
    <xf numFmtId="169" fontId="43" fillId="64" borderId="34" applyNumberFormat="0" applyAlignment="0" applyProtection="0"/>
    <xf numFmtId="168" fontId="43" fillId="64" borderId="34" applyNumberFormat="0" applyAlignment="0" applyProtection="0"/>
    <xf numFmtId="169" fontId="43" fillId="64" borderId="34" applyNumberFormat="0" applyAlignment="0" applyProtection="0"/>
    <xf numFmtId="168" fontId="43" fillId="64" borderId="34" applyNumberFormat="0" applyAlignment="0" applyProtection="0"/>
    <xf numFmtId="168" fontId="43" fillId="64" borderId="34" applyNumberFormat="0" applyAlignment="0" applyProtection="0"/>
    <xf numFmtId="168" fontId="43" fillId="64" borderId="34" applyNumberFormat="0" applyAlignment="0" applyProtection="0"/>
    <xf numFmtId="169" fontId="43" fillId="64" borderId="34" applyNumberFormat="0" applyAlignment="0" applyProtection="0"/>
    <xf numFmtId="168" fontId="43" fillId="64" borderId="34" applyNumberFormat="0" applyAlignment="0" applyProtection="0"/>
    <xf numFmtId="168" fontId="43" fillId="64" borderId="34" applyNumberFormat="0" applyAlignment="0" applyProtection="0"/>
    <xf numFmtId="169" fontId="43" fillId="64" borderId="34" applyNumberFormat="0" applyAlignment="0" applyProtection="0"/>
    <xf numFmtId="168" fontId="43" fillId="64" borderId="34" applyNumberFormat="0" applyAlignment="0" applyProtection="0"/>
    <xf numFmtId="168" fontId="43" fillId="64" borderId="34" applyNumberFormat="0" applyAlignment="0" applyProtection="0"/>
    <xf numFmtId="169" fontId="43" fillId="64" borderId="34" applyNumberFormat="0" applyAlignment="0" applyProtection="0"/>
    <xf numFmtId="168" fontId="43" fillId="64" borderId="34" applyNumberFormat="0" applyAlignment="0" applyProtection="0"/>
    <xf numFmtId="168" fontId="43" fillId="64" borderId="34" applyNumberFormat="0" applyAlignment="0" applyProtection="0"/>
    <xf numFmtId="169" fontId="43" fillId="64" borderId="34" applyNumberFormat="0" applyAlignment="0" applyProtection="0"/>
    <xf numFmtId="168" fontId="43" fillId="64" borderId="34" applyNumberFormat="0" applyAlignment="0" applyProtection="0"/>
    <xf numFmtId="168" fontId="43" fillId="64" borderId="34" applyNumberFormat="0" applyAlignment="0" applyProtection="0"/>
    <xf numFmtId="169" fontId="43" fillId="64" borderId="34" applyNumberFormat="0" applyAlignment="0" applyProtection="0"/>
    <xf numFmtId="168" fontId="43" fillId="64" borderId="34" applyNumberFormat="0" applyAlignment="0" applyProtection="0"/>
    <xf numFmtId="168" fontId="43" fillId="64" borderId="34" applyNumberFormat="0" applyAlignment="0" applyProtection="0"/>
    <xf numFmtId="169" fontId="43" fillId="64" borderId="34" applyNumberFormat="0" applyAlignment="0" applyProtection="0"/>
    <xf numFmtId="168" fontId="43" fillId="64" borderId="34" applyNumberFormat="0" applyAlignment="0" applyProtection="0"/>
    <xf numFmtId="169" fontId="43" fillId="64" borderId="34" applyNumberFormat="0" applyAlignment="0" applyProtection="0"/>
    <xf numFmtId="168" fontId="43" fillId="64" borderId="34" applyNumberFormat="0" applyAlignment="0" applyProtection="0"/>
    <xf numFmtId="168" fontId="43" fillId="64" borderId="34" applyNumberFormat="0" applyAlignment="0" applyProtection="0"/>
    <xf numFmtId="168" fontId="43" fillId="64" borderId="34" applyNumberFormat="0" applyAlignment="0" applyProtection="0"/>
    <xf numFmtId="169" fontId="43" fillId="64" borderId="34" applyNumberFormat="0" applyAlignment="0" applyProtection="0"/>
    <xf numFmtId="168" fontId="43" fillId="64" borderId="34" applyNumberFormat="0" applyAlignment="0" applyProtection="0"/>
    <xf numFmtId="168" fontId="43" fillId="64" borderId="34" applyNumberFormat="0" applyAlignment="0" applyProtection="0"/>
    <xf numFmtId="169" fontId="43" fillId="64" borderId="34" applyNumberFormat="0" applyAlignment="0" applyProtection="0"/>
    <xf numFmtId="168" fontId="43" fillId="64" borderId="34" applyNumberFormat="0" applyAlignment="0" applyProtection="0"/>
    <xf numFmtId="168" fontId="43" fillId="64" borderId="34" applyNumberFormat="0" applyAlignment="0" applyProtection="0"/>
    <xf numFmtId="169" fontId="43" fillId="64" borderId="34" applyNumberFormat="0" applyAlignment="0" applyProtection="0"/>
    <xf numFmtId="168" fontId="43" fillId="64" borderId="34" applyNumberFormat="0" applyAlignment="0" applyProtection="0"/>
    <xf numFmtId="168" fontId="43" fillId="64" borderId="34" applyNumberFormat="0" applyAlignment="0" applyProtection="0"/>
    <xf numFmtId="169" fontId="43" fillId="64" borderId="34" applyNumberFormat="0" applyAlignment="0" applyProtection="0"/>
    <xf numFmtId="168" fontId="43" fillId="64" borderId="34" applyNumberFormat="0" applyAlignment="0" applyProtection="0"/>
    <xf numFmtId="168" fontId="43" fillId="64" borderId="34" applyNumberFormat="0" applyAlignment="0" applyProtection="0"/>
    <xf numFmtId="169" fontId="43" fillId="64" borderId="34" applyNumberFormat="0" applyAlignment="0" applyProtection="0"/>
    <xf numFmtId="168" fontId="43" fillId="64" borderId="34" applyNumberFormat="0" applyAlignment="0" applyProtection="0"/>
    <xf numFmtId="168" fontId="43" fillId="64" borderId="34" applyNumberFormat="0" applyAlignment="0" applyProtection="0"/>
    <xf numFmtId="169" fontId="43" fillId="64" borderId="34" applyNumberFormat="0" applyAlignment="0" applyProtection="0"/>
    <xf numFmtId="168" fontId="43" fillId="64" borderId="34" applyNumberFormat="0" applyAlignment="0" applyProtection="0"/>
    <xf numFmtId="169" fontId="43" fillId="64" borderId="34" applyNumberFormat="0" applyAlignment="0" applyProtection="0"/>
    <xf numFmtId="168" fontId="43" fillId="64" borderId="34" applyNumberFormat="0" applyAlignment="0" applyProtection="0"/>
    <xf numFmtId="0" fontId="41" fillId="64" borderId="34" applyNumberFormat="0" applyAlignment="0" applyProtection="0"/>
    <xf numFmtId="41" fontId="3" fillId="0" borderId="0" applyFont="0" applyFill="0" applyBorder="0" applyAlignment="0" applyProtection="0"/>
    <xf numFmtId="41" fontId="3" fillId="0" borderId="0" applyFont="0" applyFill="0" applyBorder="0" applyAlignment="0" applyProtection="0"/>
    <xf numFmtId="41" fontId="9"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9"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171" fontId="3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3" fillId="0" borderId="0" quotePrefix="1">
      <protection locked="0"/>
    </xf>
    <xf numFmtId="43" fontId="27" fillId="0" borderId="0" applyFont="0" applyFill="0" applyBorder="0" applyAlignment="0" applyProtection="0"/>
    <xf numFmtId="43" fontId="3" fillId="0" borderId="0" quotePrefix="1">
      <protection locked="0"/>
    </xf>
    <xf numFmtId="43" fontId="27" fillId="0" borderId="0" applyFont="0" applyFill="0" applyBorder="0" applyAlignment="0" applyProtection="0"/>
    <xf numFmtId="43" fontId="3" fillId="0" borderId="0" quotePrefix="1">
      <protection locked="0"/>
    </xf>
    <xf numFmtId="43" fontId="3"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3" fillId="0" borderId="0" quotePrefix="1">
      <protection locked="0"/>
    </xf>
    <xf numFmtId="177" fontId="2" fillId="0" borderId="0" applyFont="0" applyFill="0" applyBorder="0" applyAlignment="0" applyProtection="0"/>
    <xf numFmtId="177"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9"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6"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6"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4"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9" fillId="0" borderId="0" applyFont="0" applyFill="0" applyBorder="0" applyAlignment="0" applyProtection="0"/>
    <xf numFmtId="43" fontId="2" fillId="0" borderId="0" applyFont="0" applyFill="0" applyBorder="0" applyAlignment="0" applyProtection="0"/>
    <xf numFmtId="178"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7"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7"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7"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7"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3"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7"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178" fontId="27" fillId="0" borderId="0" applyFont="0" applyFill="0" applyBorder="0" applyAlignment="0" applyProtection="0"/>
    <xf numFmtId="44" fontId="9" fillId="0" borderId="0" applyFont="0" applyFill="0" applyBorder="0" applyAlignment="0" applyProtection="0"/>
    <xf numFmtId="43" fontId="27" fillId="0" borderId="0" applyFont="0" applyFill="0" applyBorder="0" applyAlignment="0" applyProtection="0"/>
    <xf numFmtId="44" fontId="9" fillId="0" borderId="0" applyFont="0" applyFill="0" applyBorder="0" applyAlignment="0" applyProtection="0"/>
    <xf numFmtId="178" fontId="27" fillId="0" borderId="0" applyFont="0" applyFill="0" applyBorder="0" applyAlignment="0" applyProtection="0"/>
    <xf numFmtId="44" fontId="9"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178" fontId="27"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7"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7"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4" fontId="9"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4" fontId="9"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178" fontId="27" fillId="0" borderId="0" applyFont="0" applyFill="0" applyBorder="0" applyAlignment="0" applyProtection="0"/>
    <xf numFmtId="44" fontId="9" fillId="0" borderId="0" applyFont="0" applyFill="0" applyBorder="0" applyAlignment="0" applyProtection="0"/>
    <xf numFmtId="178" fontId="27" fillId="0" borderId="0" applyFont="0" applyFill="0" applyBorder="0" applyAlignment="0" applyProtection="0"/>
    <xf numFmtId="44" fontId="9" fillId="0" borderId="0" applyFont="0" applyFill="0" applyBorder="0" applyAlignment="0" applyProtection="0"/>
    <xf numFmtId="43" fontId="2" fillId="0" borderId="0" applyFont="0" applyFill="0" applyBorder="0" applyAlignment="0" applyProtection="0"/>
    <xf numFmtId="44" fontId="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4" fontId="9"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7"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4" fontId="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178" fontId="27"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9"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4" fontId="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5" fontId="27"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178" fontId="27"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4"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9"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9"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9"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9"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9" fillId="0" borderId="0" applyFont="0" applyFill="0" applyBorder="0" applyAlignment="0" applyProtection="0"/>
    <xf numFmtId="43" fontId="3" fillId="0" borderId="0" applyFont="0" applyFill="0" applyBorder="0" applyAlignment="0" applyProtection="0"/>
    <xf numFmtId="43" fontId="9" fillId="0" borderId="0" applyFont="0" applyFill="0" applyBorder="0" applyAlignment="0" applyProtection="0"/>
    <xf numFmtId="43" fontId="3" fillId="0" borderId="0" applyFont="0" applyFill="0" applyBorder="0" applyAlignment="0" applyProtection="0"/>
    <xf numFmtId="43" fontId="9" fillId="0" borderId="0" applyFont="0" applyFill="0" applyBorder="0" applyAlignment="0" applyProtection="0"/>
    <xf numFmtId="43" fontId="3" fillId="0" borderId="0" applyFont="0" applyFill="0" applyBorder="0" applyAlignment="0" applyProtection="0"/>
    <xf numFmtId="43" fontId="9"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9"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9"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9"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44" fillId="0" borderId="0" applyFont="0" applyFill="0" applyBorder="0" applyAlignment="0" applyProtection="0"/>
    <xf numFmtId="43" fontId="4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3" fillId="0" borderId="0" quotePrefix="1">
      <protection locked="0"/>
    </xf>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44"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44" fillId="0" borderId="0" applyFont="0" applyFill="0" applyBorder="0" applyAlignment="0" applyProtection="0"/>
    <xf numFmtId="43" fontId="3" fillId="0" borderId="0" applyFont="0" applyFill="0" applyBorder="0" applyAlignment="0" applyProtection="0"/>
    <xf numFmtId="43" fontId="9" fillId="0" borderId="0" applyFont="0" applyFill="0" applyBorder="0" applyAlignment="0" applyProtection="0"/>
    <xf numFmtId="43" fontId="3" fillId="0" borderId="0" applyFont="0" applyFill="0" applyBorder="0" applyAlignment="0" applyProtection="0"/>
    <xf numFmtId="43" fontId="9"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9" fillId="0" borderId="0" applyFont="0" applyFill="0" applyBorder="0" applyAlignment="0" applyProtection="0"/>
    <xf numFmtId="43" fontId="3" fillId="0" borderId="0" applyFont="0" applyFill="0" applyBorder="0" applyAlignment="0" applyProtection="0"/>
    <xf numFmtId="43" fontId="9"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6"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6"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3" fillId="0" borderId="0" quotePrefix="1">
      <protection locked="0"/>
    </xf>
    <xf numFmtId="43" fontId="3"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quotePrefix="1">
      <protection locked="0"/>
    </xf>
    <xf numFmtId="43" fontId="3"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8" fontId="3" fillId="0" borderId="0" applyFont="0" applyFill="0" applyProtection="0"/>
    <xf numFmtId="8" fontId="3" fillId="0" borderId="0" applyFont="0" applyFill="0" applyProtection="0"/>
    <xf numFmtId="43" fontId="3"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8" fontId="3" fillId="0" borderId="0" applyFont="0" applyFill="0" applyProtection="0"/>
    <xf numFmtId="43" fontId="3" fillId="0" borderId="0" applyFont="0" applyFill="0" applyBorder="0" applyAlignment="0" applyProtection="0"/>
    <xf numFmtId="8" fontId="3" fillId="0" borderId="0" applyFont="0" applyFill="0" applyProtection="0"/>
    <xf numFmtId="8" fontId="3" fillId="0" borderId="0" applyFont="0" applyFill="0" applyProtection="0"/>
    <xf numFmtId="8" fontId="3" fillId="0" borderId="0" applyFont="0" applyFill="0" applyProtection="0"/>
    <xf numFmtId="8" fontId="3" fillId="0" borderId="0" applyFont="0" applyFill="0" applyProtection="0"/>
    <xf numFmtId="8" fontId="3" fillId="0" borderId="0" applyFont="0" applyFill="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179" fontId="3" fillId="0" borderId="0" applyFont="0" applyFill="0" applyBorder="0" applyAlignment="0" applyProtection="0"/>
    <xf numFmtId="43" fontId="3" fillId="0" borderId="0" applyFont="0" applyFill="0" applyBorder="0" applyAlignment="0" applyProtection="0"/>
    <xf numFmtId="179" fontId="3" fillId="0" borderId="0" applyFont="0" applyFill="0" applyBorder="0" applyAlignment="0" applyProtection="0"/>
    <xf numFmtId="43" fontId="3" fillId="0" borderId="0" applyFont="0" applyFill="0" applyBorder="0" applyAlignment="0" applyProtection="0"/>
    <xf numFmtId="0" fontId="3"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179" fontId="3" fillId="0" borderId="0" applyFont="0" applyFill="0" applyBorder="0" applyAlignment="0" applyProtection="0"/>
    <xf numFmtId="179" fontId="3" fillId="0" borderId="0" applyFont="0" applyFill="0" applyBorder="0" applyAlignment="0" applyProtection="0"/>
    <xf numFmtId="179" fontId="3" fillId="0" borderId="0" applyFont="0" applyFill="0" applyBorder="0" applyAlignment="0" applyProtection="0"/>
    <xf numFmtId="179" fontId="3" fillId="0" borderId="0" applyFont="0" applyFill="0" applyBorder="0" applyAlignment="0" applyProtection="0"/>
    <xf numFmtId="179" fontId="3" fillId="0" borderId="0" applyFont="0" applyFill="0" applyBorder="0" applyAlignment="0" applyProtection="0"/>
    <xf numFmtId="179" fontId="3"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25" fillId="0" borderId="0"/>
    <xf numFmtId="172" fontId="37" fillId="0" borderId="0" applyFont="0" applyFill="0" applyBorder="0" applyAlignment="0" applyProtection="0"/>
    <xf numFmtId="44" fontId="3" fillId="0" borderId="0" applyFont="0" applyFill="0" applyBorder="0" applyAlignment="0" applyProtection="0"/>
    <xf numFmtId="44" fontId="9" fillId="0" borderId="0" applyFont="0" applyFill="0" applyBorder="0" applyAlignment="0" applyProtection="0"/>
    <xf numFmtId="44" fontId="27"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164" fontId="3" fillId="0" borderId="0" applyFont="0" applyFill="0" applyBorder="0" applyAlignment="0" applyProtection="0"/>
    <xf numFmtId="4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0" fontId="45" fillId="0" borderId="0"/>
    <xf numFmtId="14" fontId="46" fillId="0" borderId="0" applyFill="0" applyBorder="0" applyAlignment="0"/>
    <xf numFmtId="38" fontId="26" fillId="0" borderId="35">
      <alignment vertical="center"/>
    </xf>
    <xf numFmtId="38" fontId="26" fillId="0" borderId="35">
      <alignment vertical="center"/>
    </xf>
    <xf numFmtId="38" fontId="26" fillId="0" borderId="35">
      <alignment vertical="center"/>
    </xf>
    <xf numFmtId="38" fontId="26" fillId="0" borderId="35">
      <alignment vertical="center"/>
    </xf>
    <xf numFmtId="38" fontId="26" fillId="0" borderId="35">
      <alignment vertical="center"/>
    </xf>
    <xf numFmtId="38" fontId="26" fillId="0" borderId="35">
      <alignment vertical="center"/>
    </xf>
    <xf numFmtId="38" fontId="26" fillId="0" borderId="35">
      <alignment vertical="center"/>
    </xf>
    <xf numFmtId="38" fontId="26" fillId="0" borderId="0" applyFont="0" applyFill="0" applyBorder="0" applyAlignment="0" applyProtection="0"/>
    <xf numFmtId="180" fontId="3" fillId="0" borderId="0" applyFont="0" applyFill="0" applyBorder="0" applyAlignment="0" applyProtection="0"/>
    <xf numFmtId="0" fontId="47" fillId="65" borderId="0" applyNumberFormat="0" applyBorder="0" applyAlignment="0" applyProtection="0"/>
    <xf numFmtId="0" fontId="47" fillId="66" borderId="0" applyNumberFormat="0" applyBorder="0" applyAlignment="0" applyProtection="0"/>
    <xf numFmtId="0" fontId="47" fillId="67" borderId="0" applyNumberFormat="0" applyBorder="0" applyAlignment="0" applyProtection="0"/>
    <xf numFmtId="171" fontId="37" fillId="0" borderId="0" applyFill="0" applyBorder="0" applyAlignment="0"/>
    <xf numFmtId="172" fontId="37" fillId="0" borderId="0" applyFill="0" applyBorder="0" applyAlignment="0"/>
    <xf numFmtId="171" fontId="37" fillId="0" borderId="0" applyFill="0" applyBorder="0" applyAlignment="0"/>
    <xf numFmtId="176" fontId="37" fillId="0" borderId="0" applyFill="0" applyBorder="0" applyAlignment="0"/>
    <xf numFmtId="172" fontId="37" fillId="0" borderId="0" applyFill="0" applyBorder="0" applyAlignment="0"/>
    <xf numFmtId="168" fontId="3" fillId="0" borderId="0" applyFont="0" applyFill="0" applyBorder="0" applyAlignment="0" applyProtection="0"/>
    <xf numFmtId="169" fontId="3" fillId="0" borderId="0" applyFont="0" applyFill="0" applyBorder="0" applyAlignment="0" applyProtection="0"/>
    <xf numFmtId="168" fontId="3" fillId="0" borderId="0" applyFont="0" applyFill="0" applyBorder="0" applyAlignment="0" applyProtection="0"/>
    <xf numFmtId="0" fontId="48" fillId="0" borderId="0" applyNumberFormat="0" applyFill="0" applyBorder="0" applyAlignment="0" applyProtection="0"/>
    <xf numFmtId="0" fontId="49" fillId="0" borderId="0" applyNumberFormat="0" applyFill="0" applyBorder="0" applyAlignment="0" applyProtection="0"/>
    <xf numFmtId="168" fontId="50" fillId="0" borderId="0" applyNumberFormat="0" applyFill="0" applyBorder="0" applyAlignment="0" applyProtection="0"/>
    <xf numFmtId="168" fontId="50" fillId="0" borderId="0" applyNumberFormat="0" applyFill="0" applyBorder="0" applyAlignment="0" applyProtection="0"/>
    <xf numFmtId="169" fontId="50" fillId="0" borderId="0" applyNumberFormat="0" applyFill="0" applyBorder="0" applyAlignment="0" applyProtection="0"/>
    <xf numFmtId="0" fontId="48"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168" fontId="50" fillId="0" borderId="0" applyNumberFormat="0" applyFill="0" applyBorder="0" applyAlignment="0" applyProtection="0"/>
    <xf numFmtId="169" fontId="50" fillId="0" borderId="0" applyNumberFormat="0" applyFill="0" applyBorder="0" applyAlignment="0" applyProtection="0"/>
    <xf numFmtId="168" fontId="50" fillId="0" borderId="0" applyNumberFormat="0" applyFill="0" applyBorder="0" applyAlignment="0" applyProtection="0"/>
    <xf numFmtId="168" fontId="50" fillId="0" borderId="0" applyNumberFormat="0" applyFill="0" applyBorder="0" applyAlignment="0" applyProtection="0"/>
    <xf numFmtId="169" fontId="50" fillId="0" borderId="0" applyNumberFormat="0" applyFill="0" applyBorder="0" applyAlignment="0" applyProtection="0"/>
    <xf numFmtId="168" fontId="50" fillId="0" borderId="0" applyNumberFormat="0" applyFill="0" applyBorder="0" applyAlignment="0" applyProtection="0"/>
    <xf numFmtId="168" fontId="50" fillId="0" borderId="0" applyNumberFormat="0" applyFill="0" applyBorder="0" applyAlignment="0" applyProtection="0"/>
    <xf numFmtId="169" fontId="50" fillId="0" borderId="0" applyNumberFormat="0" applyFill="0" applyBorder="0" applyAlignment="0" applyProtection="0"/>
    <xf numFmtId="168" fontId="50" fillId="0" borderId="0" applyNumberFormat="0" applyFill="0" applyBorder="0" applyAlignment="0" applyProtection="0"/>
    <xf numFmtId="168" fontId="50" fillId="0" borderId="0" applyNumberFormat="0" applyFill="0" applyBorder="0" applyAlignment="0" applyProtection="0"/>
    <xf numFmtId="169" fontId="50" fillId="0" borderId="0" applyNumberFormat="0" applyFill="0" applyBorder="0" applyAlignment="0" applyProtection="0"/>
    <xf numFmtId="168" fontId="50" fillId="0" borderId="0" applyNumberFormat="0" applyFill="0" applyBorder="0" applyAlignment="0" applyProtection="0"/>
    <xf numFmtId="0" fontId="48" fillId="0" borderId="0" applyNumberFormat="0" applyFill="0" applyBorder="0" applyAlignment="0" applyProtection="0"/>
    <xf numFmtId="168" fontId="3" fillId="0" borderId="0"/>
    <xf numFmtId="0" fontId="3" fillId="0" borderId="0"/>
    <xf numFmtId="168" fontId="3" fillId="0" borderId="0"/>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51" fillId="39" borderId="0" applyNumberFormat="0" applyBorder="0" applyAlignment="0" applyProtection="0"/>
    <xf numFmtId="0" fontId="52" fillId="4" borderId="0" applyNumberFormat="0" applyBorder="0" applyAlignment="0" applyProtection="0"/>
    <xf numFmtId="168" fontId="53" fillId="39" borderId="0" applyNumberFormat="0" applyBorder="0" applyAlignment="0" applyProtection="0"/>
    <xf numFmtId="168" fontId="53" fillId="39" borderId="0" applyNumberFormat="0" applyBorder="0" applyAlignment="0" applyProtection="0"/>
    <xf numFmtId="169" fontId="53" fillId="39" borderId="0" applyNumberFormat="0" applyBorder="0" applyAlignment="0" applyProtection="0"/>
    <xf numFmtId="0" fontId="51" fillId="39" borderId="0" applyNumberFormat="0" applyBorder="0" applyAlignment="0" applyProtection="0"/>
    <xf numFmtId="0" fontId="52" fillId="4" borderId="0" applyNumberFormat="0" applyBorder="0" applyAlignment="0" applyProtection="0"/>
    <xf numFmtId="0" fontId="52" fillId="4" borderId="0" applyNumberFormat="0" applyBorder="0" applyAlignment="0" applyProtection="0"/>
    <xf numFmtId="0" fontId="52" fillId="4" borderId="0" applyNumberFormat="0" applyBorder="0" applyAlignment="0" applyProtection="0"/>
    <xf numFmtId="0" fontId="52" fillId="4" borderId="0" applyNumberFormat="0" applyBorder="0" applyAlignment="0" applyProtection="0"/>
    <xf numFmtId="0" fontId="52" fillId="4" borderId="0" applyNumberFormat="0" applyBorder="0" applyAlignment="0" applyProtection="0"/>
    <xf numFmtId="0" fontId="52" fillId="4" borderId="0" applyNumberFormat="0" applyBorder="0" applyAlignment="0" applyProtection="0"/>
    <xf numFmtId="0" fontId="52" fillId="4" borderId="0" applyNumberFormat="0" applyBorder="0" applyAlignment="0" applyProtection="0"/>
    <xf numFmtId="168" fontId="53" fillId="39" borderId="0" applyNumberFormat="0" applyBorder="0" applyAlignment="0" applyProtection="0"/>
    <xf numFmtId="169" fontId="53" fillId="39" borderId="0" applyNumberFormat="0" applyBorder="0" applyAlignment="0" applyProtection="0"/>
    <xf numFmtId="168" fontId="53" fillId="39" borderId="0" applyNumberFormat="0" applyBorder="0" applyAlignment="0" applyProtection="0"/>
    <xf numFmtId="168" fontId="53" fillId="39" borderId="0" applyNumberFormat="0" applyBorder="0" applyAlignment="0" applyProtection="0"/>
    <xf numFmtId="169" fontId="53" fillId="39" borderId="0" applyNumberFormat="0" applyBorder="0" applyAlignment="0" applyProtection="0"/>
    <xf numFmtId="168" fontId="53" fillId="39" borderId="0" applyNumberFormat="0" applyBorder="0" applyAlignment="0" applyProtection="0"/>
    <xf numFmtId="168" fontId="53" fillId="39" borderId="0" applyNumberFormat="0" applyBorder="0" applyAlignment="0" applyProtection="0"/>
    <xf numFmtId="169" fontId="53" fillId="39" borderId="0" applyNumberFormat="0" applyBorder="0" applyAlignment="0" applyProtection="0"/>
    <xf numFmtId="168" fontId="53" fillId="39" borderId="0" applyNumberFormat="0" applyBorder="0" applyAlignment="0" applyProtection="0"/>
    <xf numFmtId="168" fontId="53" fillId="39" borderId="0" applyNumberFormat="0" applyBorder="0" applyAlignment="0" applyProtection="0"/>
    <xf numFmtId="169" fontId="53" fillId="39" borderId="0" applyNumberFormat="0" applyBorder="0" applyAlignment="0" applyProtection="0"/>
    <xf numFmtId="168" fontId="53" fillId="39" borderId="0" applyNumberFormat="0" applyBorder="0" applyAlignment="0" applyProtection="0"/>
    <xf numFmtId="0" fontId="51" fillId="39" borderId="0" applyNumberFormat="0" applyBorder="0" applyAlignment="0" applyProtection="0"/>
    <xf numFmtId="0" fontId="3" fillId="68" borderId="3" applyNumberFormat="0" applyFont="0" applyBorder="0" applyProtection="0">
      <alignment horizontal="center" vertical="center"/>
    </xf>
    <xf numFmtId="0" fontId="54" fillId="0" borderId="25" applyNumberFormat="0" applyAlignment="0" applyProtection="0">
      <alignment horizontal="left" vertical="center"/>
    </xf>
    <xf numFmtId="0" fontId="54" fillId="0" borderId="25" applyNumberFormat="0" applyAlignment="0" applyProtection="0">
      <alignment horizontal="left" vertical="center"/>
    </xf>
    <xf numFmtId="168" fontId="54" fillId="0" borderId="25" applyNumberFormat="0" applyAlignment="0" applyProtection="0">
      <alignment horizontal="left" vertical="center"/>
    </xf>
    <xf numFmtId="0" fontId="54" fillId="0" borderId="9">
      <alignment horizontal="left" vertical="center"/>
    </xf>
    <xf numFmtId="0" fontId="54" fillId="0" borderId="9">
      <alignment horizontal="left" vertical="center"/>
    </xf>
    <xf numFmtId="168" fontId="54" fillId="0" borderId="9">
      <alignment horizontal="left" vertical="center"/>
    </xf>
    <xf numFmtId="0" fontId="55" fillId="0" borderId="36" applyNumberFormat="0" applyFill="0" applyAlignment="0" applyProtection="0"/>
    <xf numFmtId="169" fontId="55" fillId="0" borderId="36" applyNumberFormat="0" applyFill="0" applyAlignment="0" applyProtection="0"/>
    <xf numFmtId="0" fontId="55" fillId="0" borderId="36" applyNumberFormat="0" applyFill="0" applyAlignment="0" applyProtection="0"/>
    <xf numFmtId="168" fontId="55" fillId="0" borderId="36" applyNumberFormat="0" applyFill="0" applyAlignment="0" applyProtection="0"/>
    <xf numFmtId="168" fontId="55" fillId="0" borderId="36" applyNumberFormat="0" applyFill="0" applyAlignment="0" applyProtection="0"/>
    <xf numFmtId="168" fontId="55" fillId="0" borderId="36" applyNumberFormat="0" applyFill="0" applyAlignment="0" applyProtection="0"/>
    <xf numFmtId="169" fontId="55" fillId="0" borderId="36" applyNumberFormat="0" applyFill="0" applyAlignment="0" applyProtection="0"/>
    <xf numFmtId="168" fontId="55" fillId="0" borderId="36" applyNumberFormat="0" applyFill="0" applyAlignment="0" applyProtection="0"/>
    <xf numFmtId="168" fontId="55" fillId="0" borderId="36" applyNumberFormat="0" applyFill="0" applyAlignment="0" applyProtection="0"/>
    <xf numFmtId="169" fontId="55" fillId="0" borderId="36" applyNumberFormat="0" applyFill="0" applyAlignment="0" applyProtection="0"/>
    <xf numFmtId="168" fontId="55" fillId="0" borderId="36" applyNumberFormat="0" applyFill="0" applyAlignment="0" applyProtection="0"/>
    <xf numFmtId="168" fontId="55" fillId="0" borderId="36" applyNumberFormat="0" applyFill="0" applyAlignment="0" applyProtection="0"/>
    <xf numFmtId="169" fontId="55" fillId="0" borderId="36" applyNumberFormat="0" applyFill="0" applyAlignment="0" applyProtection="0"/>
    <xf numFmtId="168" fontId="55" fillId="0" borderId="36" applyNumberFormat="0" applyFill="0" applyAlignment="0" applyProtection="0"/>
    <xf numFmtId="168" fontId="55" fillId="0" borderId="36" applyNumberFormat="0" applyFill="0" applyAlignment="0" applyProtection="0"/>
    <xf numFmtId="169" fontId="55" fillId="0" borderId="36" applyNumberFormat="0" applyFill="0" applyAlignment="0" applyProtection="0"/>
    <xf numFmtId="168" fontId="55" fillId="0" borderId="36" applyNumberFormat="0" applyFill="0" applyAlignment="0" applyProtection="0"/>
    <xf numFmtId="0" fontId="55" fillId="0" borderId="36" applyNumberFormat="0" applyFill="0" applyAlignment="0" applyProtection="0"/>
    <xf numFmtId="0" fontId="56" fillId="0" borderId="37" applyNumberFormat="0" applyFill="0" applyAlignment="0" applyProtection="0"/>
    <xf numFmtId="169" fontId="56" fillId="0" borderId="37" applyNumberFormat="0" applyFill="0" applyAlignment="0" applyProtection="0"/>
    <xf numFmtId="0" fontId="56" fillId="0" borderId="37" applyNumberFormat="0" applyFill="0" applyAlignment="0" applyProtection="0"/>
    <xf numFmtId="168" fontId="56" fillId="0" borderId="37" applyNumberFormat="0" applyFill="0" applyAlignment="0" applyProtection="0"/>
    <xf numFmtId="168" fontId="56" fillId="0" borderId="37" applyNumberFormat="0" applyFill="0" applyAlignment="0" applyProtection="0"/>
    <xf numFmtId="168" fontId="56" fillId="0" borderId="37" applyNumberFormat="0" applyFill="0" applyAlignment="0" applyProtection="0"/>
    <xf numFmtId="169" fontId="56" fillId="0" borderId="37" applyNumberFormat="0" applyFill="0" applyAlignment="0" applyProtection="0"/>
    <xf numFmtId="168" fontId="56" fillId="0" borderId="37" applyNumberFormat="0" applyFill="0" applyAlignment="0" applyProtection="0"/>
    <xf numFmtId="168" fontId="56" fillId="0" borderId="37" applyNumberFormat="0" applyFill="0" applyAlignment="0" applyProtection="0"/>
    <xf numFmtId="169" fontId="56" fillId="0" borderId="37" applyNumberFormat="0" applyFill="0" applyAlignment="0" applyProtection="0"/>
    <xf numFmtId="168" fontId="56" fillId="0" borderId="37" applyNumberFormat="0" applyFill="0" applyAlignment="0" applyProtection="0"/>
    <xf numFmtId="168" fontId="56" fillId="0" borderId="37" applyNumberFormat="0" applyFill="0" applyAlignment="0" applyProtection="0"/>
    <xf numFmtId="169" fontId="56" fillId="0" borderId="37" applyNumberFormat="0" applyFill="0" applyAlignment="0" applyProtection="0"/>
    <xf numFmtId="168" fontId="56" fillId="0" borderId="37" applyNumberFormat="0" applyFill="0" applyAlignment="0" applyProtection="0"/>
    <xf numFmtId="168" fontId="56" fillId="0" borderId="37" applyNumberFormat="0" applyFill="0" applyAlignment="0" applyProtection="0"/>
    <xf numFmtId="169" fontId="56" fillId="0" borderId="37" applyNumberFormat="0" applyFill="0" applyAlignment="0" applyProtection="0"/>
    <xf numFmtId="168" fontId="56" fillId="0" borderId="37" applyNumberFormat="0" applyFill="0" applyAlignment="0" applyProtection="0"/>
    <xf numFmtId="0" fontId="56" fillId="0" borderId="37" applyNumberFormat="0" applyFill="0" applyAlignment="0" applyProtection="0"/>
    <xf numFmtId="0" fontId="57" fillId="0" borderId="38" applyNumberFormat="0" applyFill="0" applyAlignment="0" applyProtection="0"/>
    <xf numFmtId="169" fontId="57" fillId="0" borderId="38" applyNumberFormat="0" applyFill="0" applyAlignment="0" applyProtection="0"/>
    <xf numFmtId="0" fontId="57" fillId="0" borderId="38" applyNumberFormat="0" applyFill="0" applyAlignment="0" applyProtection="0"/>
    <xf numFmtId="168" fontId="57" fillId="0" borderId="38" applyNumberFormat="0" applyFill="0" applyAlignment="0" applyProtection="0"/>
    <xf numFmtId="0" fontId="57" fillId="0" borderId="38" applyNumberFormat="0" applyFill="0" applyAlignment="0" applyProtection="0"/>
    <xf numFmtId="168" fontId="57" fillId="0" borderId="38" applyNumberFormat="0" applyFill="0" applyAlignment="0" applyProtection="0"/>
    <xf numFmtId="0" fontId="57" fillId="0" borderId="38" applyNumberFormat="0" applyFill="0" applyAlignment="0" applyProtection="0"/>
    <xf numFmtId="0" fontId="57" fillId="0" borderId="38" applyNumberFormat="0" applyFill="0" applyAlignment="0" applyProtection="0"/>
    <xf numFmtId="168" fontId="57" fillId="0" borderId="38" applyNumberFormat="0" applyFill="0" applyAlignment="0" applyProtection="0"/>
    <xf numFmtId="169" fontId="57" fillId="0" borderId="38" applyNumberFormat="0" applyFill="0" applyAlignment="0" applyProtection="0"/>
    <xf numFmtId="168" fontId="57" fillId="0" borderId="38" applyNumberFormat="0" applyFill="0" applyAlignment="0" applyProtection="0"/>
    <xf numFmtId="168" fontId="57" fillId="0" borderId="38" applyNumberFormat="0" applyFill="0" applyAlignment="0" applyProtection="0"/>
    <xf numFmtId="169" fontId="57" fillId="0" borderId="38" applyNumberFormat="0" applyFill="0" applyAlignment="0" applyProtection="0"/>
    <xf numFmtId="168" fontId="57" fillId="0" borderId="38" applyNumberFormat="0" applyFill="0" applyAlignment="0" applyProtection="0"/>
    <xf numFmtId="168" fontId="57" fillId="0" borderId="38" applyNumberFormat="0" applyFill="0" applyAlignment="0" applyProtection="0"/>
    <xf numFmtId="169" fontId="57" fillId="0" borderId="38" applyNumberFormat="0" applyFill="0" applyAlignment="0" applyProtection="0"/>
    <xf numFmtId="168" fontId="57" fillId="0" borderId="38" applyNumberFormat="0" applyFill="0" applyAlignment="0" applyProtection="0"/>
    <xf numFmtId="168" fontId="57" fillId="0" borderId="38" applyNumberFormat="0" applyFill="0" applyAlignment="0" applyProtection="0"/>
    <xf numFmtId="169" fontId="57" fillId="0" borderId="38" applyNumberFormat="0" applyFill="0" applyAlignment="0" applyProtection="0"/>
    <xf numFmtId="168" fontId="57" fillId="0" borderId="38" applyNumberFormat="0" applyFill="0" applyAlignment="0" applyProtection="0"/>
    <xf numFmtId="0" fontId="57" fillId="0" borderId="38" applyNumberFormat="0" applyFill="0" applyAlignment="0" applyProtection="0"/>
    <xf numFmtId="0" fontId="57" fillId="0" borderId="0" applyNumberFormat="0" applyFill="0" applyBorder="0" applyAlignment="0" applyProtection="0"/>
    <xf numFmtId="169" fontId="57" fillId="0" borderId="0" applyNumberFormat="0" applyFill="0" applyBorder="0" applyAlignment="0" applyProtection="0"/>
    <xf numFmtId="0" fontId="57" fillId="0" borderId="0" applyNumberFormat="0" applyFill="0" applyBorder="0" applyAlignment="0" applyProtection="0"/>
    <xf numFmtId="168" fontId="57" fillId="0" borderId="0" applyNumberFormat="0" applyFill="0" applyBorder="0" applyAlignment="0" applyProtection="0"/>
    <xf numFmtId="168" fontId="57" fillId="0" borderId="0" applyNumberFormat="0" applyFill="0" applyBorder="0" applyAlignment="0" applyProtection="0"/>
    <xf numFmtId="168" fontId="57" fillId="0" borderId="0" applyNumberFormat="0" applyFill="0" applyBorder="0" applyAlignment="0" applyProtection="0"/>
    <xf numFmtId="169" fontId="57" fillId="0" borderId="0" applyNumberFormat="0" applyFill="0" applyBorder="0" applyAlignment="0" applyProtection="0"/>
    <xf numFmtId="168" fontId="57" fillId="0" borderId="0" applyNumberFormat="0" applyFill="0" applyBorder="0" applyAlignment="0" applyProtection="0"/>
    <xf numFmtId="168" fontId="57" fillId="0" borderId="0" applyNumberFormat="0" applyFill="0" applyBorder="0" applyAlignment="0" applyProtection="0"/>
    <xf numFmtId="169" fontId="57" fillId="0" borderId="0" applyNumberFormat="0" applyFill="0" applyBorder="0" applyAlignment="0" applyProtection="0"/>
    <xf numFmtId="168" fontId="57" fillId="0" borderId="0" applyNumberFormat="0" applyFill="0" applyBorder="0" applyAlignment="0" applyProtection="0"/>
    <xf numFmtId="168" fontId="57" fillId="0" borderId="0" applyNumberFormat="0" applyFill="0" applyBorder="0" applyAlignment="0" applyProtection="0"/>
    <xf numFmtId="169" fontId="57" fillId="0" borderId="0" applyNumberFormat="0" applyFill="0" applyBorder="0" applyAlignment="0" applyProtection="0"/>
    <xf numFmtId="168" fontId="57" fillId="0" borderId="0" applyNumberFormat="0" applyFill="0" applyBorder="0" applyAlignment="0" applyProtection="0"/>
    <xf numFmtId="168" fontId="57" fillId="0" borderId="0" applyNumberFormat="0" applyFill="0" applyBorder="0" applyAlignment="0" applyProtection="0"/>
    <xf numFmtId="169" fontId="57" fillId="0" borderId="0" applyNumberFormat="0" applyFill="0" applyBorder="0" applyAlignment="0" applyProtection="0"/>
    <xf numFmtId="168" fontId="57" fillId="0" borderId="0" applyNumberFormat="0" applyFill="0" applyBorder="0" applyAlignment="0" applyProtection="0"/>
    <xf numFmtId="0" fontId="57" fillId="0" borderId="0" applyNumberFormat="0" applyFill="0" applyBorder="0" applyAlignment="0" applyProtection="0"/>
    <xf numFmtId="37" fontId="58" fillId="0" borderId="0"/>
    <xf numFmtId="168" fontId="59" fillId="0" borderId="0"/>
    <xf numFmtId="0" fontId="59" fillId="0" borderId="0"/>
    <xf numFmtId="168" fontId="59" fillId="0" borderId="0"/>
    <xf numFmtId="168" fontId="54" fillId="0" borderId="0"/>
    <xf numFmtId="0" fontId="54" fillId="0" borderId="0"/>
    <xf numFmtId="168" fontId="54" fillId="0" borderId="0"/>
    <xf numFmtId="168" fontId="60" fillId="0" borderId="0"/>
    <xf numFmtId="0" fontId="60" fillId="0" borderId="0"/>
    <xf numFmtId="168" fontId="60" fillId="0" borderId="0"/>
    <xf numFmtId="168" fontId="61" fillId="0" borderId="0"/>
    <xf numFmtId="0" fontId="61" fillId="0" borderId="0"/>
    <xf numFmtId="168" fontId="61" fillId="0" borderId="0"/>
    <xf numFmtId="168" fontId="62" fillId="0" borderId="0"/>
    <xf numFmtId="0" fontId="62" fillId="0" borderId="0"/>
    <xf numFmtId="168" fontId="62" fillId="0" borderId="0"/>
    <xf numFmtId="168" fontId="63" fillId="0" borderId="0"/>
    <xf numFmtId="0" fontId="63" fillId="0" borderId="0"/>
    <xf numFmtId="168" fontId="63" fillId="0" borderId="0"/>
    <xf numFmtId="0" fontId="62" fillId="69" borderId="8" applyFont="0" applyBorder="0">
      <alignment horizontal="center" wrapText="1"/>
    </xf>
    <xf numFmtId="3" fontId="3" fillId="70" borderId="3" applyFont="0" applyProtection="0">
      <alignment horizontal="right" vertical="center"/>
    </xf>
    <xf numFmtId="9" fontId="3" fillId="70" borderId="3" applyFont="0" applyProtection="0">
      <alignment horizontal="right" vertical="center"/>
    </xf>
    <xf numFmtId="0" fontId="3" fillId="70" borderId="8" applyNumberFormat="0" applyFont="0" applyBorder="0" applyProtection="0">
      <alignment horizontal="left" vertical="center"/>
    </xf>
    <xf numFmtId="168" fontId="3" fillId="0" borderId="0">
      <alignment horizontal="center"/>
    </xf>
    <xf numFmtId="0" fontId="3" fillId="0" borderId="0">
      <alignment horizontal="center"/>
    </xf>
    <xf numFmtId="168" fontId="3" fillId="0" borderId="0">
      <alignment horizontal="center"/>
    </xf>
    <xf numFmtId="168" fontId="64" fillId="0" borderId="0" applyNumberFormat="0" applyFill="0" applyBorder="0" applyAlignment="0" applyProtection="0">
      <alignment vertical="top"/>
      <protection locked="0"/>
    </xf>
    <xf numFmtId="169" fontId="64" fillId="0" borderId="0" applyNumberFormat="0" applyFill="0" applyBorder="0" applyAlignment="0" applyProtection="0">
      <alignment vertical="top"/>
      <protection locked="0"/>
    </xf>
    <xf numFmtId="168" fontId="64" fillId="0" borderId="0" applyNumberFormat="0" applyFill="0" applyBorder="0" applyAlignment="0" applyProtection="0">
      <alignment vertical="top"/>
      <protection locked="0"/>
    </xf>
    <xf numFmtId="168" fontId="65" fillId="0" borderId="0"/>
    <xf numFmtId="0" fontId="66" fillId="42" borderId="33" applyNumberFormat="0" applyAlignment="0" applyProtection="0"/>
    <xf numFmtId="0" fontId="67" fillId="7" borderId="27"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168" fontId="68"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168" fontId="68"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169" fontId="68"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7" fillId="7" borderId="27"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7" fillId="7" borderId="27"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7" fillId="7" borderId="27"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7" fillId="7" borderId="27"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7" fillId="7" borderId="27"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7" fillId="7" borderId="27"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7" fillId="7" borderId="27"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168" fontId="68" fillId="42" borderId="33" applyNumberFormat="0" applyAlignment="0" applyProtection="0"/>
    <xf numFmtId="169" fontId="68" fillId="42" borderId="33" applyNumberFormat="0" applyAlignment="0" applyProtection="0"/>
    <xf numFmtId="168" fontId="68" fillId="42" borderId="33" applyNumberFormat="0" applyAlignment="0" applyProtection="0"/>
    <xf numFmtId="168" fontId="68" fillId="42" borderId="33" applyNumberFormat="0" applyAlignment="0" applyProtection="0"/>
    <xf numFmtId="169" fontId="68" fillId="42" borderId="33" applyNumberFormat="0" applyAlignment="0" applyProtection="0"/>
    <xf numFmtId="168" fontId="68" fillId="42" borderId="33" applyNumberFormat="0" applyAlignment="0" applyProtection="0"/>
    <xf numFmtId="168" fontId="68" fillId="42" borderId="33" applyNumberFormat="0" applyAlignment="0" applyProtection="0"/>
    <xf numFmtId="169" fontId="68" fillId="42" borderId="33" applyNumberFormat="0" applyAlignment="0" applyProtection="0"/>
    <xf numFmtId="168" fontId="68" fillId="42" borderId="33" applyNumberFormat="0" applyAlignment="0" applyProtection="0"/>
    <xf numFmtId="168" fontId="68" fillId="42" borderId="33" applyNumberFormat="0" applyAlignment="0" applyProtection="0"/>
    <xf numFmtId="169" fontId="68" fillId="42" borderId="33" applyNumberFormat="0" applyAlignment="0" applyProtection="0"/>
    <xf numFmtId="168" fontId="68" fillId="42" borderId="33" applyNumberFormat="0" applyAlignment="0" applyProtection="0"/>
    <xf numFmtId="0" fontId="66" fillId="42" borderId="33" applyNumberFormat="0" applyAlignment="0" applyProtection="0"/>
    <xf numFmtId="3" fontId="3" fillId="71" borderId="3" applyFont="0">
      <alignment horizontal="right" vertical="center"/>
      <protection locked="0"/>
    </xf>
    <xf numFmtId="171" fontId="37" fillId="0" borderId="0" applyFill="0" applyBorder="0" applyAlignment="0"/>
    <xf numFmtId="172" fontId="37" fillId="0" borderId="0" applyFill="0" applyBorder="0" applyAlignment="0"/>
    <xf numFmtId="171" fontId="37" fillId="0" borderId="0" applyFill="0" applyBorder="0" applyAlignment="0"/>
    <xf numFmtId="176" fontId="37" fillId="0" borderId="0" applyFill="0" applyBorder="0" applyAlignment="0"/>
    <xf numFmtId="172" fontId="37" fillId="0" borderId="0" applyFill="0" applyBorder="0" applyAlignment="0"/>
    <xf numFmtId="0" fontId="69" fillId="0" borderId="39" applyNumberFormat="0" applyFill="0" applyAlignment="0" applyProtection="0"/>
    <xf numFmtId="0" fontId="70" fillId="0" borderId="29" applyNumberFormat="0" applyFill="0" applyAlignment="0" applyProtection="0"/>
    <xf numFmtId="168" fontId="71" fillId="0" borderId="39" applyNumberFormat="0" applyFill="0" applyAlignment="0" applyProtection="0"/>
    <xf numFmtId="168" fontId="71" fillId="0" borderId="39" applyNumberFormat="0" applyFill="0" applyAlignment="0" applyProtection="0"/>
    <xf numFmtId="169" fontId="71" fillId="0" borderId="39" applyNumberFormat="0" applyFill="0" applyAlignment="0" applyProtection="0"/>
    <xf numFmtId="0" fontId="69" fillId="0" borderId="39" applyNumberFormat="0" applyFill="0" applyAlignment="0" applyProtection="0"/>
    <xf numFmtId="0" fontId="70" fillId="0" borderId="29" applyNumberFormat="0" applyFill="0" applyAlignment="0" applyProtection="0"/>
    <xf numFmtId="0" fontId="70" fillId="0" borderId="29" applyNumberFormat="0" applyFill="0" applyAlignment="0" applyProtection="0"/>
    <xf numFmtId="0" fontId="70" fillId="0" borderId="29" applyNumberFormat="0" applyFill="0" applyAlignment="0" applyProtection="0"/>
    <xf numFmtId="0" fontId="70" fillId="0" borderId="29" applyNumberFormat="0" applyFill="0" applyAlignment="0" applyProtection="0"/>
    <xf numFmtId="0" fontId="70" fillId="0" borderId="29" applyNumberFormat="0" applyFill="0" applyAlignment="0" applyProtection="0"/>
    <xf numFmtId="0" fontId="70" fillId="0" borderId="29" applyNumberFormat="0" applyFill="0" applyAlignment="0" applyProtection="0"/>
    <xf numFmtId="0" fontId="70" fillId="0" borderId="29" applyNumberFormat="0" applyFill="0" applyAlignment="0" applyProtection="0"/>
    <xf numFmtId="168" fontId="71" fillId="0" borderId="39" applyNumberFormat="0" applyFill="0" applyAlignment="0" applyProtection="0"/>
    <xf numFmtId="169" fontId="71" fillId="0" borderId="39" applyNumberFormat="0" applyFill="0" applyAlignment="0" applyProtection="0"/>
    <xf numFmtId="168" fontId="71" fillId="0" borderId="39" applyNumberFormat="0" applyFill="0" applyAlignment="0" applyProtection="0"/>
    <xf numFmtId="168" fontId="71" fillId="0" borderId="39" applyNumberFormat="0" applyFill="0" applyAlignment="0" applyProtection="0"/>
    <xf numFmtId="169" fontId="71" fillId="0" borderId="39" applyNumberFormat="0" applyFill="0" applyAlignment="0" applyProtection="0"/>
    <xf numFmtId="168" fontId="71" fillId="0" borderId="39" applyNumberFormat="0" applyFill="0" applyAlignment="0" applyProtection="0"/>
    <xf numFmtId="168" fontId="71" fillId="0" borderId="39" applyNumberFormat="0" applyFill="0" applyAlignment="0" applyProtection="0"/>
    <xf numFmtId="169" fontId="71" fillId="0" borderId="39" applyNumberFormat="0" applyFill="0" applyAlignment="0" applyProtection="0"/>
    <xf numFmtId="168" fontId="71" fillId="0" borderId="39" applyNumberFormat="0" applyFill="0" applyAlignment="0" applyProtection="0"/>
    <xf numFmtId="168" fontId="71" fillId="0" borderId="39" applyNumberFormat="0" applyFill="0" applyAlignment="0" applyProtection="0"/>
    <xf numFmtId="169" fontId="71" fillId="0" borderId="39" applyNumberFormat="0" applyFill="0" applyAlignment="0" applyProtection="0"/>
    <xf numFmtId="168" fontId="71" fillId="0" borderId="39" applyNumberFormat="0" applyFill="0" applyAlignment="0" applyProtection="0"/>
    <xf numFmtId="0" fontId="69" fillId="0" borderId="39" applyNumberFormat="0" applyFill="0" applyAlignment="0" applyProtection="0"/>
    <xf numFmtId="168" fontId="3" fillId="0" borderId="0">
      <alignment horizontal="center"/>
    </xf>
    <xf numFmtId="0" fontId="3" fillId="0" borderId="0">
      <alignment horizontal="center"/>
    </xf>
    <xf numFmtId="168" fontId="3" fillId="0" borderId="0">
      <alignment horizontal="center"/>
    </xf>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0" fontId="72" fillId="72" borderId="0" applyNumberFormat="0" applyBorder="0" applyAlignment="0" applyProtection="0"/>
    <xf numFmtId="0" fontId="73" fillId="6" borderId="0" applyNumberFormat="0" applyBorder="0" applyAlignment="0" applyProtection="0"/>
    <xf numFmtId="168" fontId="74" fillId="72" borderId="0" applyNumberFormat="0" applyBorder="0" applyAlignment="0" applyProtection="0"/>
    <xf numFmtId="168" fontId="74" fillId="72" borderId="0" applyNumberFormat="0" applyBorder="0" applyAlignment="0" applyProtection="0"/>
    <xf numFmtId="169" fontId="74" fillId="72" borderId="0" applyNumberFormat="0" applyBorder="0" applyAlignment="0" applyProtection="0"/>
    <xf numFmtId="0" fontId="72" fillId="72" borderId="0" applyNumberFormat="0" applyBorder="0" applyAlignment="0" applyProtection="0"/>
    <xf numFmtId="0" fontId="73" fillId="6" borderId="0" applyNumberFormat="0" applyBorder="0" applyAlignment="0" applyProtection="0"/>
    <xf numFmtId="0" fontId="73" fillId="6" borderId="0" applyNumberFormat="0" applyBorder="0" applyAlignment="0" applyProtection="0"/>
    <xf numFmtId="0" fontId="73" fillId="6" borderId="0" applyNumberFormat="0" applyBorder="0" applyAlignment="0" applyProtection="0"/>
    <xf numFmtId="0" fontId="73" fillId="6" borderId="0" applyNumberFormat="0" applyBorder="0" applyAlignment="0" applyProtection="0"/>
    <xf numFmtId="0" fontId="73" fillId="6" borderId="0" applyNumberFormat="0" applyBorder="0" applyAlignment="0" applyProtection="0"/>
    <xf numFmtId="0" fontId="73" fillId="6" borderId="0" applyNumberFormat="0" applyBorder="0" applyAlignment="0" applyProtection="0"/>
    <xf numFmtId="0" fontId="73" fillId="6" borderId="0" applyNumberFormat="0" applyBorder="0" applyAlignment="0" applyProtection="0"/>
    <xf numFmtId="168" fontId="74" fillId="72" borderId="0" applyNumberFormat="0" applyBorder="0" applyAlignment="0" applyProtection="0"/>
    <xf numFmtId="169" fontId="74" fillId="72" borderId="0" applyNumberFormat="0" applyBorder="0" applyAlignment="0" applyProtection="0"/>
    <xf numFmtId="168" fontId="74" fillId="72" borderId="0" applyNumberFormat="0" applyBorder="0" applyAlignment="0" applyProtection="0"/>
    <xf numFmtId="168" fontId="74" fillId="72" borderId="0" applyNumberFormat="0" applyBorder="0" applyAlignment="0" applyProtection="0"/>
    <xf numFmtId="169" fontId="74" fillId="72" borderId="0" applyNumberFormat="0" applyBorder="0" applyAlignment="0" applyProtection="0"/>
    <xf numFmtId="168" fontId="74" fillId="72" borderId="0" applyNumberFormat="0" applyBorder="0" applyAlignment="0" applyProtection="0"/>
    <xf numFmtId="168" fontId="74" fillId="72" borderId="0" applyNumberFormat="0" applyBorder="0" applyAlignment="0" applyProtection="0"/>
    <xf numFmtId="169" fontId="74" fillId="72" borderId="0" applyNumberFormat="0" applyBorder="0" applyAlignment="0" applyProtection="0"/>
    <xf numFmtId="168" fontId="74" fillId="72" borderId="0" applyNumberFormat="0" applyBorder="0" applyAlignment="0" applyProtection="0"/>
    <xf numFmtId="168" fontId="74" fillId="72" borderId="0" applyNumberFormat="0" applyBorder="0" applyAlignment="0" applyProtection="0"/>
    <xf numFmtId="169" fontId="74" fillId="72" borderId="0" applyNumberFormat="0" applyBorder="0" applyAlignment="0" applyProtection="0"/>
    <xf numFmtId="168" fontId="74" fillId="72" borderId="0" applyNumberFormat="0" applyBorder="0" applyAlignment="0" applyProtection="0"/>
    <xf numFmtId="0" fontId="72" fillId="72" borderId="0" applyNumberFormat="0" applyBorder="0" applyAlignment="0" applyProtection="0"/>
    <xf numFmtId="1" fontId="75" fillId="0" borderId="0" applyProtection="0"/>
    <xf numFmtId="168" fontId="26" fillId="0" borderId="40"/>
    <xf numFmtId="169" fontId="26" fillId="0" borderId="40"/>
    <xf numFmtId="168" fontId="26" fillId="0" borderId="4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3" fillId="0" borderId="0"/>
    <xf numFmtId="0" fontId="3"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0" fontId="2" fillId="0" borderId="0"/>
    <xf numFmtId="0" fontId="2" fillId="0" borderId="0"/>
    <xf numFmtId="0" fontId="2" fillId="0" borderId="0"/>
    <xf numFmtId="0"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0" fontId="2" fillId="0" borderId="0"/>
    <xf numFmtId="0" fontId="2" fillId="0" borderId="0"/>
    <xf numFmtId="0" fontId="2" fillId="0" borderId="0"/>
    <xf numFmtId="0"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0" fontId="2" fillId="0" borderId="0"/>
    <xf numFmtId="0" fontId="2" fillId="0" borderId="0"/>
    <xf numFmtId="0" fontId="2" fillId="0" borderId="0"/>
    <xf numFmtId="0"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179" fontId="2" fillId="0" borderId="0"/>
    <xf numFmtId="179" fontId="2" fillId="0" borderId="0"/>
    <xf numFmtId="179"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5"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5" fillId="0" borderId="0"/>
    <xf numFmtId="0" fontId="3" fillId="0" borderId="0"/>
    <xf numFmtId="0" fontId="5" fillId="0" borderId="0"/>
    <xf numFmtId="0" fontId="3" fillId="0" borderId="0"/>
    <xf numFmtId="0" fontId="5" fillId="0" borderId="0"/>
    <xf numFmtId="0" fontId="3" fillId="0" borderId="0"/>
    <xf numFmtId="0" fontId="5" fillId="0" borderId="0"/>
    <xf numFmtId="0" fontId="3" fillId="0" borderId="0"/>
    <xf numFmtId="0" fontId="5" fillId="0" borderId="0"/>
    <xf numFmtId="0" fontId="3" fillId="0" borderId="0"/>
    <xf numFmtId="0" fontId="5" fillId="0" borderId="0"/>
    <xf numFmtId="0" fontId="5"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3" fillId="0" borderId="0"/>
    <xf numFmtId="0" fontId="5"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5" fillId="0" borderId="0"/>
    <xf numFmtId="0" fontId="3" fillId="0" borderId="0"/>
    <xf numFmtId="0" fontId="5" fillId="0" borderId="0"/>
    <xf numFmtId="0" fontId="3" fillId="0" borderId="0"/>
    <xf numFmtId="0" fontId="5" fillId="0" borderId="0"/>
    <xf numFmtId="0" fontId="5" fillId="0" borderId="0"/>
    <xf numFmtId="0" fontId="5" fillId="0" borderId="0"/>
    <xf numFmtId="0" fontId="5" fillId="0" borderId="0"/>
    <xf numFmtId="0" fontId="5"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0" fontId="3"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81"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0" fontId="3" fillId="0" borderId="0"/>
    <xf numFmtId="0" fontId="3" fillId="0" borderId="0"/>
    <xf numFmtId="0" fontId="3" fillId="0" borderId="0"/>
    <xf numFmtId="0" fontId="76" fillId="0" borderId="0"/>
    <xf numFmtId="181" fontId="3" fillId="0" borderId="0"/>
    <xf numFmtId="179" fontId="28" fillId="0" borderId="0"/>
    <xf numFmtId="0" fontId="76"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77" fillId="0" borderId="0"/>
    <xf numFmtId="0" fontId="77" fillId="0" borderId="0"/>
    <xf numFmtId="0" fontId="76" fillId="0" borderId="0"/>
    <xf numFmtId="179" fontId="28" fillId="0" borderId="0"/>
    <xf numFmtId="179" fontId="3" fillId="0" borderId="0"/>
    <xf numFmtId="179" fontId="3" fillId="0" borderId="0"/>
    <xf numFmtId="0" fontId="3" fillId="0" borderId="0"/>
    <xf numFmtId="0" fontId="3" fillId="0" borderId="0"/>
    <xf numFmtId="179" fontId="2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8" fillId="0" borderId="0"/>
    <xf numFmtId="0" fontId="3" fillId="0" borderId="0"/>
    <xf numFmtId="0" fontId="28" fillId="0" borderId="0"/>
    <xf numFmtId="0" fontId="3" fillId="0" borderId="0"/>
    <xf numFmtId="0" fontId="28" fillId="0" borderId="0"/>
    <xf numFmtId="0" fontId="3" fillId="0" borderId="0"/>
    <xf numFmtId="0" fontId="28" fillId="0" borderId="0"/>
    <xf numFmtId="0" fontId="3" fillId="0" borderId="0"/>
    <xf numFmtId="0" fontId="28" fillId="0" borderId="0"/>
    <xf numFmtId="0" fontId="3" fillId="0" borderId="0"/>
    <xf numFmtId="0" fontId="28" fillId="0" borderId="0"/>
    <xf numFmtId="0" fontId="3" fillId="0" borderId="0"/>
    <xf numFmtId="179" fontId="2" fillId="0" borderId="0"/>
    <xf numFmtId="179" fontId="2" fillId="0" borderId="0"/>
    <xf numFmtId="0"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79" fontId="2" fillId="0" borderId="0"/>
    <xf numFmtId="179" fontId="2" fillId="0" borderId="0"/>
    <xf numFmtId="0"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8" fillId="0" borderId="0"/>
    <xf numFmtId="0" fontId="3" fillId="0" borderId="0"/>
    <xf numFmtId="179" fontId="2" fillId="0" borderId="0"/>
    <xf numFmtId="179" fontId="2" fillId="0" borderId="0"/>
    <xf numFmtId="0"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3" fillId="0" borderId="0"/>
    <xf numFmtId="0" fontId="3"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3" fillId="0" borderId="0"/>
    <xf numFmtId="0" fontId="3" fillId="0" borderId="0"/>
    <xf numFmtId="0" fontId="3" fillId="0" borderId="0"/>
    <xf numFmtId="179" fontId="28" fillId="0" borderId="0"/>
    <xf numFmtId="0" fontId="3" fillId="0" borderId="0"/>
    <xf numFmtId="0" fontId="3" fillId="0" borderId="0"/>
    <xf numFmtId="0" fontId="3" fillId="0" borderId="0"/>
    <xf numFmtId="0"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8" fillId="0" borderId="0"/>
    <xf numFmtId="0" fontId="3" fillId="0" borderId="0"/>
    <xf numFmtId="168" fontId="3" fillId="0" borderId="0"/>
    <xf numFmtId="179"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68" fontId="3" fillId="0" borderId="0"/>
    <xf numFmtId="179" fontId="2" fillId="0" borderId="0"/>
    <xf numFmtId="179" fontId="2" fillId="0" borderId="0"/>
    <xf numFmtId="179" fontId="2" fillId="0" borderId="0"/>
    <xf numFmtId="179"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65"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79" fontId="2" fillId="0" borderId="0"/>
    <xf numFmtId="179" fontId="2" fillId="0" borderId="0"/>
    <xf numFmtId="179" fontId="2" fillId="0" borderId="0"/>
    <xf numFmtId="179" fontId="2" fillId="0" borderId="0"/>
    <xf numFmtId="168" fontId="3" fillId="0" borderId="0"/>
    <xf numFmtId="179" fontId="3" fillId="0" borderId="0"/>
    <xf numFmtId="179" fontId="3" fillId="0" borderId="0"/>
    <xf numFmtId="168" fontId="3" fillId="0" borderId="0"/>
    <xf numFmtId="179" fontId="3" fillId="0" borderId="0"/>
    <xf numFmtId="179" fontId="3" fillId="0" borderId="0"/>
    <xf numFmtId="179" fontId="3" fillId="0" borderId="0"/>
    <xf numFmtId="179"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3" fillId="0" borderId="0"/>
    <xf numFmtId="179" fontId="2" fillId="0" borderId="0"/>
    <xf numFmtId="179"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3" fillId="0" borderId="0"/>
    <xf numFmtId="179" fontId="3" fillId="0" borderId="0"/>
    <xf numFmtId="179" fontId="3" fillId="0" borderId="0"/>
    <xf numFmtId="179" fontId="3" fillId="0" borderId="0"/>
    <xf numFmtId="179" fontId="3" fillId="0" borderId="0"/>
    <xf numFmtId="179" fontId="3" fillId="0" borderId="0"/>
    <xf numFmtId="179"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3" fillId="0" borderId="0"/>
    <xf numFmtId="179"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68" fontId="27"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8"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3" fillId="0" borderId="0"/>
    <xf numFmtId="0" fontId="3" fillId="0" borderId="0"/>
    <xf numFmtId="0" fontId="2" fillId="0" borderId="0"/>
    <xf numFmtId="0" fontId="2" fillId="0" borderId="0"/>
    <xf numFmtId="0" fontId="2" fillId="0" borderId="0"/>
    <xf numFmtId="0" fontId="2" fillId="0" borderId="0"/>
    <xf numFmtId="168"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8"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8"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179" fontId="28" fillId="0" borderId="0"/>
    <xf numFmtId="0" fontId="28" fillId="0" borderId="0"/>
    <xf numFmtId="0" fontId="28" fillId="0" borderId="0"/>
    <xf numFmtId="0" fontId="28" fillId="0" borderId="0"/>
    <xf numFmtId="0" fontId="28" fillId="0" borderId="0"/>
    <xf numFmtId="0" fontId="28" fillId="0" borderId="0"/>
    <xf numFmtId="0" fontId="28" fillId="0" borderId="0"/>
    <xf numFmtId="179" fontId="28" fillId="0" borderId="0"/>
    <xf numFmtId="0" fontId="28"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168" fontId="28" fillId="0" borderId="0"/>
    <xf numFmtId="0" fontId="28" fillId="0" borderId="0"/>
    <xf numFmtId="168" fontId="28" fillId="0" borderId="0"/>
    <xf numFmtId="0" fontId="28"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8" fillId="0" borderId="0"/>
    <xf numFmtId="0" fontId="28" fillId="0" borderId="0"/>
    <xf numFmtId="0" fontId="28" fillId="0" borderId="0"/>
    <xf numFmtId="0" fontId="28" fillId="0" borderId="0"/>
    <xf numFmtId="0" fontId="28" fillId="0" borderId="0"/>
    <xf numFmtId="0" fontId="28" fillId="0" borderId="0"/>
    <xf numFmtId="179" fontId="28" fillId="0" borderId="0"/>
    <xf numFmtId="0" fontId="28"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8" fontId="28" fillId="0" borderId="0"/>
    <xf numFmtId="168" fontId="28" fillId="0" borderId="0"/>
    <xf numFmtId="0" fontId="28" fillId="0" borderId="0"/>
    <xf numFmtId="0" fontId="28" fillId="0" borderId="0"/>
    <xf numFmtId="0" fontId="3" fillId="0" borderId="0"/>
    <xf numFmtId="179" fontId="28" fillId="0" borderId="0"/>
    <xf numFmtId="0" fontId="28" fillId="0" borderId="0"/>
    <xf numFmtId="0" fontId="28" fillId="0" borderId="0"/>
    <xf numFmtId="0" fontId="28" fillId="0" borderId="0"/>
    <xf numFmtId="0" fontId="28" fillId="0" borderId="0"/>
    <xf numFmtId="0" fontId="28" fillId="0" borderId="0"/>
    <xf numFmtId="0" fontId="28" fillId="0" borderId="0"/>
    <xf numFmtId="179" fontId="28" fillId="0" borderId="0"/>
    <xf numFmtId="0" fontId="28"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8" fontId="27"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8"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68" fontId="27" fillId="0" borderId="0"/>
    <xf numFmtId="179" fontId="28" fillId="0" borderId="0"/>
    <xf numFmtId="179" fontId="28" fillId="0" borderId="0"/>
    <xf numFmtId="0" fontId="3" fillId="0" borderId="0"/>
    <xf numFmtId="179" fontId="2" fillId="0" borderId="0"/>
    <xf numFmtId="179" fontId="2" fillId="0" borderId="0"/>
    <xf numFmtId="179" fontId="2" fillId="0" borderId="0"/>
    <xf numFmtId="179"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79" fontId="28"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8"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8"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8" fillId="0" borderId="0"/>
    <xf numFmtId="179" fontId="28" fillId="0" borderId="0"/>
    <xf numFmtId="179" fontId="28" fillId="0" borderId="0"/>
    <xf numFmtId="179" fontId="28" fillId="0" borderId="0"/>
    <xf numFmtId="179" fontId="28"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8" fontId="28" fillId="0" borderId="0"/>
    <xf numFmtId="179" fontId="3" fillId="0" borderId="0"/>
    <xf numFmtId="0" fontId="2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0" fontId="28"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0" fontId="3" fillId="0" borderId="0"/>
    <xf numFmtId="0"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5" fillId="0" borderId="0"/>
    <xf numFmtId="0" fontId="28" fillId="0" borderId="0"/>
    <xf numFmtId="0" fontId="3" fillId="0" borderId="0"/>
    <xf numFmtId="0" fontId="27" fillId="0" borderId="0"/>
    <xf numFmtId="168" fontId="25" fillId="0" borderId="0"/>
    <xf numFmtId="0" fontId="3" fillId="0" borderId="0"/>
    <xf numFmtId="0" fontId="2" fillId="0" borderId="0"/>
    <xf numFmtId="0" fontId="2" fillId="0" borderId="0"/>
    <xf numFmtId="179" fontId="2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8" fillId="0" borderId="0"/>
    <xf numFmtId="0" fontId="28" fillId="0" borderId="0"/>
    <xf numFmtId="0" fontId="28" fillId="0" borderId="0"/>
    <xf numFmtId="0" fontId="28" fillId="0" borderId="0"/>
    <xf numFmtId="0" fontId="28" fillId="0" borderId="0"/>
    <xf numFmtId="0" fontId="28" fillId="0" borderId="0"/>
    <xf numFmtId="179" fontId="28" fillId="0" borderId="0"/>
    <xf numFmtId="0" fontId="28"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9" fillId="0" borderId="0"/>
    <xf numFmtId="179" fontId="3" fillId="0" borderId="0"/>
    <xf numFmtId="0" fontId="28" fillId="0" borderId="0"/>
    <xf numFmtId="0" fontId="28" fillId="0" borderId="0"/>
    <xf numFmtId="168" fontId="25" fillId="0" borderId="0"/>
    <xf numFmtId="0" fontId="65" fillId="0" borderId="0"/>
    <xf numFmtId="0" fontId="3" fillId="0" borderId="0"/>
    <xf numFmtId="168" fontId="25" fillId="0" borderId="0"/>
    <xf numFmtId="0" fontId="2" fillId="0" borderId="0"/>
    <xf numFmtId="179" fontId="28" fillId="0" borderId="0"/>
    <xf numFmtId="0" fontId="28" fillId="0" borderId="0"/>
    <xf numFmtId="0" fontId="28" fillId="0" borderId="0"/>
    <xf numFmtId="0" fontId="28" fillId="0" borderId="0"/>
    <xf numFmtId="0" fontId="28" fillId="0" borderId="0"/>
    <xf numFmtId="0" fontId="28" fillId="0" borderId="0"/>
    <xf numFmtId="0" fontId="28" fillId="0" borderId="0"/>
    <xf numFmtId="179" fontId="28" fillId="0" borderId="0"/>
    <xf numFmtId="0" fontId="28"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8" fillId="0" borderId="0"/>
    <xf numFmtId="168" fontId="25" fillId="0" borderId="0"/>
    <xf numFmtId="168" fontId="25" fillId="0" borderId="0"/>
    <xf numFmtId="0" fontId="2" fillId="0" borderId="0"/>
    <xf numFmtId="179" fontId="28" fillId="0" borderId="0"/>
    <xf numFmtId="179" fontId="28" fillId="0" borderId="0"/>
    <xf numFmtId="179" fontId="3" fillId="0" borderId="0"/>
    <xf numFmtId="0" fontId="3" fillId="0" borderId="0"/>
    <xf numFmtId="179" fontId="3" fillId="0" borderId="0"/>
    <xf numFmtId="0" fontId="3" fillId="0" borderId="0"/>
    <xf numFmtId="179" fontId="3" fillId="0" borderId="0"/>
    <xf numFmtId="0" fontId="3" fillId="0" borderId="0"/>
    <xf numFmtId="0" fontId="6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7" fillId="0" borderId="0"/>
    <xf numFmtId="0" fontId="3" fillId="0" borderId="0"/>
    <xf numFmtId="0" fontId="3" fillId="0" borderId="0"/>
    <xf numFmtId="0" fontId="28" fillId="0" borderId="0"/>
    <xf numFmtId="168" fontId="25" fillId="0" borderId="0"/>
    <xf numFmtId="168" fontId="25" fillId="0" borderId="0"/>
    <xf numFmtId="0" fontId="2" fillId="0" borderId="0"/>
    <xf numFmtId="179" fontId="28" fillId="0" borderId="0"/>
    <xf numFmtId="179" fontId="28" fillId="0" borderId="0"/>
    <xf numFmtId="0" fontId="6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8" fontId="3" fillId="0" borderId="0"/>
    <xf numFmtId="168"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8" fillId="0" borderId="0"/>
    <xf numFmtId="179" fontId="28" fillId="0" borderId="0"/>
    <xf numFmtId="0" fontId="76"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76" fillId="0" borderId="0"/>
    <xf numFmtId="179" fontId="28" fillId="0" borderId="0"/>
    <xf numFmtId="0" fontId="76"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9"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76" fillId="0" borderId="0"/>
    <xf numFmtId="179" fontId="3" fillId="0" borderId="0"/>
    <xf numFmtId="179" fontId="28" fillId="0" borderId="0"/>
    <xf numFmtId="179" fontId="28" fillId="0" borderId="0"/>
    <xf numFmtId="179" fontId="28" fillId="0" borderId="0"/>
    <xf numFmtId="179" fontId="28" fillId="0" borderId="0"/>
    <xf numFmtId="179" fontId="28" fillId="0" borderId="0"/>
    <xf numFmtId="179" fontId="28" fillId="0" borderId="0"/>
    <xf numFmtId="179" fontId="28" fillId="0" borderId="0"/>
    <xf numFmtId="179" fontId="28" fillId="0" borderId="0"/>
    <xf numFmtId="179" fontId="3" fillId="0" borderId="0"/>
    <xf numFmtId="179" fontId="3" fillId="0" borderId="0"/>
    <xf numFmtId="179" fontId="3" fillId="0" borderId="0"/>
    <xf numFmtId="179" fontId="3" fillId="0" borderId="0"/>
    <xf numFmtId="179" fontId="3" fillId="0" borderId="0"/>
    <xf numFmtId="179" fontId="3" fillId="0" borderId="0"/>
    <xf numFmtId="179" fontId="3" fillId="0" borderId="0"/>
    <xf numFmtId="0" fontId="76"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168"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0" fontId="3"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3" fillId="0" borderId="0"/>
    <xf numFmtId="0" fontId="3" fillId="0" borderId="0"/>
    <xf numFmtId="0" fontId="36" fillId="69" borderId="7" applyBorder="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6" fillId="69" borderId="7" applyBorder="0"/>
    <xf numFmtId="0" fontId="3" fillId="0" borderId="0"/>
    <xf numFmtId="0" fontId="3" fillId="0" borderId="0"/>
    <xf numFmtId="0" fontId="3" fillId="0" borderId="0"/>
    <xf numFmtId="0" fontId="3" fillId="0" borderId="0"/>
    <xf numFmtId="179" fontId="2" fillId="0" borderId="0"/>
    <xf numFmtId="179" fontId="2" fillId="0" borderId="0"/>
    <xf numFmtId="179" fontId="2" fillId="0" borderId="0"/>
    <xf numFmtId="179" fontId="2" fillId="0" borderId="0"/>
    <xf numFmtId="0" fontId="3" fillId="0" borderId="0"/>
    <xf numFmtId="0" fontId="3" fillId="0" borderId="0"/>
    <xf numFmtId="179" fontId="2" fillId="0" borderId="0"/>
    <xf numFmtId="179" fontId="2" fillId="0" borderId="0"/>
    <xf numFmtId="179"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9" fillId="0" borderId="0"/>
    <xf numFmtId="0" fontId="3" fillId="0" borderId="0"/>
    <xf numFmtId="0" fontId="9" fillId="0" borderId="0"/>
    <xf numFmtId="0" fontId="3" fillId="0" borderId="0"/>
    <xf numFmtId="0" fontId="9" fillId="0" borderId="0"/>
    <xf numFmtId="0" fontId="3" fillId="0" borderId="0"/>
    <xf numFmtId="0" fontId="9" fillId="0" borderId="0"/>
    <xf numFmtId="0" fontId="3" fillId="0" borderId="0"/>
    <xf numFmtId="0" fontId="9" fillId="0" borderId="0"/>
    <xf numFmtId="0" fontId="3" fillId="0" borderId="0"/>
    <xf numFmtId="179" fontId="26" fillId="0" borderId="0"/>
    <xf numFmtId="0" fontId="9" fillId="0" borderId="0"/>
    <xf numFmtId="0" fontId="2" fillId="0" borderId="0"/>
    <xf numFmtId="0" fontId="2" fillId="0" borderId="0"/>
    <xf numFmtId="179"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6" fillId="0" borderId="0"/>
    <xf numFmtId="0" fontId="26" fillId="0" borderId="0"/>
    <xf numFmtId="0" fontId="26" fillId="0" borderId="0"/>
    <xf numFmtId="0" fontId="26" fillId="0" borderId="0"/>
    <xf numFmtId="0" fontId="26" fillId="0" borderId="0"/>
    <xf numFmtId="179" fontId="9" fillId="0" borderId="0"/>
    <xf numFmtId="0" fontId="26" fillId="0" borderId="0"/>
    <xf numFmtId="179" fontId="26" fillId="0" borderId="0"/>
    <xf numFmtId="0" fontId="26" fillId="0" borderId="0"/>
    <xf numFmtId="0" fontId="3" fillId="0" borderId="0"/>
    <xf numFmtId="0" fontId="26"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179" fontId="26" fillId="0" borderId="0"/>
    <xf numFmtId="179" fontId="9" fillId="0" borderId="0"/>
    <xf numFmtId="179" fontId="26" fillId="0" borderId="0"/>
    <xf numFmtId="179" fontId="26" fillId="0" borderId="0"/>
    <xf numFmtId="179" fontId="26" fillId="0" borderId="0"/>
    <xf numFmtId="179" fontId="26" fillId="0" borderId="0"/>
    <xf numFmtId="179" fontId="26" fillId="0" borderId="0"/>
    <xf numFmtId="179" fontId="26" fillId="0" borderId="0"/>
    <xf numFmtId="179" fontId="26" fillId="0" borderId="0"/>
    <xf numFmtId="179" fontId="26"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6"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76"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3" fillId="0" borderId="0"/>
    <xf numFmtId="0" fontId="2" fillId="0" borderId="0"/>
    <xf numFmtId="0" fontId="3" fillId="0" borderId="0"/>
    <xf numFmtId="0" fontId="3" fillId="0" borderId="0"/>
    <xf numFmtId="0" fontId="3" fillId="0" borderId="0"/>
    <xf numFmtId="0" fontId="3" fillId="0" borderId="0"/>
    <xf numFmtId="0" fontId="3" fillId="0" borderId="0"/>
    <xf numFmtId="0" fontId="2" fillId="0" borderId="0"/>
    <xf numFmtId="0" fontId="3" fillId="0" borderId="0"/>
    <xf numFmtId="0" fontId="26" fillId="0" borderId="0"/>
    <xf numFmtId="0" fontId="26" fillId="0" borderId="0"/>
    <xf numFmtId="168" fontId="26" fillId="0" borderId="0"/>
    <xf numFmtId="0" fontId="76" fillId="0" borderId="0"/>
    <xf numFmtId="168"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6"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3" fillId="0" borderId="0"/>
    <xf numFmtId="0" fontId="76" fillId="0" borderId="0"/>
    <xf numFmtId="0" fontId="9" fillId="0" borderId="0"/>
    <xf numFmtId="0" fontId="76" fillId="0" borderId="0"/>
    <xf numFmtId="168" fontId="9" fillId="0" borderId="0"/>
    <xf numFmtId="0" fontId="76" fillId="0" borderId="0"/>
    <xf numFmtId="168" fontId="9" fillId="0" borderId="0"/>
    <xf numFmtId="0" fontId="76" fillId="0" borderId="0"/>
    <xf numFmtId="0" fontId="2"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179" fontId="9"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3"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3" fillId="0" borderId="0"/>
    <xf numFmtId="0" fontId="76" fillId="0" borderId="0"/>
    <xf numFmtId="179" fontId="2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3"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3"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3"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3" fillId="0" borderId="0"/>
    <xf numFmtId="0" fontId="76" fillId="0" borderId="0"/>
    <xf numFmtId="0" fontId="76" fillId="0" borderId="0"/>
    <xf numFmtId="0" fontId="76" fillId="0" borderId="0"/>
    <xf numFmtId="0" fontId="76" fillId="0" borderId="0"/>
    <xf numFmtId="0" fontId="76"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9" fillId="0" borderId="0"/>
    <xf numFmtId="179"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9" fillId="0" borderId="0"/>
    <xf numFmtId="179" fontId="9" fillId="0" borderId="0"/>
    <xf numFmtId="179" fontId="9" fillId="0" borderId="0"/>
    <xf numFmtId="179" fontId="9" fillId="0" borderId="0"/>
    <xf numFmtId="179" fontId="9" fillId="0" borderId="0"/>
    <xf numFmtId="179" fontId="9" fillId="0" borderId="0"/>
    <xf numFmtId="0" fontId="2" fillId="0" borderId="0"/>
    <xf numFmtId="179" fontId="26" fillId="0" borderId="0"/>
    <xf numFmtId="179" fontId="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6" fillId="0" borderId="0"/>
    <xf numFmtId="179" fontId="26" fillId="0" borderId="0"/>
    <xf numFmtId="179" fontId="26" fillId="0" borderId="0"/>
    <xf numFmtId="179"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2" fillId="0" borderId="0"/>
    <xf numFmtId="0" fontId="2" fillId="0" borderId="0"/>
    <xf numFmtId="0"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0" fontId="2"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0" fontId="2" fillId="0" borderId="0"/>
    <xf numFmtId="0" fontId="2" fillId="0" borderId="0"/>
    <xf numFmtId="0" fontId="3"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3"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179"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79" fontId="3" fillId="0" borderId="0"/>
    <xf numFmtId="0" fontId="3" fillId="0" borderId="0"/>
    <xf numFmtId="179" fontId="2" fillId="0" borderId="0"/>
    <xf numFmtId="179" fontId="2" fillId="0" borderId="0"/>
    <xf numFmtId="179" fontId="2" fillId="0" borderId="0"/>
    <xf numFmtId="179" fontId="2" fillId="0" borderId="0"/>
    <xf numFmtId="179" fontId="3" fillId="0" borderId="0"/>
    <xf numFmtId="179" fontId="3" fillId="0" borderId="0"/>
    <xf numFmtId="179" fontId="3" fillId="0" borderId="0"/>
    <xf numFmtId="179" fontId="3" fillId="0" borderId="0"/>
    <xf numFmtId="168" fontId="3" fillId="0" borderId="0"/>
    <xf numFmtId="0" fontId="3" fillId="0" borderId="0"/>
    <xf numFmtId="179" fontId="2" fillId="0" borderId="0"/>
    <xf numFmtId="179" fontId="2" fillId="0" borderId="0"/>
    <xf numFmtId="179" fontId="2" fillId="0" borderId="0"/>
    <xf numFmtId="179" fontId="2" fillId="0" borderId="0"/>
    <xf numFmtId="179" fontId="2" fillId="0" borderId="0"/>
    <xf numFmtId="0" fontId="3" fillId="0" borderId="0"/>
    <xf numFmtId="179" fontId="2" fillId="0" borderId="0"/>
    <xf numFmtId="179" fontId="2" fillId="0" borderId="0"/>
    <xf numFmtId="179"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168" fontId="44" fillId="0" borderId="0"/>
    <xf numFmtId="0" fontId="3" fillId="0" borderId="0"/>
    <xf numFmtId="0" fontId="76" fillId="0" borderId="0"/>
    <xf numFmtId="168" fontId="44" fillId="0" borderId="0"/>
    <xf numFmtId="0" fontId="3" fillId="0" borderId="0"/>
    <xf numFmtId="179"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8" fontId="2" fillId="0" borderId="0"/>
    <xf numFmtId="168"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76"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79"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9" fontId="2" fillId="0" borderId="0"/>
    <xf numFmtId="0" fontId="3"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79" fontId="3"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79" fontId="3"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79" fontId="3" fillId="0" borderId="0"/>
    <xf numFmtId="0" fontId="76"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79" fontId="3" fillId="0" borderId="0"/>
    <xf numFmtId="0" fontId="76"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79" fontId="3" fillId="0" borderId="0"/>
    <xf numFmtId="0" fontId="76"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79"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8"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3"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3" fillId="0" borderId="0"/>
    <xf numFmtId="0" fontId="3"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76"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3" fillId="0" borderId="0"/>
    <xf numFmtId="179" fontId="2" fillId="0" borderId="0"/>
    <xf numFmtId="179" fontId="2" fillId="0" borderId="0"/>
    <xf numFmtId="179" fontId="2" fillId="0" borderId="0"/>
    <xf numFmtId="179" fontId="2" fillId="0" borderId="0"/>
    <xf numFmtId="0" fontId="3" fillId="0" borderId="0"/>
    <xf numFmtId="0"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76" fillId="0" borderId="0"/>
    <xf numFmtId="0" fontId="3" fillId="0" borderId="0"/>
    <xf numFmtId="0" fontId="76"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79" fontId="2" fillId="0" borderId="0"/>
    <xf numFmtId="179" fontId="2" fillId="0" borderId="0"/>
    <xf numFmtId="179"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179" fontId="3" fillId="0" borderId="0"/>
    <xf numFmtId="0" fontId="76" fillId="0" borderId="0"/>
    <xf numFmtId="0" fontId="3"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3" fillId="0" borderId="0"/>
    <xf numFmtId="0" fontId="3" fillId="0" borderId="0"/>
    <xf numFmtId="179" fontId="3" fillId="0" borderId="0"/>
    <xf numFmtId="0" fontId="3" fillId="0" borderId="0"/>
    <xf numFmtId="0" fontId="3" fillId="0" borderId="0"/>
    <xf numFmtId="179" fontId="3" fillId="0" borderId="0"/>
    <xf numFmtId="0" fontId="3" fillId="0" borderId="0"/>
    <xf numFmtId="179" fontId="3" fillId="0" borderId="0"/>
    <xf numFmtId="179" fontId="3" fillId="0" borderId="0"/>
    <xf numFmtId="179" fontId="3" fillId="0" borderId="0"/>
    <xf numFmtId="179" fontId="3" fillId="0" borderId="0"/>
    <xf numFmtId="179" fontId="3"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168" fontId="3"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3" fillId="0" borderId="0"/>
    <xf numFmtId="0" fontId="3" fillId="0" borderId="0"/>
    <xf numFmtId="169" fontId="3" fillId="0" borderId="0"/>
    <xf numFmtId="0" fontId="3"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168" fontId="3" fillId="0" borderId="0"/>
    <xf numFmtId="0" fontId="76" fillId="0" borderId="0"/>
    <xf numFmtId="0" fontId="76" fillId="0" borderId="0"/>
    <xf numFmtId="0" fontId="76" fillId="0" borderId="0"/>
    <xf numFmtId="0" fontId="76" fillId="0" borderId="0"/>
    <xf numFmtId="0" fontId="76"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9" fillId="0" borderId="0"/>
    <xf numFmtId="168" fontId="3" fillId="0" borderId="0"/>
    <xf numFmtId="0" fontId="76" fillId="0" borderId="0"/>
    <xf numFmtId="0" fontId="2"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168" fontId="3" fillId="0" borderId="0"/>
    <xf numFmtId="0" fontId="76" fillId="0" borderId="0"/>
    <xf numFmtId="0" fontId="76" fillId="0" borderId="0"/>
    <xf numFmtId="0" fontId="76" fillId="0" borderId="0"/>
    <xf numFmtId="0" fontId="76" fillId="0" borderId="0"/>
    <xf numFmtId="0" fontId="76"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3" fillId="0" borderId="0"/>
    <xf numFmtId="0" fontId="3" fillId="0" borderId="0"/>
    <xf numFmtId="179" fontId="2" fillId="0" borderId="0"/>
    <xf numFmtId="179" fontId="2" fillId="0" borderId="0"/>
    <xf numFmtId="179" fontId="2" fillId="0" borderId="0"/>
    <xf numFmtId="179" fontId="2" fillId="0" borderId="0"/>
    <xf numFmtId="0" fontId="2" fillId="0" borderId="0"/>
    <xf numFmtId="0" fontId="2" fillId="0" borderId="0"/>
    <xf numFmtId="0" fontId="2" fillId="0" borderId="0"/>
    <xf numFmtId="0"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0" fontId="2" fillId="0" borderId="0"/>
    <xf numFmtId="0" fontId="2" fillId="0" borderId="0"/>
    <xf numFmtId="0" fontId="2" fillId="0" borderId="0"/>
    <xf numFmtId="0"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80" fillId="0" borderId="0"/>
    <xf numFmtId="0" fontId="27" fillId="73" borderId="41" applyNumberFormat="0" applyFont="0" applyAlignment="0" applyProtection="0"/>
    <xf numFmtId="0" fontId="28" fillId="10" borderId="31" applyNumberFormat="0" applyFont="0" applyAlignment="0" applyProtection="0"/>
    <xf numFmtId="0" fontId="27" fillId="73" borderId="41" applyNumberFormat="0" applyFont="0" applyAlignment="0" applyProtection="0"/>
    <xf numFmtId="0" fontId="27" fillId="73" borderId="41" applyNumberFormat="0" applyFont="0" applyAlignment="0" applyProtection="0"/>
    <xf numFmtId="0" fontId="27" fillId="73" borderId="41" applyNumberFormat="0" applyFont="0" applyAlignment="0" applyProtection="0"/>
    <xf numFmtId="0" fontId="27" fillId="73" borderId="41" applyNumberFormat="0" applyFont="0" applyAlignment="0" applyProtection="0"/>
    <xf numFmtId="0" fontId="28" fillId="10" borderId="31" applyNumberFormat="0" applyFont="0" applyAlignment="0" applyProtection="0"/>
    <xf numFmtId="0" fontId="27" fillId="73" borderId="41" applyNumberFormat="0" applyFont="0" applyAlignment="0" applyProtection="0"/>
    <xf numFmtId="0" fontId="27" fillId="73" borderId="41" applyNumberFormat="0" applyFont="0" applyAlignment="0" applyProtection="0"/>
    <xf numFmtId="0" fontId="27" fillId="73" borderId="41" applyNumberFormat="0" applyFont="0" applyAlignment="0" applyProtection="0"/>
    <xf numFmtId="0" fontId="27" fillId="73" borderId="41" applyNumberFormat="0" applyFont="0" applyAlignment="0" applyProtection="0"/>
    <xf numFmtId="0" fontId="28" fillId="10" borderId="31" applyNumberFormat="0" applyFont="0" applyAlignment="0" applyProtection="0"/>
    <xf numFmtId="0" fontId="27" fillId="73" borderId="41" applyNumberFormat="0" applyFont="0" applyAlignment="0" applyProtection="0"/>
    <xf numFmtId="0" fontId="27" fillId="73" borderId="41" applyNumberFormat="0" applyFont="0" applyAlignment="0" applyProtection="0"/>
    <xf numFmtId="0" fontId="27" fillId="73" borderId="41" applyNumberFormat="0" applyFont="0" applyAlignment="0" applyProtection="0"/>
    <xf numFmtId="0" fontId="27" fillId="73" borderId="41" applyNumberFormat="0" applyFont="0" applyAlignment="0" applyProtection="0"/>
    <xf numFmtId="168" fontId="3" fillId="0" borderId="0"/>
    <xf numFmtId="0" fontId="27" fillId="73" borderId="41" applyNumberFormat="0" applyFont="0" applyAlignment="0" applyProtection="0"/>
    <xf numFmtId="0" fontId="27" fillId="73" borderId="41" applyNumberFormat="0" applyFont="0" applyAlignment="0" applyProtection="0"/>
    <xf numFmtId="0" fontId="27" fillId="73" borderId="41" applyNumberFormat="0" applyFont="0" applyAlignment="0" applyProtection="0"/>
    <xf numFmtId="0" fontId="27" fillId="73" borderId="41" applyNumberFormat="0" applyFont="0" applyAlignment="0" applyProtection="0"/>
    <xf numFmtId="0" fontId="3" fillId="73" borderId="41" applyNumberFormat="0" applyFont="0" applyAlignment="0" applyProtection="0"/>
    <xf numFmtId="0" fontId="27" fillId="73" borderId="41" applyNumberFormat="0" applyFont="0" applyAlignment="0" applyProtection="0"/>
    <xf numFmtId="168" fontId="3" fillId="0" borderId="0"/>
    <xf numFmtId="0" fontId="27" fillId="73" borderId="41" applyNumberFormat="0" applyFont="0" applyAlignment="0" applyProtection="0"/>
    <xf numFmtId="0" fontId="27" fillId="73" borderId="41" applyNumberFormat="0" applyFont="0" applyAlignment="0" applyProtection="0"/>
    <xf numFmtId="0" fontId="3" fillId="73" borderId="41" applyNumberFormat="0" applyFont="0" applyAlignment="0" applyProtection="0"/>
    <xf numFmtId="0" fontId="3" fillId="73" borderId="41" applyNumberFormat="0" applyFont="0" applyAlignment="0" applyProtection="0"/>
    <xf numFmtId="0" fontId="27" fillId="73" borderId="41" applyNumberFormat="0" applyFont="0" applyAlignment="0" applyProtection="0"/>
    <xf numFmtId="0" fontId="3" fillId="73" borderId="41" applyNumberFormat="0" applyFont="0" applyAlignment="0" applyProtection="0"/>
    <xf numFmtId="0" fontId="27" fillId="73" borderId="41" applyNumberFormat="0" applyFont="0" applyAlignment="0" applyProtection="0"/>
    <xf numFmtId="0" fontId="27" fillId="73" borderId="41" applyNumberFormat="0" applyFont="0" applyAlignment="0" applyProtection="0"/>
    <xf numFmtId="0" fontId="27" fillId="73" borderId="41" applyNumberFormat="0" applyFont="0" applyAlignment="0" applyProtection="0"/>
    <xf numFmtId="0" fontId="27" fillId="73" borderId="41" applyNumberFormat="0" applyFont="0" applyAlignment="0" applyProtection="0"/>
    <xf numFmtId="169" fontId="3" fillId="0" borderId="0"/>
    <xf numFmtId="0" fontId="27" fillId="73" borderId="41" applyNumberFormat="0" applyFont="0" applyAlignment="0" applyProtection="0"/>
    <xf numFmtId="0" fontId="27" fillId="73" borderId="41" applyNumberFormat="0" applyFont="0" applyAlignment="0" applyProtection="0"/>
    <xf numFmtId="0" fontId="27" fillId="73" borderId="41" applyNumberFormat="0" applyFont="0" applyAlignment="0" applyProtection="0"/>
    <xf numFmtId="0" fontId="27" fillId="73" borderId="41" applyNumberFormat="0" applyFont="0" applyAlignment="0" applyProtection="0"/>
    <xf numFmtId="0" fontId="27" fillId="73" borderId="41" applyNumberFormat="0" applyFont="0" applyAlignment="0" applyProtection="0"/>
    <xf numFmtId="0" fontId="27" fillId="73" borderId="41" applyNumberFormat="0" applyFont="0" applyAlignment="0" applyProtection="0"/>
    <xf numFmtId="0" fontId="27" fillId="73" borderId="41" applyNumberFormat="0" applyFont="0" applyAlignment="0" applyProtection="0"/>
    <xf numFmtId="0" fontId="27" fillId="73" borderId="41" applyNumberFormat="0" applyFont="0" applyAlignment="0" applyProtection="0"/>
    <xf numFmtId="0" fontId="27" fillId="73" borderId="41" applyNumberFormat="0" applyFont="0" applyAlignment="0" applyProtection="0"/>
    <xf numFmtId="0" fontId="27" fillId="73" borderId="41" applyNumberFormat="0" applyFont="0" applyAlignment="0" applyProtection="0"/>
    <xf numFmtId="0" fontId="27" fillId="73" borderId="41" applyNumberFormat="0" applyFont="0" applyAlignment="0" applyProtection="0"/>
    <xf numFmtId="0" fontId="27" fillId="73" borderId="41" applyNumberFormat="0" applyFont="0" applyAlignment="0" applyProtection="0"/>
    <xf numFmtId="0" fontId="27" fillId="73" borderId="41" applyNumberFormat="0" applyFont="0" applyAlignment="0" applyProtection="0"/>
    <xf numFmtId="0" fontId="27" fillId="73" borderId="41" applyNumberFormat="0" applyFont="0" applyAlignment="0" applyProtection="0"/>
    <xf numFmtId="0" fontId="27" fillId="73" borderId="41" applyNumberFormat="0" applyFont="0" applyAlignment="0" applyProtection="0"/>
    <xf numFmtId="0" fontId="3" fillId="73" borderId="41" applyNumberFormat="0" applyFont="0" applyAlignment="0" applyProtection="0"/>
    <xf numFmtId="0" fontId="3" fillId="0" borderId="0"/>
    <xf numFmtId="0" fontId="27" fillId="73" borderId="41" applyNumberFormat="0" applyFont="0" applyAlignment="0" applyProtection="0"/>
    <xf numFmtId="0" fontId="27" fillId="73" borderId="41" applyNumberFormat="0" applyFont="0" applyAlignment="0" applyProtection="0"/>
    <xf numFmtId="0" fontId="27" fillId="73" borderId="41" applyNumberFormat="0" applyFont="0" applyAlignment="0" applyProtection="0"/>
    <xf numFmtId="0" fontId="27" fillId="73" borderId="41" applyNumberFormat="0" applyFont="0" applyAlignment="0" applyProtection="0"/>
    <xf numFmtId="0" fontId="28" fillId="10" borderId="31" applyNumberFormat="0" applyFont="0" applyAlignment="0" applyProtection="0"/>
    <xf numFmtId="0" fontId="28" fillId="10" borderId="31" applyNumberFormat="0" applyFont="0" applyAlignment="0" applyProtection="0"/>
    <xf numFmtId="0" fontId="27" fillId="73" borderId="41" applyNumberFormat="0" applyFont="0" applyAlignment="0" applyProtection="0"/>
    <xf numFmtId="0" fontId="28" fillId="10" borderId="31" applyNumberFormat="0" applyFont="0" applyAlignment="0" applyProtection="0"/>
    <xf numFmtId="0" fontId="27" fillId="73" borderId="41" applyNumberFormat="0" applyFont="0" applyAlignment="0" applyProtection="0"/>
    <xf numFmtId="0" fontId="28" fillId="10" borderId="31" applyNumberFormat="0" applyFont="0" applyAlignment="0" applyProtection="0"/>
    <xf numFmtId="0" fontId="27" fillId="73" borderId="41" applyNumberFormat="0" applyFont="0" applyAlignment="0" applyProtection="0"/>
    <xf numFmtId="0" fontId="28" fillId="10" borderId="31" applyNumberFormat="0" applyFont="0" applyAlignment="0" applyProtection="0"/>
    <xf numFmtId="0" fontId="28" fillId="10" borderId="31" applyNumberFormat="0" applyFont="0" applyAlignment="0" applyProtection="0"/>
    <xf numFmtId="0" fontId="27" fillId="73" borderId="41" applyNumberFormat="0" applyFont="0" applyAlignment="0" applyProtection="0"/>
    <xf numFmtId="0" fontId="28" fillId="10" borderId="31" applyNumberFormat="0" applyFont="0" applyAlignment="0" applyProtection="0"/>
    <xf numFmtId="0" fontId="28" fillId="10" borderId="31" applyNumberFormat="0" applyFont="0" applyAlignment="0" applyProtection="0"/>
    <xf numFmtId="0" fontId="27" fillId="73" borderId="41" applyNumberFormat="0" applyFont="0" applyAlignment="0" applyProtection="0"/>
    <xf numFmtId="0" fontId="28" fillId="10" borderId="31" applyNumberFormat="0" applyFont="0" applyAlignment="0" applyProtection="0"/>
    <xf numFmtId="0" fontId="27" fillId="73" borderId="41" applyNumberFormat="0" applyFont="0" applyAlignment="0" applyProtection="0"/>
    <xf numFmtId="0" fontId="28" fillId="10" borderId="31" applyNumberFormat="0" applyFont="0" applyAlignment="0" applyProtection="0"/>
    <xf numFmtId="0" fontId="27" fillId="73" borderId="41" applyNumberFormat="0" applyFont="0" applyAlignment="0" applyProtection="0"/>
    <xf numFmtId="0" fontId="28" fillId="10" borderId="31" applyNumberFormat="0" applyFont="0" applyAlignment="0" applyProtection="0"/>
    <xf numFmtId="0" fontId="28" fillId="10" borderId="31" applyNumberFormat="0" applyFont="0" applyAlignment="0" applyProtection="0"/>
    <xf numFmtId="0" fontId="27" fillId="73" borderId="41" applyNumberFormat="0" applyFont="0" applyAlignment="0" applyProtection="0"/>
    <xf numFmtId="0" fontId="28" fillId="10" borderId="31" applyNumberFormat="0" applyFont="0" applyAlignment="0" applyProtection="0"/>
    <xf numFmtId="0" fontId="28" fillId="10" borderId="31" applyNumberFormat="0" applyFont="0" applyAlignment="0" applyProtection="0"/>
    <xf numFmtId="0" fontId="27" fillId="73" borderId="41" applyNumberFormat="0" applyFont="0" applyAlignment="0" applyProtection="0"/>
    <xf numFmtId="0" fontId="28" fillId="10" borderId="31" applyNumberFormat="0" applyFont="0" applyAlignment="0" applyProtection="0"/>
    <xf numFmtId="0" fontId="27" fillId="73" borderId="41" applyNumberFormat="0" applyFont="0" applyAlignment="0" applyProtection="0"/>
    <xf numFmtId="0" fontId="28" fillId="10" borderId="31" applyNumberFormat="0" applyFont="0" applyAlignment="0" applyProtection="0"/>
    <xf numFmtId="0" fontId="27" fillId="73" borderId="41" applyNumberFormat="0" applyFont="0" applyAlignment="0" applyProtection="0"/>
    <xf numFmtId="0" fontId="28" fillId="10" borderId="31" applyNumberFormat="0" applyFont="0" applyAlignment="0" applyProtection="0"/>
    <xf numFmtId="0" fontId="28" fillId="10" borderId="31" applyNumberFormat="0" applyFont="0" applyAlignment="0" applyProtection="0"/>
    <xf numFmtId="0" fontId="27" fillId="73" borderId="41" applyNumberFormat="0" applyFont="0" applyAlignment="0" applyProtection="0"/>
    <xf numFmtId="0" fontId="28" fillId="10" borderId="31" applyNumberFormat="0" applyFont="0" applyAlignment="0" applyProtection="0"/>
    <xf numFmtId="0" fontId="28" fillId="10" borderId="31" applyNumberFormat="0" applyFont="0" applyAlignment="0" applyProtection="0"/>
    <xf numFmtId="0" fontId="27" fillId="73" borderId="41" applyNumberFormat="0" applyFont="0" applyAlignment="0" applyProtection="0"/>
    <xf numFmtId="0" fontId="28" fillId="10" borderId="31" applyNumberFormat="0" applyFont="0" applyAlignment="0" applyProtection="0"/>
    <xf numFmtId="0" fontId="27" fillId="73" borderId="41" applyNumberFormat="0" applyFont="0" applyAlignment="0" applyProtection="0"/>
    <xf numFmtId="0" fontId="28" fillId="10" borderId="31" applyNumberFormat="0" applyFont="0" applyAlignment="0" applyProtection="0"/>
    <xf numFmtId="0" fontId="27" fillId="73" borderId="41" applyNumberFormat="0" applyFont="0" applyAlignment="0" applyProtection="0"/>
    <xf numFmtId="0" fontId="28" fillId="10" borderId="31" applyNumberFormat="0" applyFont="0" applyAlignment="0" applyProtection="0"/>
    <xf numFmtId="0" fontId="28" fillId="10" borderId="31" applyNumberFormat="0" applyFont="0" applyAlignment="0" applyProtection="0"/>
    <xf numFmtId="0" fontId="27" fillId="73" borderId="41" applyNumberFormat="0" applyFont="0" applyAlignment="0" applyProtection="0"/>
    <xf numFmtId="0" fontId="28" fillId="10" borderId="31" applyNumberFormat="0" applyFont="0" applyAlignment="0" applyProtection="0"/>
    <xf numFmtId="0" fontId="27" fillId="73" borderId="41" applyNumberFormat="0" applyFont="0" applyAlignment="0" applyProtection="0"/>
    <xf numFmtId="0" fontId="27" fillId="73" borderId="41" applyNumberFormat="0" applyFont="0" applyAlignment="0" applyProtection="0"/>
    <xf numFmtId="0" fontId="27" fillId="73" borderId="41" applyNumberFormat="0" applyFont="0" applyAlignment="0" applyProtection="0"/>
    <xf numFmtId="0" fontId="27" fillId="73" borderId="41" applyNumberFormat="0" applyFont="0" applyAlignment="0" applyProtection="0"/>
    <xf numFmtId="0" fontId="28" fillId="10" borderId="31" applyNumberFormat="0" applyFont="0" applyAlignment="0" applyProtection="0"/>
    <xf numFmtId="0" fontId="27" fillId="73" borderId="41" applyNumberFormat="0" applyFont="0" applyAlignment="0" applyProtection="0"/>
    <xf numFmtId="0" fontId="27" fillId="73" borderId="41" applyNumberFormat="0" applyFont="0" applyAlignment="0" applyProtection="0"/>
    <xf numFmtId="0" fontId="27" fillId="73" borderId="41" applyNumberFormat="0" applyFont="0" applyAlignment="0" applyProtection="0"/>
    <xf numFmtId="0" fontId="27" fillId="73" borderId="41" applyNumberFormat="0" applyFont="0" applyAlignment="0" applyProtection="0"/>
    <xf numFmtId="0" fontId="3" fillId="73" borderId="41" applyNumberFormat="0" applyFont="0" applyAlignment="0" applyProtection="0"/>
    <xf numFmtId="0" fontId="3" fillId="73" borderId="41" applyNumberFormat="0" applyFont="0" applyAlignment="0" applyProtection="0"/>
    <xf numFmtId="169" fontId="3" fillId="0" borderId="0"/>
    <xf numFmtId="0" fontId="3" fillId="73" borderId="41" applyNumberFormat="0" applyFont="0" applyAlignment="0" applyProtection="0"/>
    <xf numFmtId="168" fontId="3" fillId="0" borderId="0"/>
    <xf numFmtId="0" fontId="3" fillId="73" borderId="41" applyNumberFormat="0" applyFont="0" applyAlignment="0" applyProtection="0"/>
    <xf numFmtId="168" fontId="3" fillId="0" borderId="0"/>
    <xf numFmtId="0" fontId="3" fillId="73" borderId="41" applyNumberFormat="0" applyFont="0" applyAlignment="0" applyProtection="0"/>
    <xf numFmtId="0" fontId="3" fillId="73" borderId="41" applyNumberFormat="0" applyFont="0" applyAlignment="0" applyProtection="0"/>
    <xf numFmtId="169" fontId="3" fillId="0" borderId="0"/>
    <xf numFmtId="168" fontId="3" fillId="0" borderId="0"/>
    <xf numFmtId="0" fontId="3" fillId="73" borderId="41" applyNumberFormat="0" applyFont="0" applyAlignment="0" applyProtection="0"/>
    <xf numFmtId="168" fontId="3" fillId="0" borderId="0"/>
    <xf numFmtId="0" fontId="3" fillId="73" borderId="41" applyNumberFormat="0" applyFont="0" applyAlignment="0" applyProtection="0"/>
    <xf numFmtId="0" fontId="3" fillId="73" borderId="41" applyNumberFormat="0" applyFont="0" applyAlignment="0" applyProtection="0"/>
    <xf numFmtId="169" fontId="3" fillId="0" borderId="0"/>
    <xf numFmtId="0" fontId="3" fillId="73" borderId="41" applyNumberFormat="0" applyFont="0" applyAlignment="0" applyProtection="0"/>
    <xf numFmtId="168" fontId="3" fillId="0" borderId="0"/>
    <xf numFmtId="0" fontId="3" fillId="73" borderId="41" applyNumberFormat="0" applyFont="0" applyAlignment="0" applyProtection="0"/>
    <xf numFmtId="168" fontId="3" fillId="0" borderId="0"/>
    <xf numFmtId="0" fontId="3" fillId="73" borderId="41" applyNumberFormat="0" applyFont="0" applyAlignment="0" applyProtection="0"/>
    <xf numFmtId="0" fontId="3" fillId="73" borderId="41" applyNumberFormat="0" applyFont="0" applyAlignment="0" applyProtection="0"/>
    <xf numFmtId="169" fontId="3" fillId="0" borderId="0"/>
    <xf numFmtId="168" fontId="3" fillId="0" borderId="0"/>
    <xf numFmtId="168" fontId="3" fillId="0" borderId="0"/>
    <xf numFmtId="0" fontId="3" fillId="73" borderId="41" applyNumberFormat="0" applyFont="0" applyAlignment="0" applyProtection="0"/>
    <xf numFmtId="0" fontId="3" fillId="73" borderId="41" applyNumberFormat="0" applyFont="0" applyAlignment="0" applyProtection="0"/>
    <xf numFmtId="0" fontId="3" fillId="73" borderId="41" applyNumberFormat="0" applyFont="0" applyAlignment="0" applyProtection="0"/>
    <xf numFmtId="0" fontId="3" fillId="73" borderId="41" applyNumberFormat="0" applyFont="0" applyAlignment="0" applyProtection="0"/>
    <xf numFmtId="183" fontId="3" fillId="0" borderId="0" applyFont="0" applyFill="0" applyBorder="0" applyAlignment="0" applyProtection="0"/>
    <xf numFmtId="184" fontId="3" fillId="0" borderId="0" applyFont="0" applyFill="0" applyBorder="0" applyAlignment="0" applyProtection="0"/>
    <xf numFmtId="185" fontId="81" fillId="0" borderId="0">
      <alignment horizontal="left"/>
    </xf>
    <xf numFmtId="0" fontId="3" fillId="0" borderId="0"/>
    <xf numFmtId="0" fontId="3" fillId="0" borderId="0"/>
    <xf numFmtId="168" fontId="3" fillId="0" borderId="0"/>
    <xf numFmtId="3" fontId="3" fillId="74" borderId="3" applyFont="0">
      <alignment horizontal="right" vertical="center"/>
      <protection locked="0"/>
    </xf>
    <xf numFmtId="168" fontId="82" fillId="0" borderId="0"/>
    <xf numFmtId="0" fontId="82" fillId="0" borderId="0"/>
    <xf numFmtId="168" fontId="82" fillId="0" borderId="0"/>
    <xf numFmtId="0" fontId="83" fillId="63" borderId="42" applyNumberFormat="0" applyAlignment="0" applyProtection="0"/>
    <xf numFmtId="0" fontId="84" fillId="8" borderId="28"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168" fontId="85"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168" fontId="85"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169" fontId="85"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4" fillId="8" borderId="28"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4" fillId="8" borderId="28"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4" fillId="8" borderId="28"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4" fillId="8" borderId="28"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4" fillId="8" borderId="28"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4" fillId="8" borderId="28"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4" fillId="8" borderId="28"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168" fontId="85" fillId="63" borderId="42" applyNumberFormat="0" applyAlignment="0" applyProtection="0"/>
    <xf numFmtId="169" fontId="85" fillId="63" borderId="42" applyNumberFormat="0" applyAlignment="0" applyProtection="0"/>
    <xf numFmtId="168" fontId="85" fillId="63" borderId="42" applyNumberFormat="0" applyAlignment="0" applyProtection="0"/>
    <xf numFmtId="168" fontId="85" fillId="63" borderId="42" applyNumberFormat="0" applyAlignment="0" applyProtection="0"/>
    <xf numFmtId="169" fontId="85" fillId="63" borderId="42" applyNumberFormat="0" applyAlignment="0" applyProtection="0"/>
    <xf numFmtId="168" fontId="85" fillId="63" borderId="42" applyNumberFormat="0" applyAlignment="0" applyProtection="0"/>
    <xf numFmtId="168" fontId="85" fillId="63" borderId="42" applyNumberFormat="0" applyAlignment="0" applyProtection="0"/>
    <xf numFmtId="169" fontId="85" fillId="63" borderId="42" applyNumberFormat="0" applyAlignment="0" applyProtection="0"/>
    <xf numFmtId="168" fontId="85" fillId="63" borderId="42" applyNumberFormat="0" applyAlignment="0" applyProtection="0"/>
    <xf numFmtId="168" fontId="85" fillId="63" borderId="42" applyNumberFormat="0" applyAlignment="0" applyProtection="0"/>
    <xf numFmtId="169" fontId="85" fillId="63" borderId="42" applyNumberFormat="0" applyAlignment="0" applyProtection="0"/>
    <xf numFmtId="168" fontId="85" fillId="63" borderId="42" applyNumberFormat="0" applyAlignment="0" applyProtection="0"/>
    <xf numFmtId="0" fontId="83" fillId="63" borderId="42" applyNumberFormat="0" applyAlignment="0" applyProtection="0"/>
    <xf numFmtId="0" fontId="25" fillId="0" borderId="0"/>
    <xf numFmtId="175" fontId="37" fillId="0" borderId="0" applyFont="0" applyFill="0" applyBorder="0" applyAlignment="0" applyProtection="0"/>
    <xf numFmtId="186" fontId="3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3" fillId="0" borderId="0" applyFont="0" applyFill="0" applyBorder="0" applyAlignment="0" applyProtection="0"/>
    <xf numFmtId="9" fontId="27"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27"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9" fillId="0" borderId="0" applyFont="0" applyFill="0" applyBorder="0" applyAlignment="0" applyProtection="0"/>
    <xf numFmtId="9" fontId="3"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3"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3" fillId="0" borderId="0" applyFont="0" applyFill="0" applyBorder="0" applyAlignment="0" applyProtection="0"/>
    <xf numFmtId="9" fontId="44" fillId="0" borderId="0" applyFont="0" applyFill="0" applyBorder="0" applyAlignment="0" applyProtection="0"/>
    <xf numFmtId="9" fontId="44"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27" fillId="0" borderId="0" applyFont="0" applyFill="0" applyBorder="0" applyAlignment="0" applyProtection="0"/>
    <xf numFmtId="9" fontId="3" fillId="0" borderId="0" applyFont="0" applyFill="0" applyBorder="0" applyAlignment="0" applyProtection="0"/>
    <xf numFmtId="9" fontId="27" fillId="0" borderId="0" applyFont="0" applyFill="0" applyBorder="0" applyAlignment="0" applyProtection="0"/>
    <xf numFmtId="9" fontId="3" fillId="0" borderId="0" applyFont="0" applyFill="0" applyBorder="0" applyAlignment="0" applyProtection="0"/>
    <xf numFmtId="9" fontId="44" fillId="0" borderId="0" applyFont="0" applyFill="0" applyBorder="0" applyAlignment="0" applyProtection="0"/>
    <xf numFmtId="9" fontId="44"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27" fillId="0" borderId="0" applyFont="0" applyFill="0" applyBorder="0" applyAlignment="0" applyProtection="0"/>
    <xf numFmtId="9" fontId="3" fillId="0" borderId="0" applyFont="0" applyFill="0" applyBorder="0" applyAlignment="0" applyProtection="0"/>
    <xf numFmtId="9" fontId="27"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3"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3" fillId="0" borderId="0" applyFont="0" applyFill="0" applyBorder="0" applyAlignment="0" applyProtection="0"/>
    <xf numFmtId="9" fontId="27"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27" fillId="0" borderId="0" applyFont="0" applyFill="0" applyBorder="0" applyAlignment="0" applyProtection="0"/>
    <xf numFmtId="9" fontId="3" fillId="0" borderId="0" applyFont="0" applyFill="0" applyBorder="0" applyAlignment="0" applyProtection="0"/>
    <xf numFmtId="9" fontId="86" fillId="0" borderId="0" applyFont="0" applyFill="0" applyBorder="0" applyAlignment="0" applyProtection="0"/>
    <xf numFmtId="9" fontId="3"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171" fontId="37" fillId="0" borderId="0" applyFill="0" applyBorder="0" applyAlignment="0"/>
    <xf numFmtId="172" fontId="37" fillId="0" borderId="0" applyFill="0" applyBorder="0" applyAlignment="0"/>
    <xf numFmtId="171" fontId="37" fillId="0" borderId="0" applyFill="0" applyBorder="0" applyAlignment="0"/>
    <xf numFmtId="176" fontId="37" fillId="0" borderId="0" applyFill="0" applyBorder="0" applyAlignment="0"/>
    <xf numFmtId="172" fontId="37" fillId="0" borderId="0" applyFill="0" applyBorder="0" applyAlignment="0"/>
    <xf numFmtId="168" fontId="3" fillId="0" borderId="0"/>
    <xf numFmtId="0" fontId="3" fillId="0" borderId="0"/>
    <xf numFmtId="168" fontId="3" fillId="0" borderId="0"/>
    <xf numFmtId="187" fontId="65" fillId="0" borderId="3" applyNumberFormat="0">
      <alignment horizontal="center" vertical="top" wrapText="1"/>
    </xf>
    <xf numFmtId="0" fontId="87" fillId="0" borderId="0" applyNumberFormat="0" applyFill="0" applyBorder="0" applyAlignment="0" applyProtection="0"/>
    <xf numFmtId="3" fontId="3" fillId="69" borderId="3" applyFont="0">
      <alignment horizontal="right" vertical="center"/>
    </xf>
    <xf numFmtId="188" fontId="3" fillId="69" borderId="3" applyFont="0">
      <alignment horizontal="right" vertical="center"/>
    </xf>
    <xf numFmtId="0" fontId="88" fillId="0" borderId="0"/>
    <xf numFmtId="0" fontId="25" fillId="0" borderId="0"/>
    <xf numFmtId="0" fontId="89" fillId="0" borderId="0"/>
    <xf numFmtId="0" fontId="89" fillId="0" borderId="0"/>
    <xf numFmtId="168" fontId="25" fillId="0" borderId="0"/>
    <xf numFmtId="168" fontId="25" fillId="0" borderId="0"/>
    <xf numFmtId="0" fontId="90" fillId="0" borderId="0"/>
    <xf numFmtId="0" fontId="91" fillId="0" borderId="0"/>
    <xf numFmtId="0" fontId="90" fillId="0" borderId="0"/>
    <xf numFmtId="0" fontId="90" fillId="0" borderId="0"/>
    <xf numFmtId="0" fontId="90" fillId="0" borderId="0"/>
    <xf numFmtId="0" fontId="90" fillId="0" borderId="0"/>
    <xf numFmtId="0" fontId="90" fillId="0" borderId="0"/>
    <xf numFmtId="49" fontId="46" fillId="0" borderId="0" applyFill="0" applyBorder="0" applyAlignment="0"/>
    <xf numFmtId="189" fontId="37" fillId="0" borderId="0" applyFill="0" applyBorder="0" applyAlignment="0"/>
    <xf numFmtId="190" fontId="37" fillId="0" borderId="0" applyFill="0" applyBorder="0" applyAlignment="0"/>
    <xf numFmtId="0" fontId="92" fillId="0" borderId="0">
      <alignment horizontal="center" vertical="top"/>
    </xf>
    <xf numFmtId="0" fontId="93" fillId="0" borderId="0" applyNumberFormat="0" applyFill="0" applyBorder="0" applyAlignment="0" applyProtection="0"/>
    <xf numFmtId="169" fontId="93" fillId="0" borderId="0" applyNumberFormat="0" applyFill="0" applyBorder="0" applyAlignment="0" applyProtection="0"/>
    <xf numFmtId="0" fontId="93" fillId="0" borderId="0" applyNumberFormat="0" applyFill="0" applyBorder="0" applyAlignment="0" applyProtection="0"/>
    <xf numFmtId="168" fontId="93" fillId="0" borderId="0" applyNumberFormat="0" applyFill="0" applyBorder="0" applyAlignment="0" applyProtection="0"/>
    <xf numFmtId="168" fontId="93" fillId="0" borderId="0" applyNumberFormat="0" applyFill="0" applyBorder="0" applyAlignment="0" applyProtection="0"/>
    <xf numFmtId="168" fontId="93" fillId="0" borderId="0" applyNumberFormat="0" applyFill="0" applyBorder="0" applyAlignment="0" applyProtection="0"/>
    <xf numFmtId="169" fontId="93" fillId="0" borderId="0" applyNumberFormat="0" applyFill="0" applyBorder="0" applyAlignment="0" applyProtection="0"/>
    <xf numFmtId="168" fontId="93" fillId="0" borderId="0" applyNumberFormat="0" applyFill="0" applyBorder="0" applyAlignment="0" applyProtection="0"/>
    <xf numFmtId="168" fontId="93" fillId="0" borderId="0" applyNumberFormat="0" applyFill="0" applyBorder="0" applyAlignment="0" applyProtection="0"/>
    <xf numFmtId="169" fontId="93" fillId="0" borderId="0" applyNumberFormat="0" applyFill="0" applyBorder="0" applyAlignment="0" applyProtection="0"/>
    <xf numFmtId="168" fontId="93" fillId="0" borderId="0" applyNumberFormat="0" applyFill="0" applyBorder="0" applyAlignment="0" applyProtection="0"/>
    <xf numFmtId="168" fontId="93" fillId="0" borderId="0" applyNumberFormat="0" applyFill="0" applyBorder="0" applyAlignment="0" applyProtection="0"/>
    <xf numFmtId="169" fontId="93" fillId="0" borderId="0" applyNumberFormat="0" applyFill="0" applyBorder="0" applyAlignment="0" applyProtection="0"/>
    <xf numFmtId="168" fontId="93" fillId="0" borderId="0" applyNumberFormat="0" applyFill="0" applyBorder="0" applyAlignment="0" applyProtection="0"/>
    <xf numFmtId="168" fontId="93" fillId="0" borderId="0" applyNumberFormat="0" applyFill="0" applyBorder="0" applyAlignment="0" applyProtection="0"/>
    <xf numFmtId="169" fontId="93" fillId="0" borderId="0" applyNumberFormat="0" applyFill="0" applyBorder="0" applyAlignment="0" applyProtection="0"/>
    <xf numFmtId="168" fontId="93" fillId="0" borderId="0" applyNumberFormat="0" applyFill="0" applyBorder="0" applyAlignment="0" applyProtection="0"/>
    <xf numFmtId="0" fontId="93" fillId="0" borderId="0" applyNumberFormat="0" applyFill="0" applyBorder="0" applyAlignment="0" applyProtection="0"/>
    <xf numFmtId="0" fontId="47" fillId="0" borderId="43" applyNumberFormat="0" applyFill="0" applyAlignment="0" applyProtection="0"/>
    <xf numFmtId="0" fontId="7" fillId="0" borderId="32"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168" fontId="94"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168" fontId="94"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169" fontId="94"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7" fillId="0" borderId="32"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7" fillId="0" borderId="32"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7" fillId="0" borderId="32"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7" fillId="0" borderId="32"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7" fillId="0" borderId="32"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7" fillId="0" borderId="32"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7" fillId="0" borderId="32"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168" fontId="94" fillId="0" borderId="43" applyNumberFormat="0" applyFill="0" applyAlignment="0" applyProtection="0"/>
    <xf numFmtId="169" fontId="94" fillId="0" borderId="43" applyNumberFormat="0" applyFill="0" applyAlignment="0" applyProtection="0"/>
    <xf numFmtId="168" fontId="94" fillId="0" borderId="43" applyNumberFormat="0" applyFill="0" applyAlignment="0" applyProtection="0"/>
    <xf numFmtId="168" fontId="94" fillId="0" borderId="43" applyNumberFormat="0" applyFill="0" applyAlignment="0" applyProtection="0"/>
    <xf numFmtId="169" fontId="94" fillId="0" borderId="43" applyNumberFormat="0" applyFill="0" applyAlignment="0" applyProtection="0"/>
    <xf numFmtId="168" fontId="94" fillId="0" borderId="43" applyNumberFormat="0" applyFill="0" applyAlignment="0" applyProtection="0"/>
    <xf numFmtId="168" fontId="94" fillId="0" borderId="43" applyNumberFormat="0" applyFill="0" applyAlignment="0" applyProtection="0"/>
    <xf numFmtId="169" fontId="94" fillId="0" borderId="43" applyNumberFormat="0" applyFill="0" applyAlignment="0" applyProtection="0"/>
    <xf numFmtId="168" fontId="94" fillId="0" borderId="43" applyNumberFormat="0" applyFill="0" applyAlignment="0" applyProtection="0"/>
    <xf numFmtId="168" fontId="94" fillId="0" borderId="43" applyNumberFormat="0" applyFill="0" applyAlignment="0" applyProtection="0"/>
    <xf numFmtId="169" fontId="94" fillId="0" borderId="43" applyNumberFormat="0" applyFill="0" applyAlignment="0" applyProtection="0"/>
    <xf numFmtId="168" fontId="94" fillId="0" borderId="43" applyNumberFormat="0" applyFill="0" applyAlignment="0" applyProtection="0"/>
    <xf numFmtId="0" fontId="47" fillId="0" borderId="43" applyNumberFormat="0" applyFill="0" applyAlignment="0" applyProtection="0"/>
    <xf numFmtId="0" fontId="25" fillId="0" borderId="44"/>
    <xf numFmtId="185" fontId="81" fillId="0" borderId="0">
      <alignment horizontal="left"/>
    </xf>
    <xf numFmtId="0" fontId="3" fillId="0" borderId="0"/>
    <xf numFmtId="0" fontId="3" fillId="0" borderId="0"/>
    <xf numFmtId="168" fontId="3" fillId="0" borderId="0"/>
    <xf numFmtId="168" fontId="3" fillId="0" borderId="0">
      <alignment horizontal="center" textRotation="90"/>
    </xf>
    <xf numFmtId="0" fontId="3" fillId="0" borderId="0">
      <alignment horizontal="center" textRotation="90"/>
    </xf>
    <xf numFmtId="168" fontId="3" fillId="0" borderId="0">
      <alignment horizontal="center" textRotation="90"/>
    </xf>
    <xf numFmtId="191" fontId="26" fillId="0" borderId="0" applyFont="0" applyFill="0" applyBorder="0" applyAlignment="0" applyProtection="0"/>
    <xf numFmtId="192" fontId="3" fillId="0" borderId="0" applyFont="0" applyFill="0" applyBorder="0" applyAlignment="0" applyProtection="0"/>
    <xf numFmtId="0" fontId="95" fillId="0" borderId="0" applyNumberFormat="0" applyFill="0" applyBorder="0" applyAlignment="0" applyProtection="0"/>
    <xf numFmtId="0" fontId="24" fillId="0" borderId="0" applyNumberFormat="0" applyFill="0" applyBorder="0" applyAlignment="0" applyProtection="0"/>
    <xf numFmtId="168" fontId="96" fillId="0" borderId="0" applyNumberFormat="0" applyFill="0" applyBorder="0" applyAlignment="0" applyProtection="0"/>
    <xf numFmtId="168" fontId="96" fillId="0" borderId="0" applyNumberFormat="0" applyFill="0" applyBorder="0" applyAlignment="0" applyProtection="0"/>
    <xf numFmtId="169" fontId="96" fillId="0" borderId="0" applyNumberFormat="0" applyFill="0" applyBorder="0" applyAlignment="0" applyProtection="0"/>
    <xf numFmtId="0" fontId="95"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168" fontId="96" fillId="0" borderId="0" applyNumberFormat="0" applyFill="0" applyBorder="0" applyAlignment="0" applyProtection="0"/>
    <xf numFmtId="169" fontId="96" fillId="0" borderId="0" applyNumberFormat="0" applyFill="0" applyBorder="0" applyAlignment="0" applyProtection="0"/>
    <xf numFmtId="168" fontId="96" fillId="0" borderId="0" applyNumberFormat="0" applyFill="0" applyBorder="0" applyAlignment="0" applyProtection="0"/>
    <xf numFmtId="168" fontId="96" fillId="0" borderId="0" applyNumberFormat="0" applyFill="0" applyBorder="0" applyAlignment="0" applyProtection="0"/>
    <xf numFmtId="169" fontId="96" fillId="0" borderId="0" applyNumberFormat="0" applyFill="0" applyBorder="0" applyAlignment="0" applyProtection="0"/>
    <xf numFmtId="168" fontId="96" fillId="0" borderId="0" applyNumberFormat="0" applyFill="0" applyBorder="0" applyAlignment="0" applyProtection="0"/>
    <xf numFmtId="168" fontId="96" fillId="0" borderId="0" applyNumberFormat="0" applyFill="0" applyBorder="0" applyAlignment="0" applyProtection="0"/>
    <xf numFmtId="169" fontId="96" fillId="0" borderId="0" applyNumberFormat="0" applyFill="0" applyBorder="0" applyAlignment="0" applyProtection="0"/>
    <xf numFmtId="168" fontId="96" fillId="0" borderId="0" applyNumberFormat="0" applyFill="0" applyBorder="0" applyAlignment="0" applyProtection="0"/>
    <xf numFmtId="168" fontId="96" fillId="0" borderId="0" applyNumberFormat="0" applyFill="0" applyBorder="0" applyAlignment="0" applyProtection="0"/>
    <xf numFmtId="169" fontId="96" fillId="0" borderId="0" applyNumberFormat="0" applyFill="0" applyBorder="0" applyAlignment="0" applyProtection="0"/>
    <xf numFmtId="168" fontId="96" fillId="0" borderId="0" applyNumberFormat="0" applyFill="0" applyBorder="0" applyAlignment="0" applyProtection="0"/>
    <xf numFmtId="0" fontId="95" fillId="0" borderId="0" applyNumberFormat="0" applyFill="0" applyBorder="0" applyAlignment="0" applyProtection="0"/>
    <xf numFmtId="1" fontId="97" fillId="0" borderId="0" applyFill="0" applyProtection="0">
      <alignment horizontal="right"/>
    </xf>
    <xf numFmtId="42" fontId="98" fillId="0" borderId="0" applyFont="0" applyFill="0" applyBorder="0" applyAlignment="0" applyProtection="0"/>
    <xf numFmtId="44" fontId="98" fillId="0" borderId="0" applyFont="0" applyFill="0" applyBorder="0" applyAlignment="0" applyProtection="0"/>
    <xf numFmtId="0" fontId="99" fillId="0" borderId="0"/>
    <xf numFmtId="0" fontId="100" fillId="0" borderId="0"/>
    <xf numFmtId="38" fontId="26" fillId="0" borderId="0" applyFont="0" applyFill="0" applyBorder="0" applyAlignment="0" applyProtection="0"/>
    <xf numFmtId="40" fontId="26" fillId="0" borderId="0" applyFont="0" applyFill="0" applyBorder="0" applyAlignment="0" applyProtection="0"/>
    <xf numFmtId="41" fontId="98" fillId="0" borderId="0" applyFont="0" applyFill="0" applyBorder="0" applyAlignment="0" applyProtection="0"/>
    <xf numFmtId="43" fontId="98" fillId="0" borderId="0" applyFont="0" applyFill="0" applyBorder="0" applyAlignment="0" applyProtection="0"/>
    <xf numFmtId="0" fontId="3" fillId="0" borderId="0"/>
    <xf numFmtId="9" fontId="2" fillId="0" borderId="0" applyFont="0" applyFill="0" applyBorder="0" applyAlignment="0" applyProtection="0"/>
    <xf numFmtId="0" fontId="47" fillId="0" borderId="85" applyNumberFormat="0" applyFill="0" applyAlignment="0" applyProtection="0"/>
    <xf numFmtId="168" fontId="94" fillId="0" borderId="85" applyNumberFormat="0" applyFill="0" applyAlignment="0" applyProtection="0"/>
    <xf numFmtId="169" fontId="94" fillId="0" borderId="85" applyNumberFormat="0" applyFill="0" applyAlignment="0" applyProtection="0"/>
    <xf numFmtId="168" fontId="94" fillId="0" borderId="85" applyNumberFormat="0" applyFill="0" applyAlignment="0" applyProtection="0"/>
    <xf numFmtId="168" fontId="94" fillId="0" borderId="85" applyNumberFormat="0" applyFill="0" applyAlignment="0" applyProtection="0"/>
    <xf numFmtId="169" fontId="94" fillId="0" borderId="85" applyNumberFormat="0" applyFill="0" applyAlignment="0" applyProtection="0"/>
    <xf numFmtId="168" fontId="94" fillId="0" borderId="85" applyNumberFormat="0" applyFill="0" applyAlignment="0" applyProtection="0"/>
    <xf numFmtId="168" fontId="94" fillId="0" borderId="85" applyNumberFormat="0" applyFill="0" applyAlignment="0" applyProtection="0"/>
    <xf numFmtId="169" fontId="94" fillId="0" borderId="85" applyNumberFormat="0" applyFill="0" applyAlignment="0" applyProtection="0"/>
    <xf numFmtId="168" fontId="94" fillId="0" borderId="85" applyNumberFormat="0" applyFill="0" applyAlignment="0" applyProtection="0"/>
    <xf numFmtId="168" fontId="94" fillId="0" borderId="85" applyNumberFormat="0" applyFill="0" applyAlignment="0" applyProtection="0"/>
    <xf numFmtId="169" fontId="94" fillId="0" borderId="85" applyNumberFormat="0" applyFill="0" applyAlignment="0" applyProtection="0"/>
    <xf numFmtId="168" fontId="94"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169" fontId="94"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168" fontId="94"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168" fontId="94"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188" fontId="3" fillId="69" borderId="79" applyFont="0">
      <alignment horizontal="right" vertical="center"/>
    </xf>
    <xf numFmtId="3" fontId="3" fillId="69" borderId="79" applyFont="0">
      <alignment horizontal="right" vertical="center"/>
    </xf>
    <xf numFmtId="0" fontId="83" fillId="63" borderId="84" applyNumberFormat="0" applyAlignment="0" applyProtection="0"/>
    <xf numFmtId="168" fontId="85" fillId="63" borderId="84" applyNumberFormat="0" applyAlignment="0" applyProtection="0"/>
    <xf numFmtId="169" fontId="85" fillId="63" borderId="84" applyNumberFormat="0" applyAlignment="0" applyProtection="0"/>
    <xf numFmtId="168" fontId="85" fillId="63" borderId="84" applyNumberFormat="0" applyAlignment="0" applyProtection="0"/>
    <xf numFmtId="168" fontId="85" fillId="63" borderId="84" applyNumberFormat="0" applyAlignment="0" applyProtection="0"/>
    <xf numFmtId="169" fontId="85" fillId="63" borderId="84" applyNumberFormat="0" applyAlignment="0" applyProtection="0"/>
    <xf numFmtId="168" fontId="85" fillId="63" borderId="84" applyNumberFormat="0" applyAlignment="0" applyProtection="0"/>
    <xf numFmtId="168" fontId="85" fillId="63" borderId="84" applyNumberFormat="0" applyAlignment="0" applyProtection="0"/>
    <xf numFmtId="169" fontId="85" fillId="63" borderId="84" applyNumberFormat="0" applyAlignment="0" applyProtection="0"/>
    <xf numFmtId="168" fontId="85" fillId="63" borderId="84" applyNumberFormat="0" applyAlignment="0" applyProtection="0"/>
    <xf numFmtId="168" fontId="85" fillId="63" borderId="84" applyNumberFormat="0" applyAlignment="0" applyProtection="0"/>
    <xf numFmtId="169" fontId="85" fillId="63" borderId="84" applyNumberFormat="0" applyAlignment="0" applyProtection="0"/>
    <xf numFmtId="168" fontId="85"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169" fontId="85"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168" fontId="85"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168" fontId="85"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3" fontId="3" fillId="74" borderId="79" applyFont="0">
      <alignment horizontal="right" vertical="center"/>
      <protection locked="0"/>
    </xf>
    <xf numFmtId="0" fontId="3" fillId="73" borderId="83" applyNumberFormat="0" applyFont="0" applyAlignment="0" applyProtection="0"/>
    <xf numFmtId="0" fontId="3" fillId="73" borderId="83" applyNumberFormat="0" applyFont="0" applyAlignment="0" applyProtection="0"/>
    <xf numFmtId="0" fontId="3" fillId="73" borderId="83" applyNumberFormat="0" applyFont="0" applyAlignment="0" applyProtection="0"/>
    <xf numFmtId="0" fontId="3" fillId="73" borderId="83" applyNumberFormat="0" applyFont="0" applyAlignment="0" applyProtection="0"/>
    <xf numFmtId="0" fontId="3" fillId="73" borderId="83" applyNumberFormat="0" applyFont="0" applyAlignment="0" applyProtection="0"/>
    <xf numFmtId="0" fontId="3" fillId="73" borderId="83" applyNumberFormat="0" applyFont="0" applyAlignment="0" applyProtection="0"/>
    <xf numFmtId="0" fontId="3" fillId="73" borderId="83" applyNumberFormat="0" applyFont="0" applyAlignment="0" applyProtection="0"/>
    <xf numFmtId="0" fontId="3" fillId="73" borderId="83" applyNumberFormat="0" applyFont="0" applyAlignment="0" applyProtection="0"/>
    <xf numFmtId="0" fontId="3" fillId="73" borderId="83" applyNumberFormat="0" applyFont="0" applyAlignment="0" applyProtection="0"/>
    <xf numFmtId="0" fontId="3" fillId="73" borderId="83" applyNumberFormat="0" applyFont="0" applyAlignment="0" applyProtection="0"/>
    <xf numFmtId="0" fontId="3" fillId="73" borderId="83" applyNumberFormat="0" applyFont="0" applyAlignment="0" applyProtection="0"/>
    <xf numFmtId="0" fontId="3" fillId="73" borderId="83" applyNumberFormat="0" applyFont="0" applyAlignment="0" applyProtection="0"/>
    <xf numFmtId="0" fontId="3" fillId="73" borderId="83" applyNumberFormat="0" applyFont="0" applyAlignment="0" applyProtection="0"/>
    <xf numFmtId="0" fontId="3" fillId="73" borderId="83" applyNumberFormat="0" applyFont="0" applyAlignment="0" applyProtection="0"/>
    <xf numFmtId="0" fontId="3" fillId="73" borderId="83" applyNumberFormat="0" applyFont="0" applyAlignment="0" applyProtection="0"/>
    <xf numFmtId="0" fontId="3" fillId="73" borderId="83" applyNumberFormat="0" applyFont="0" applyAlignment="0" applyProtection="0"/>
    <xf numFmtId="0" fontId="3"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3"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3" fillId="73" borderId="83" applyNumberFormat="0" applyFont="0" applyAlignment="0" applyProtection="0"/>
    <xf numFmtId="0" fontId="27" fillId="73" borderId="83" applyNumberFormat="0" applyFont="0" applyAlignment="0" applyProtection="0"/>
    <xf numFmtId="0" fontId="3" fillId="73" borderId="83" applyNumberFormat="0" applyFont="0" applyAlignment="0" applyProtection="0"/>
    <xf numFmtId="0" fontId="3"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3"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3" fontId="3" fillId="71" borderId="79" applyFont="0">
      <alignment horizontal="right" vertical="center"/>
      <protection locked="0"/>
    </xf>
    <xf numFmtId="0" fontId="66" fillId="42" borderId="82" applyNumberFormat="0" applyAlignment="0" applyProtection="0"/>
    <xf numFmtId="168" fontId="68" fillId="42" borderId="82" applyNumberFormat="0" applyAlignment="0" applyProtection="0"/>
    <xf numFmtId="169" fontId="68" fillId="42" borderId="82" applyNumberFormat="0" applyAlignment="0" applyProtection="0"/>
    <xf numFmtId="168" fontId="68" fillId="42" borderId="82" applyNumberFormat="0" applyAlignment="0" applyProtection="0"/>
    <xf numFmtId="168" fontId="68" fillId="42" borderId="82" applyNumberFormat="0" applyAlignment="0" applyProtection="0"/>
    <xf numFmtId="169" fontId="68" fillId="42" borderId="82" applyNumberFormat="0" applyAlignment="0" applyProtection="0"/>
    <xf numFmtId="168" fontId="68" fillId="42" borderId="82" applyNumberFormat="0" applyAlignment="0" applyProtection="0"/>
    <xf numFmtId="168" fontId="68" fillId="42" borderId="82" applyNumberFormat="0" applyAlignment="0" applyProtection="0"/>
    <xf numFmtId="169" fontId="68" fillId="42" borderId="82" applyNumberFormat="0" applyAlignment="0" applyProtection="0"/>
    <xf numFmtId="168" fontId="68" fillId="42" borderId="82" applyNumberFormat="0" applyAlignment="0" applyProtection="0"/>
    <xf numFmtId="168" fontId="68" fillId="42" borderId="82" applyNumberFormat="0" applyAlignment="0" applyProtection="0"/>
    <xf numFmtId="169" fontId="68" fillId="42" borderId="82" applyNumberFormat="0" applyAlignment="0" applyProtection="0"/>
    <xf numFmtId="168" fontId="68"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169" fontId="68"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168" fontId="68"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168" fontId="68"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3" fillId="70" borderId="80" applyNumberFormat="0" applyFont="0" applyBorder="0" applyProtection="0">
      <alignment horizontal="left" vertical="center"/>
    </xf>
    <xf numFmtId="9" fontId="3" fillId="70" borderId="79" applyFont="0" applyProtection="0">
      <alignment horizontal="right" vertical="center"/>
    </xf>
    <xf numFmtId="3" fontId="3" fillId="70" borderId="79" applyFont="0" applyProtection="0">
      <alignment horizontal="right" vertical="center"/>
    </xf>
    <xf numFmtId="0" fontId="62" fillId="69" borderId="80" applyFont="0" applyBorder="0">
      <alignment horizontal="center" wrapText="1"/>
    </xf>
    <xf numFmtId="168" fontId="54" fillId="0" borderId="77">
      <alignment horizontal="left" vertical="center"/>
    </xf>
    <xf numFmtId="0" fontId="54" fillId="0" borderId="77">
      <alignment horizontal="left" vertical="center"/>
    </xf>
    <xf numFmtId="0" fontId="54" fillId="0" borderId="77">
      <alignment horizontal="left" vertical="center"/>
    </xf>
    <xf numFmtId="0" fontId="3" fillId="68" borderId="79" applyNumberFormat="0" applyFont="0" applyBorder="0" applyProtection="0">
      <alignment horizontal="center" vertical="center"/>
    </xf>
    <xf numFmtId="0" fontId="36" fillId="0" borderId="79" applyNumberFormat="0" applyAlignment="0">
      <alignment horizontal="right"/>
      <protection locked="0"/>
    </xf>
    <xf numFmtId="0" fontId="36" fillId="0" borderId="79" applyNumberFormat="0" applyAlignment="0">
      <alignment horizontal="right"/>
      <protection locked="0"/>
    </xf>
    <xf numFmtId="0" fontId="36" fillId="0" borderId="79" applyNumberFormat="0" applyAlignment="0">
      <alignment horizontal="right"/>
      <protection locked="0"/>
    </xf>
    <xf numFmtId="0" fontId="36" fillId="0" borderId="79" applyNumberFormat="0" applyAlignment="0">
      <alignment horizontal="right"/>
      <protection locked="0"/>
    </xf>
    <xf numFmtId="0" fontId="36" fillId="0" borderId="79" applyNumberFormat="0" applyAlignment="0">
      <alignment horizontal="right"/>
      <protection locked="0"/>
    </xf>
    <xf numFmtId="0" fontId="36" fillId="0" borderId="79" applyNumberFormat="0" applyAlignment="0">
      <alignment horizontal="right"/>
      <protection locked="0"/>
    </xf>
    <xf numFmtId="0" fontId="36" fillId="0" borderId="79" applyNumberFormat="0" applyAlignment="0">
      <alignment horizontal="right"/>
      <protection locked="0"/>
    </xf>
    <xf numFmtId="0" fontId="36" fillId="0" borderId="79" applyNumberFormat="0" applyAlignment="0">
      <alignment horizontal="right"/>
      <protection locked="0"/>
    </xf>
    <xf numFmtId="0" fontId="36" fillId="0" borderId="79" applyNumberFormat="0" applyAlignment="0">
      <alignment horizontal="right"/>
      <protection locked="0"/>
    </xf>
    <xf numFmtId="0" fontId="36" fillId="0" borderId="79" applyNumberFormat="0" applyAlignment="0">
      <alignment horizontal="right"/>
      <protection locked="0"/>
    </xf>
    <xf numFmtId="0" fontId="38" fillId="63" borderId="82" applyNumberFormat="0" applyAlignment="0" applyProtection="0"/>
    <xf numFmtId="168" fontId="40" fillId="63" borderId="82" applyNumberFormat="0" applyAlignment="0" applyProtection="0"/>
    <xf numFmtId="169" fontId="40" fillId="63" borderId="82" applyNumberFormat="0" applyAlignment="0" applyProtection="0"/>
    <xf numFmtId="168" fontId="40" fillId="63" borderId="82" applyNumberFormat="0" applyAlignment="0" applyProtection="0"/>
    <xf numFmtId="168" fontId="40" fillId="63" borderId="82" applyNumberFormat="0" applyAlignment="0" applyProtection="0"/>
    <xf numFmtId="169" fontId="40" fillId="63" borderId="82" applyNumberFormat="0" applyAlignment="0" applyProtection="0"/>
    <xf numFmtId="168" fontId="40" fillId="63" borderId="82" applyNumberFormat="0" applyAlignment="0" applyProtection="0"/>
    <xf numFmtId="168" fontId="40" fillId="63" borderId="82" applyNumberFormat="0" applyAlignment="0" applyProtection="0"/>
    <xf numFmtId="169" fontId="40" fillId="63" borderId="82" applyNumberFormat="0" applyAlignment="0" applyProtection="0"/>
    <xf numFmtId="168" fontId="40" fillId="63" borderId="82" applyNumberFormat="0" applyAlignment="0" applyProtection="0"/>
    <xf numFmtId="168" fontId="40" fillId="63" borderId="82" applyNumberFormat="0" applyAlignment="0" applyProtection="0"/>
    <xf numFmtId="169" fontId="40" fillId="63" borderId="82" applyNumberFormat="0" applyAlignment="0" applyProtection="0"/>
    <xf numFmtId="168" fontId="40"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169" fontId="40"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168" fontId="40"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168" fontId="40"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2" fillId="0" borderId="0"/>
    <xf numFmtId="169" fontId="26" fillId="36" borderId="0"/>
    <xf numFmtId="0" fontId="3" fillId="0" borderId="0">
      <alignment vertical="center"/>
    </xf>
    <xf numFmtId="166" fontId="2" fillId="0" borderId="0" applyFont="0" applyFill="0" applyBorder="0" applyAlignment="0" applyProtection="0"/>
    <xf numFmtId="0" fontId="129" fillId="0" borderId="0"/>
    <xf numFmtId="0" fontId="2" fillId="0" borderId="0"/>
    <xf numFmtId="0" fontId="2" fillId="0" borderId="0"/>
  </cellStyleXfs>
  <cellXfs count="812">
    <xf numFmtId="0" fontId="0" fillId="0" borderId="0" xfId="0"/>
    <xf numFmtId="0" fontId="5" fillId="0" borderId="0" xfId="0" applyFont="1"/>
    <xf numFmtId="0" fontId="0" fillId="0" borderId="0" xfId="0" applyAlignment="1">
      <alignment wrapText="1"/>
    </xf>
    <xf numFmtId="167" fontId="4" fillId="0" borderId="0" xfId="0" applyNumberFormat="1" applyFont="1" applyAlignment="1">
      <alignment horizontal="center"/>
    </xf>
    <xf numFmtId="167" fontId="0" fillId="0" borderId="0" xfId="0" applyNumberFormat="1" applyAlignment="1">
      <alignment horizontal="center"/>
    </xf>
    <xf numFmtId="167" fontId="6" fillId="0" borderId="0" xfId="0" applyNumberFormat="1" applyFont="1" applyAlignment="1">
      <alignment horizontal="center"/>
    </xf>
    <xf numFmtId="0" fontId="5" fillId="0" borderId="3" xfId="0" applyFont="1" applyBorder="1"/>
    <xf numFmtId="0" fontId="10" fillId="0" borderId="12" xfId="0" applyFont="1" applyBorder="1"/>
    <xf numFmtId="0" fontId="13" fillId="0" borderId="0" xfId="0" applyFont="1"/>
    <xf numFmtId="0" fontId="10" fillId="0" borderId="0" xfId="0" applyFont="1" applyAlignment="1">
      <alignment horizontal="right" wrapText="1"/>
    </xf>
    <xf numFmtId="0" fontId="10" fillId="0" borderId="15" xfId="0" applyFont="1" applyBorder="1" applyAlignment="1">
      <alignment vertical="center"/>
    </xf>
    <xf numFmtId="0" fontId="10" fillId="0" borderId="18" xfId="0" applyFont="1" applyBorder="1"/>
    <xf numFmtId="0" fontId="8" fillId="0" borderId="0" xfId="0" applyFont="1"/>
    <xf numFmtId="0" fontId="10" fillId="0" borderId="0" xfId="11" applyFont="1"/>
    <xf numFmtId="0" fontId="10" fillId="0" borderId="0" xfId="0" applyFont="1"/>
    <xf numFmtId="0" fontId="10" fillId="0" borderId="0" xfId="0" applyFont="1" applyAlignment="1">
      <alignment horizontal="right"/>
    </xf>
    <xf numFmtId="0" fontId="5" fillId="0" borderId="7" xfId="0" applyFont="1" applyBorder="1"/>
    <xf numFmtId="0" fontId="5" fillId="0" borderId="0" xfId="0" applyFont="1" applyAlignment="1">
      <alignment wrapText="1"/>
    </xf>
    <xf numFmtId="0" fontId="13" fillId="0" borderId="0" xfId="0" applyFont="1" applyAlignment="1">
      <alignment wrapText="1"/>
    </xf>
    <xf numFmtId="0" fontId="11" fillId="0" borderId="0" xfId="11" applyFont="1"/>
    <xf numFmtId="0" fontId="10" fillId="0" borderId="8" xfId="0" applyFont="1" applyBorder="1" applyAlignment="1">
      <alignment wrapText="1"/>
    </xf>
    <xf numFmtId="0" fontId="10" fillId="0" borderId="17" xfId="0" applyFont="1" applyBorder="1" applyAlignment="1">
      <alignment wrapText="1"/>
    </xf>
    <xf numFmtId="0" fontId="7" fillId="0" borderId="0" xfId="0" applyFont="1" applyAlignment="1">
      <alignment horizontal="center"/>
    </xf>
    <xf numFmtId="0" fontId="11" fillId="0" borderId="0" xfId="0" applyFont="1" applyAlignment="1">
      <alignment horizontal="center" wrapText="1"/>
    </xf>
    <xf numFmtId="0" fontId="14" fillId="0" borderId="8" xfId="0" applyFont="1" applyBorder="1" applyAlignment="1">
      <alignment wrapText="1"/>
    </xf>
    <xf numFmtId="0" fontId="5" fillId="0" borderId="17" xfId="0" applyFont="1" applyBorder="1"/>
    <xf numFmtId="0" fontId="23" fillId="0" borderId="0" xfId="0" applyFont="1" applyAlignment="1">
      <alignment horizontal="center" vertical="center"/>
    </xf>
    <xf numFmtId="0" fontId="23" fillId="0" borderId="0" xfId="0" applyFont="1" applyAlignment="1">
      <alignment vertical="center"/>
    </xf>
    <xf numFmtId="0" fontId="5" fillId="0" borderId="0" xfId="0" applyFont="1" applyAlignment="1">
      <alignment vertical="center"/>
    </xf>
    <xf numFmtId="0" fontId="5" fillId="0" borderId="0" xfId="0" applyFont="1" applyAlignment="1">
      <alignment horizontal="center" vertical="center"/>
    </xf>
    <xf numFmtId="0" fontId="23" fillId="0" borderId="0" xfId="0" applyFont="1"/>
    <xf numFmtId="0" fontId="10" fillId="0" borderId="1" xfId="0" applyFont="1" applyBorder="1"/>
    <xf numFmtId="0" fontId="5" fillId="0" borderId="0" xfId="0" applyFont="1" applyAlignment="1">
      <alignment horizontal="center" vertical="center" wrapText="1"/>
    </xf>
    <xf numFmtId="0" fontId="8" fillId="3" borderId="3" xfId="13" applyFont="1" applyFill="1" applyBorder="1" applyAlignment="1" applyProtection="1">
      <alignment vertical="center" wrapText="1"/>
      <protection locked="0"/>
    </xf>
    <xf numFmtId="0" fontId="8" fillId="3" borderId="3" xfId="13" applyFont="1" applyFill="1" applyBorder="1" applyAlignment="1" applyProtection="1">
      <alignment horizontal="left" vertical="center" wrapText="1"/>
      <protection locked="0"/>
    </xf>
    <xf numFmtId="0" fontId="8" fillId="3" borderId="3" xfId="9" applyFont="1" applyFill="1" applyBorder="1" applyAlignment="1" applyProtection="1">
      <alignment horizontal="left" vertical="center" wrapText="1"/>
      <protection locked="0"/>
    </xf>
    <xf numFmtId="0" fontId="8" fillId="0" borderId="3" xfId="13" applyFont="1" applyBorder="1" applyAlignment="1" applyProtection="1">
      <alignment horizontal="left" vertical="center" wrapText="1"/>
      <protection locked="0"/>
    </xf>
    <xf numFmtId="0" fontId="16" fillId="3" borderId="3" xfId="13" applyFont="1" applyFill="1" applyBorder="1" applyAlignment="1" applyProtection="1">
      <alignment vertical="center" wrapText="1"/>
      <protection locked="0"/>
    </xf>
    <xf numFmtId="0" fontId="8" fillId="3" borderId="7" xfId="13" applyFont="1" applyFill="1" applyBorder="1" applyAlignment="1" applyProtection="1">
      <alignment vertical="center" wrapText="1"/>
      <protection locked="0"/>
    </xf>
    <xf numFmtId="0" fontId="8" fillId="3" borderId="2" xfId="13" applyFont="1" applyFill="1" applyBorder="1" applyAlignment="1" applyProtection="1">
      <alignment vertical="center" wrapText="1"/>
      <protection locked="0"/>
    </xf>
    <xf numFmtId="0" fontId="8" fillId="3" borderId="7" xfId="13" applyFont="1" applyFill="1" applyBorder="1" applyAlignment="1" applyProtection="1">
      <alignment horizontal="left" vertical="center" wrapText="1"/>
      <protection locked="0"/>
    </xf>
    <xf numFmtId="0" fontId="7" fillId="35" borderId="3" xfId="0" applyFont="1" applyFill="1" applyBorder="1" applyAlignment="1">
      <alignment horizontal="left" vertical="top" wrapText="1"/>
    </xf>
    <xf numFmtId="1" fontId="16" fillId="35" borderId="3" xfId="2" applyNumberFormat="1" applyFont="1" applyFill="1" applyBorder="1" applyAlignment="1" applyProtection="1">
      <alignment horizontal="left" vertical="top" wrapText="1"/>
    </xf>
    <xf numFmtId="0" fontId="16" fillId="35" borderId="3" xfId="13" applyFont="1" applyFill="1" applyBorder="1" applyAlignment="1" applyProtection="1">
      <alignment vertical="center" wrapText="1"/>
      <protection locked="0"/>
    </xf>
    <xf numFmtId="0" fontId="5" fillId="0" borderId="15" xfId="0" applyFont="1" applyBorder="1"/>
    <xf numFmtId="0" fontId="23" fillId="0" borderId="3" xfId="0" applyFont="1" applyBorder="1"/>
    <xf numFmtId="0" fontId="8" fillId="0" borderId="3" xfId="13" applyFont="1" applyBorder="1" applyAlignment="1" applyProtection="1">
      <alignment horizontal="center" vertical="center" wrapText="1"/>
      <protection locked="0"/>
    </xf>
    <xf numFmtId="0" fontId="5" fillId="0" borderId="0" xfId="0" applyFont="1" applyAlignment="1">
      <alignment vertical="center" wrapText="1"/>
    </xf>
    <xf numFmtId="164" fontId="8" fillId="3" borderId="3" xfId="1" applyNumberFormat="1" applyFont="1" applyFill="1" applyBorder="1" applyAlignment="1" applyProtection="1">
      <alignment horizontal="center" vertical="center" wrapText="1"/>
      <protection locked="0"/>
    </xf>
    <xf numFmtId="164" fontId="8" fillId="3" borderId="15" xfId="1" applyNumberFormat="1" applyFont="1" applyFill="1" applyBorder="1" applyAlignment="1" applyProtection="1">
      <alignment horizontal="center" vertical="center" wrapText="1"/>
      <protection locked="0"/>
    </xf>
    <xf numFmtId="164" fontId="8" fillId="3" borderId="16" xfId="1" applyNumberFormat="1" applyFont="1" applyFill="1" applyBorder="1" applyAlignment="1" applyProtection="1">
      <alignment horizontal="center" vertical="center" wrapText="1"/>
      <protection locked="0"/>
    </xf>
    <xf numFmtId="0" fontId="5" fillId="0" borderId="12" xfId="0" applyFont="1" applyBorder="1"/>
    <xf numFmtId="0" fontId="5" fillId="0" borderId="14" xfId="0" applyFont="1" applyBorder="1"/>
    <xf numFmtId="0" fontId="8" fillId="3" borderId="18" xfId="9" applyFont="1" applyFill="1" applyBorder="1" applyAlignment="1" applyProtection="1">
      <alignment horizontal="left" vertical="center"/>
      <protection locked="0"/>
    </xf>
    <xf numFmtId="0" fontId="16" fillId="3" borderId="20" xfId="16" applyFont="1" applyFill="1" applyBorder="1" applyProtection="1">
      <protection locked="0"/>
    </xf>
    <xf numFmtId="0" fontId="5" fillId="0" borderId="13" xfId="0" applyFont="1" applyBorder="1" applyAlignment="1">
      <alignment horizontal="center" vertical="center"/>
    </xf>
    <xf numFmtId="0" fontId="5" fillId="0" borderId="14" xfId="0" applyFont="1" applyBorder="1" applyAlignment="1">
      <alignment horizontal="center" vertical="center"/>
    </xf>
    <xf numFmtId="0" fontId="5" fillId="0" borderId="15" xfId="0" applyFont="1" applyBorder="1" applyAlignment="1">
      <alignment horizontal="center" vertical="center"/>
    </xf>
    <xf numFmtId="0" fontId="8" fillId="0" borderId="0" xfId="11" applyFont="1" applyAlignment="1">
      <alignment vertical="center"/>
    </xf>
    <xf numFmtId="0" fontId="5" fillId="0" borderId="15" xfId="0" applyFont="1" applyBorder="1" applyAlignment="1">
      <alignment vertical="center"/>
    </xf>
    <xf numFmtId="0" fontId="10" fillId="2" borderId="18" xfId="0" applyFont="1" applyFill="1" applyBorder="1" applyAlignment="1">
      <alignment horizontal="right" vertical="center"/>
    </xf>
    <xf numFmtId="0" fontId="5" fillId="0" borderId="48" xfId="0" applyFont="1" applyBorder="1"/>
    <xf numFmtId="0" fontId="20" fillId="0" borderId="18" xfId="0" applyFont="1" applyBorder="1" applyAlignment="1">
      <alignment horizontal="center" vertical="center" wrapText="1"/>
    </xf>
    <xf numFmtId="0" fontId="5" fillId="0" borderId="49" xfId="0" applyFont="1" applyBorder="1"/>
    <xf numFmtId="0" fontId="8" fillId="0" borderId="12" xfId="9" applyFont="1" applyBorder="1" applyAlignment="1" applyProtection="1">
      <alignment horizontal="center" vertical="center"/>
      <protection locked="0"/>
    </xf>
    <xf numFmtId="0" fontId="16" fillId="3" borderId="5" xfId="9" applyFont="1" applyFill="1" applyBorder="1" applyAlignment="1" applyProtection="1">
      <alignment horizontal="center" vertical="center" wrapText="1"/>
      <protection locked="0"/>
    </xf>
    <xf numFmtId="164" fontId="8" fillId="3" borderId="14" xfId="2" applyNumberFormat="1" applyFont="1" applyFill="1" applyBorder="1" applyAlignment="1" applyProtection="1">
      <alignment horizontal="center" vertical="center"/>
      <protection locked="0"/>
    </xf>
    <xf numFmtId="0" fontId="8" fillId="0" borderId="15" xfId="9" applyFont="1" applyBorder="1" applyAlignment="1" applyProtection="1">
      <alignment horizontal="center" vertical="center"/>
      <protection locked="0"/>
    </xf>
    <xf numFmtId="0" fontId="8" fillId="0" borderId="0" xfId="13" applyFont="1" applyAlignment="1" applyProtection="1">
      <alignment wrapText="1"/>
      <protection locked="0"/>
    </xf>
    <xf numFmtId="0" fontId="8" fillId="0" borderId="15" xfId="9" applyFont="1" applyBorder="1" applyAlignment="1" applyProtection="1">
      <alignment horizontal="center" vertical="center" wrapText="1"/>
      <protection locked="0"/>
    </xf>
    <xf numFmtId="0" fontId="16" fillId="35" borderId="19" xfId="13" applyFont="1" applyFill="1" applyBorder="1" applyAlignment="1" applyProtection="1">
      <alignment vertical="center" wrapText="1"/>
      <protection locked="0"/>
    </xf>
    <xf numFmtId="167" fontId="23" fillId="0" borderId="54" xfId="0" applyNumberFormat="1" applyFont="1" applyBorder="1" applyAlignment="1">
      <alignment horizontal="center"/>
    </xf>
    <xf numFmtId="167" fontId="23" fillId="0" borderId="52" xfId="0" applyNumberFormat="1" applyFont="1" applyBorder="1" applyAlignment="1">
      <alignment horizontal="center"/>
    </xf>
    <xf numFmtId="167" fontId="19" fillId="0" borderId="52" xfId="0" applyNumberFormat="1" applyFont="1" applyBorder="1" applyAlignment="1">
      <alignment horizontal="center"/>
    </xf>
    <xf numFmtId="167" fontId="23" fillId="0" borderId="55" xfId="0" applyNumberFormat="1" applyFont="1" applyBorder="1" applyAlignment="1">
      <alignment horizontal="center"/>
    </xf>
    <xf numFmtId="167" fontId="23" fillId="0" borderId="56" xfId="0" applyNumberFormat="1" applyFont="1" applyBorder="1" applyAlignment="1">
      <alignment horizontal="center"/>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53" xfId="0" applyFont="1" applyBorder="1" applyAlignment="1">
      <alignment horizontal="center" vertical="center" wrapText="1"/>
    </xf>
    <xf numFmtId="0" fontId="5" fillId="0" borderId="57" xfId="0" applyFont="1" applyBorder="1"/>
    <xf numFmtId="0" fontId="5" fillId="0" borderId="13" xfId="0" applyFont="1" applyBorder="1"/>
    <xf numFmtId="0" fontId="5" fillId="0" borderId="18" xfId="0" applyFont="1" applyBorder="1"/>
    <xf numFmtId="0" fontId="8" fillId="3" borderId="15" xfId="5" applyFont="1" applyFill="1" applyBorder="1" applyAlignment="1" applyProtection="1">
      <alignment horizontal="right" vertical="center"/>
      <protection locked="0"/>
    </xf>
    <xf numFmtId="0" fontId="16" fillId="3" borderId="19" xfId="16" applyFont="1" applyFill="1" applyBorder="1" applyProtection="1">
      <protection locked="0"/>
    </xf>
    <xf numFmtId="0" fontId="5" fillId="0" borderId="13" xfId="0" applyFont="1" applyBorder="1" applyAlignment="1">
      <alignment wrapText="1"/>
    </xf>
    <xf numFmtId="0" fontId="5" fillId="0" borderId="14" xfId="0" applyFont="1" applyBorder="1" applyAlignment="1">
      <alignment wrapText="1"/>
    </xf>
    <xf numFmtId="0" fontId="7" fillId="0" borderId="19" xfId="0" applyFont="1" applyBorder="1"/>
    <xf numFmtId="0" fontId="8" fillId="3" borderId="3" xfId="13" applyFont="1" applyFill="1" applyBorder="1" applyAlignment="1" applyProtection="1">
      <alignment horizontal="left" vertical="center"/>
      <protection locked="0"/>
    </xf>
    <xf numFmtId="0" fontId="8" fillId="3" borderId="3" xfId="13" applyFont="1" applyFill="1" applyBorder="1" applyAlignment="1" applyProtection="1">
      <alignment horizontal="left" vertical="center" wrapText="1" indent="3"/>
      <protection locked="0"/>
    </xf>
    <xf numFmtId="0" fontId="5" fillId="0" borderId="16" xfId="0" applyFont="1" applyBorder="1" applyAlignment="1">
      <alignment horizontal="center" vertical="center"/>
    </xf>
    <xf numFmtId="0" fontId="102" fillId="0" borderId="3" xfId="0" applyFont="1" applyBorder="1"/>
    <xf numFmtId="0" fontId="2" fillId="0" borderId="0" xfId="0" applyFont="1"/>
    <xf numFmtId="0" fontId="10" fillId="3" borderId="3" xfId="20960" applyFont="1" applyFill="1" applyBorder="1" applyAlignment="1">
      <alignment horizontal="left" wrapText="1" indent="1"/>
    </xf>
    <xf numFmtId="0" fontId="10" fillId="0" borderId="3" xfId="20960" applyFont="1" applyBorder="1" applyAlignment="1">
      <alignment horizontal="left" wrapText="1" indent="1"/>
    </xf>
    <xf numFmtId="0" fontId="103" fillId="0" borderId="3" xfId="20960" applyFont="1" applyBorder="1" applyAlignment="1">
      <alignment horizontal="center" vertical="center"/>
    </xf>
    <xf numFmtId="0" fontId="104" fillId="0" borderId="0" xfId="0" applyFont="1" applyAlignment="1">
      <alignment wrapText="1"/>
    </xf>
    <xf numFmtId="0" fontId="10" fillId="0" borderId="2" xfId="20960" applyFont="1" applyBorder="1" applyAlignment="1">
      <alignment horizontal="left" wrapText="1" indent="1"/>
    </xf>
    <xf numFmtId="0" fontId="16" fillId="0" borderId="13" xfId="11" applyFont="1" applyBorder="1" applyAlignment="1">
      <alignment horizontal="center" vertical="center"/>
    </xf>
    <xf numFmtId="0" fontId="10" fillId="0" borderId="0" xfId="11" applyFont="1" applyAlignment="1">
      <alignment horizontal="left"/>
    </xf>
    <xf numFmtId="0" fontId="18" fillId="0" borderId="0" xfId="11" applyFont="1" applyAlignment="1">
      <alignment horizontal="right"/>
    </xf>
    <xf numFmtId="0" fontId="0" fillId="0" borderId="12" xfId="0" applyBorder="1" applyAlignment="1">
      <alignment horizontal="center" vertical="center"/>
    </xf>
    <xf numFmtId="0" fontId="7" fillId="35" borderId="23" xfId="0" applyFont="1" applyFill="1" applyBorder="1" applyAlignment="1">
      <alignment wrapText="1"/>
    </xf>
    <xf numFmtId="0" fontId="5" fillId="0" borderId="9" xfId="0" applyFont="1" applyBorder="1" applyAlignment="1">
      <alignment vertical="center" wrapText="1"/>
    </xf>
    <xf numFmtId="0" fontId="7" fillId="35" borderId="9" xfId="0" applyFont="1" applyFill="1" applyBorder="1" applyAlignment="1">
      <alignment wrapText="1"/>
    </xf>
    <xf numFmtId="0" fontId="7" fillId="35" borderId="62" xfId="0" applyFont="1" applyFill="1" applyBorder="1" applyAlignment="1">
      <alignment wrapText="1"/>
    </xf>
    <xf numFmtId="0" fontId="16" fillId="0" borderId="0" xfId="11" applyFont="1" applyAlignment="1">
      <alignment horizontal="center" vertical="center" wrapText="1"/>
    </xf>
    <xf numFmtId="0" fontId="5" fillId="0" borderId="15" xfId="0" applyFont="1" applyBorder="1" applyAlignment="1">
      <alignment horizontal="center" vertical="center" wrapText="1"/>
    </xf>
    <xf numFmtId="0" fontId="5" fillId="0" borderId="9" xfId="0" applyFont="1" applyBorder="1"/>
    <xf numFmtId="0" fontId="5" fillId="0" borderId="9" xfId="0" applyFont="1" applyBorder="1" applyAlignment="1">
      <alignment wrapText="1"/>
    </xf>
    <xf numFmtId="0" fontId="5" fillId="0" borderId="18" xfId="0" applyFont="1" applyBorder="1" applyAlignment="1">
      <alignment horizontal="center" vertical="center" wrapText="1"/>
    </xf>
    <xf numFmtId="0" fontId="5" fillId="0" borderId="9" xfId="0" applyFont="1" applyBorder="1" applyAlignment="1">
      <alignment vertical="center"/>
    </xf>
    <xf numFmtId="0" fontId="11" fillId="0" borderId="0" xfId="11" applyFont="1" applyAlignment="1">
      <alignment horizontal="center"/>
    </xf>
    <xf numFmtId="0" fontId="5" fillId="0" borderId="6" xfId="0" applyFont="1" applyBorder="1" applyAlignment="1">
      <alignment horizontal="center" vertical="center" wrapText="1"/>
    </xf>
    <xf numFmtId="0" fontId="18" fillId="0" borderId="0" xfId="0" applyFont="1" applyAlignment="1" applyProtection="1">
      <alignment horizontal="right"/>
      <protection locked="0"/>
    </xf>
    <xf numFmtId="0" fontId="11" fillId="0" borderId="1" xfId="0" applyFont="1" applyBorder="1" applyAlignment="1">
      <alignment horizontal="center"/>
    </xf>
    <xf numFmtId="0" fontId="16" fillId="0" borderId="1" xfId="0" applyFont="1" applyBorder="1" applyAlignment="1">
      <alignment horizontal="center" vertical="center"/>
    </xf>
    <xf numFmtId="0" fontId="5" fillId="0" borderId="63" xfId="0" applyFont="1" applyBorder="1" applyAlignment="1">
      <alignment vertical="center" wrapText="1"/>
    </xf>
    <xf numFmtId="0" fontId="7" fillId="0" borderId="7" xfId="0" applyFont="1" applyBorder="1" applyAlignment="1">
      <alignment vertical="center" wrapText="1"/>
    </xf>
    <xf numFmtId="0" fontId="5" fillId="0" borderId="1" xfId="0" applyFont="1" applyBorder="1"/>
    <xf numFmtId="0" fontId="7" fillId="0" borderId="1" xfId="0" applyFont="1" applyBorder="1" applyAlignment="1">
      <alignment horizontal="center"/>
    </xf>
    <xf numFmtId="0" fontId="18" fillId="0" borderId="1" xfId="0" applyFont="1" applyBorder="1" applyAlignment="1">
      <alignment horizontal="center"/>
    </xf>
    <xf numFmtId="0" fontId="5" fillId="0" borderId="18" xfId="0" applyFont="1" applyBorder="1" applyAlignment="1">
      <alignment horizontal="center" vertical="center"/>
    </xf>
    <xf numFmtId="0" fontId="106" fillId="0" borderId="0" xfId="0" applyFont="1"/>
    <xf numFmtId="49" fontId="106" fillId="0" borderId="7" xfId="0" applyNumberFormat="1" applyFont="1" applyBorder="1" applyAlignment="1">
      <alignment horizontal="right" vertical="center"/>
    </xf>
    <xf numFmtId="49" fontId="106" fillId="0" borderId="65" xfId="0" applyNumberFormat="1" applyFont="1" applyBorder="1" applyAlignment="1">
      <alignment horizontal="right" vertical="center"/>
    </xf>
    <xf numFmtId="49" fontId="106" fillId="0" borderId="68" xfId="0" applyNumberFormat="1" applyFont="1" applyBorder="1" applyAlignment="1">
      <alignment horizontal="right" vertical="center"/>
    </xf>
    <xf numFmtId="0" fontId="106" fillId="0" borderId="0" xfId="0" applyFont="1" applyAlignment="1">
      <alignment horizontal="left"/>
    </xf>
    <xf numFmtId="49" fontId="106" fillId="0" borderId="0" xfId="0" applyNumberFormat="1" applyFont="1" applyAlignment="1">
      <alignment horizontal="right" vertical="center"/>
    </xf>
    <xf numFmtId="0" fontId="106" fillId="0" borderId="0" xfId="0" applyFont="1" applyAlignment="1">
      <alignment vertical="center" wrapText="1"/>
    </xf>
    <xf numFmtId="0" fontId="106" fillId="0" borderId="0" xfId="0" applyFont="1" applyAlignment="1">
      <alignment horizontal="left" vertical="center" wrapText="1"/>
    </xf>
    <xf numFmtId="0" fontId="10" fillId="0" borderId="0" xfId="0" applyFont="1" applyAlignment="1">
      <alignment horizontal="left" wrapText="1"/>
    </xf>
    <xf numFmtId="0" fontId="10" fillId="0" borderId="1" xfId="11" applyFont="1" applyBorder="1"/>
    <xf numFmtId="0" fontId="16" fillId="0" borderId="1" xfId="11" applyFont="1" applyBorder="1" applyAlignment="1">
      <alignment horizontal="left" vertical="center"/>
    </xf>
    <xf numFmtId="0" fontId="8" fillId="3" borderId="3" xfId="20960" applyFont="1" applyFill="1" applyBorder="1" applyAlignment="1">
      <alignment horizontal="right" indent="1"/>
    </xf>
    <xf numFmtId="0" fontId="8" fillId="3" borderId="2" xfId="20960" applyFont="1" applyFill="1" applyBorder="1" applyAlignment="1">
      <alignment horizontal="right" indent="1"/>
    </xf>
    <xf numFmtId="193" fontId="10" fillId="2" borderId="19" xfId="0" applyNumberFormat="1" applyFont="1" applyFill="1" applyBorder="1" applyAlignment="1" applyProtection="1">
      <alignment vertical="center"/>
      <protection locked="0"/>
    </xf>
    <xf numFmtId="3" fontId="21" fillId="35" borderId="19" xfId="0" applyNumberFormat="1" applyFont="1" applyFill="1" applyBorder="1" applyAlignment="1">
      <alignment vertical="center" wrapText="1"/>
    </xf>
    <xf numFmtId="193" fontId="8" fillId="35" borderId="16" xfId="2" applyNumberFormat="1" applyFont="1" applyFill="1" applyBorder="1" applyAlignment="1" applyProtection="1">
      <alignment vertical="top"/>
    </xf>
    <xf numFmtId="193" fontId="5" fillId="0" borderId="3" xfId="0" applyNumberFormat="1" applyFont="1" applyBorder="1"/>
    <xf numFmtId="193" fontId="5" fillId="0" borderId="15" xfId="0" applyNumberFormat="1" applyFont="1" applyBorder="1"/>
    <xf numFmtId="0" fontId="5" fillId="0" borderId="22" xfId="0" applyFont="1" applyBorder="1" applyAlignment="1">
      <alignment horizontal="center" vertical="center"/>
    </xf>
    <xf numFmtId="0" fontId="5" fillId="0" borderId="22" xfId="0" applyFont="1" applyBorder="1" applyAlignment="1">
      <alignment wrapText="1"/>
    </xf>
    <xf numFmtId="0" fontId="5" fillId="0" borderId="3" xfId="0" applyFont="1" applyBorder="1" applyAlignment="1">
      <alignment horizontal="center" vertical="center" wrapText="1"/>
    </xf>
    <xf numFmtId="9" fontId="107" fillId="0" borderId="3" xfId="0" applyNumberFormat="1" applyFont="1" applyBorder="1" applyAlignment="1">
      <alignment horizontal="center" vertical="center"/>
    </xf>
    <xf numFmtId="0" fontId="7" fillId="0" borderId="0" xfId="0" applyFont="1" applyAlignment="1">
      <alignment horizontal="center" wrapText="1"/>
    </xf>
    <xf numFmtId="0" fontId="10" fillId="0" borderId="12" xfId="0" applyFont="1" applyBorder="1" applyAlignment="1">
      <alignment horizontal="right" vertical="center" wrapText="1"/>
    </xf>
    <xf numFmtId="0" fontId="8" fillId="0" borderId="13" xfId="0" applyFont="1" applyBorder="1" applyAlignment="1">
      <alignment vertical="center" wrapText="1"/>
    </xf>
    <xf numFmtId="169" fontId="26" fillId="36" borderId="0" xfId="20"/>
    <xf numFmtId="169" fontId="26" fillId="36" borderId="73" xfId="20" applyBorder="1"/>
    <xf numFmtId="0" fontId="5" fillId="0" borderId="7" xfId="0" applyFont="1" applyBorder="1" applyAlignment="1">
      <alignment vertical="center"/>
    </xf>
    <xf numFmtId="0" fontId="5" fillId="0" borderId="47" xfId="0" applyFont="1" applyBorder="1" applyAlignment="1">
      <alignment vertical="center"/>
    </xf>
    <xf numFmtId="0" fontId="5" fillId="0" borderId="79" xfId="0" applyFont="1" applyBorder="1" applyAlignment="1">
      <alignment vertical="center"/>
    </xf>
    <xf numFmtId="0" fontId="7" fillId="0" borderId="79" xfId="0" applyFont="1" applyBorder="1" applyAlignment="1">
      <alignment vertical="center"/>
    </xf>
    <xf numFmtId="0" fontId="5" fillId="0" borderId="13" xfId="0" applyFont="1" applyBorder="1" applyAlignment="1">
      <alignment vertical="center"/>
    </xf>
    <xf numFmtId="0" fontId="5" fillId="0" borderId="22" xfId="0" applyFont="1" applyBorder="1" applyAlignment="1">
      <alignment vertical="center"/>
    </xf>
    <xf numFmtId="0" fontId="5" fillId="0" borderId="75" xfId="0" applyFont="1" applyBorder="1" applyAlignment="1">
      <alignment vertical="center"/>
    </xf>
    <xf numFmtId="0" fontId="5" fillId="0" borderId="76" xfId="0" applyFont="1" applyBorder="1" applyAlignment="1">
      <alignment vertical="center"/>
    </xf>
    <xf numFmtId="0" fontId="5" fillId="0" borderId="12" xfId="0" applyFont="1" applyBorder="1" applyAlignment="1">
      <alignment horizontal="center" vertical="center"/>
    </xf>
    <xf numFmtId="0" fontId="5" fillId="0" borderId="87" xfId="0" applyFont="1" applyBorder="1" applyAlignment="1">
      <alignment horizontal="center" vertical="center"/>
    </xf>
    <xf numFmtId="0" fontId="5" fillId="0" borderId="88" xfId="0" applyFont="1" applyBorder="1" applyAlignment="1">
      <alignment horizontal="center" vertical="center"/>
    </xf>
    <xf numFmtId="169" fontId="26" fillId="36" borderId="25" xfId="20" applyBorder="1"/>
    <xf numFmtId="169" fontId="26" fillId="36" borderId="89" xfId="20" applyBorder="1"/>
    <xf numFmtId="169" fontId="26" fillId="36" borderId="81" xfId="20" applyBorder="1"/>
    <xf numFmtId="169" fontId="26" fillId="36" borderId="49" xfId="20" applyBorder="1"/>
    <xf numFmtId="0" fontId="5" fillId="3" borderId="57" xfId="0" applyFont="1" applyFill="1" applyBorder="1" applyAlignment="1">
      <alignment horizontal="center" vertical="center"/>
    </xf>
    <xf numFmtId="0" fontId="5" fillId="3" borderId="0" xfId="0" applyFont="1" applyFill="1" applyAlignment="1">
      <alignment vertical="center"/>
    </xf>
    <xf numFmtId="0" fontId="5" fillId="0" borderId="63" xfId="0" applyFont="1" applyBorder="1" applyAlignment="1">
      <alignment horizontal="center" vertical="center"/>
    </xf>
    <xf numFmtId="0" fontId="5" fillId="3" borderId="77" xfId="0" applyFont="1" applyFill="1" applyBorder="1" applyAlignment="1">
      <alignment vertical="center"/>
    </xf>
    <xf numFmtId="0" fontId="15" fillId="3" borderId="90" xfId="0" applyFont="1" applyFill="1" applyBorder="1" applyAlignment="1">
      <alignment horizontal="left"/>
    </xf>
    <xf numFmtId="0" fontId="15" fillId="3" borderId="91" xfId="0" applyFont="1" applyFill="1" applyBorder="1" applyAlignment="1">
      <alignment horizontal="left"/>
    </xf>
    <xf numFmtId="0" fontId="5" fillId="0" borderId="79" xfId="0" applyFont="1" applyBorder="1" applyAlignment="1">
      <alignment horizontal="center" vertical="center" wrapText="1"/>
    </xf>
    <xf numFmtId="0" fontId="5" fillId="0" borderId="92" xfId="0" applyFont="1" applyBorder="1" applyAlignment="1">
      <alignment horizontal="center" vertical="center" wrapText="1"/>
    </xf>
    <xf numFmtId="0" fontId="7" fillId="3" borderId="93" xfId="0" applyFont="1" applyFill="1" applyBorder="1" applyAlignment="1">
      <alignment vertical="center"/>
    </xf>
    <xf numFmtId="0" fontId="5" fillId="3" borderId="17" xfId="0" applyFont="1" applyFill="1" applyBorder="1" applyAlignment="1">
      <alignment vertical="center"/>
    </xf>
    <xf numFmtId="0" fontId="5" fillId="0" borderId="94" xfId="0" applyFont="1" applyBorder="1" applyAlignment="1">
      <alignment horizontal="center" vertical="center"/>
    </xf>
    <xf numFmtId="0" fontId="7" fillId="0" borderId="19" xfId="0" applyFont="1" applyBorder="1" applyAlignment="1">
      <alignment vertical="center"/>
    </xf>
    <xf numFmtId="169" fontId="26" fillId="36" borderId="21" xfId="20" applyBorder="1"/>
    <xf numFmtId="0" fontId="5" fillId="0" borderId="7" xfId="0" applyFont="1" applyBorder="1" applyAlignment="1">
      <alignment horizontal="center" vertical="center" wrapText="1"/>
    </xf>
    <xf numFmtId="0" fontId="5" fillId="0" borderId="58" xfId="0" applyFont="1" applyBorder="1" applyAlignment="1">
      <alignment horizontal="center" vertical="center" wrapText="1"/>
    </xf>
    <xf numFmtId="0" fontId="8" fillId="0" borderId="12" xfId="11" applyFont="1" applyBorder="1" applyAlignment="1">
      <alignment vertical="center"/>
    </xf>
    <xf numFmtId="0" fontId="8" fillId="0" borderId="13" xfId="11" applyFont="1" applyBorder="1" applyAlignment="1">
      <alignment vertical="center"/>
    </xf>
    <xf numFmtId="0" fontId="16" fillId="0" borderId="14" xfId="11" applyFont="1" applyBorder="1" applyAlignment="1">
      <alignment horizontal="center" vertical="center"/>
    </xf>
    <xf numFmtId="0" fontId="0" fillId="0" borderId="94" xfId="0" applyBorder="1"/>
    <xf numFmtId="0" fontId="0" fillId="0" borderId="18" xfId="0" applyBorder="1"/>
    <xf numFmtId="0" fontId="7" fillId="35" borderId="95" xfId="0" applyFont="1" applyFill="1" applyBorder="1" applyAlignment="1">
      <alignment vertical="center" wrapText="1"/>
    </xf>
    <xf numFmtId="0" fontId="8" fillId="0" borderId="0" xfId="0" applyFont="1" applyAlignment="1">
      <alignment wrapText="1"/>
    </xf>
    <xf numFmtId="0" fontId="7" fillId="35" borderId="13" xfId="0" applyFont="1" applyFill="1" applyBorder="1" applyAlignment="1">
      <alignment horizontal="center" vertical="center" wrapText="1"/>
    </xf>
    <xf numFmtId="0" fontId="7" fillId="35" borderId="14" xfId="0" applyFont="1" applyFill="1" applyBorder="1" applyAlignment="1">
      <alignment horizontal="center" vertical="center" wrapText="1"/>
    </xf>
    <xf numFmtId="0" fontId="7" fillId="35" borderId="94" xfId="0" applyFont="1" applyFill="1" applyBorder="1" applyAlignment="1">
      <alignment horizontal="left" vertical="center" wrapText="1"/>
    </xf>
    <xf numFmtId="0" fontId="7" fillId="35" borderId="79" xfId="0" applyFont="1" applyFill="1" applyBorder="1" applyAlignment="1">
      <alignment horizontal="left" vertical="center" wrapText="1"/>
    </xf>
    <xf numFmtId="0" fontId="7" fillId="35" borderId="92" xfId="0" applyFont="1" applyFill="1" applyBorder="1" applyAlignment="1">
      <alignment horizontal="left" vertical="center" wrapText="1"/>
    </xf>
    <xf numFmtId="0" fontId="5" fillId="0" borderId="94" xfId="0" applyFont="1" applyBorder="1" applyAlignment="1">
      <alignment horizontal="right" vertical="center" wrapText="1"/>
    </xf>
    <xf numFmtId="0" fontId="5" fillId="0" borderId="79" xfId="0" applyFont="1" applyBorder="1" applyAlignment="1">
      <alignment horizontal="left" vertical="center" wrapText="1"/>
    </xf>
    <xf numFmtId="0" fontId="109" fillId="0" borderId="94" xfId="0" applyFont="1" applyBorder="1" applyAlignment="1">
      <alignment horizontal="right" vertical="center" wrapText="1"/>
    </xf>
    <xf numFmtId="0" fontId="109" fillId="0" borderId="79" xfId="0" applyFont="1" applyBorder="1" applyAlignment="1">
      <alignment horizontal="left" vertical="center" wrapText="1"/>
    </xf>
    <xf numFmtId="0" fontId="7" fillId="0" borderId="94" xfId="0" applyFont="1" applyBorder="1" applyAlignment="1">
      <alignment horizontal="left" vertical="center" wrapText="1"/>
    </xf>
    <xf numFmtId="0" fontId="7" fillId="0" borderId="0" xfId="21410" applyFont="1" applyAlignment="1" applyProtection="1">
      <alignment horizontal="left" vertical="center"/>
      <protection locked="0"/>
    </xf>
    <xf numFmtId="0" fontId="5" fillId="0" borderId="0" xfId="0" applyFont="1" applyAlignment="1">
      <alignment horizontal="left" vertical="center"/>
    </xf>
    <xf numFmtId="0" fontId="109" fillId="0" borderId="0" xfId="0" applyFont="1" applyAlignment="1">
      <alignment horizontal="left" vertical="center"/>
    </xf>
    <xf numFmtId="49" fontId="110" fillId="0" borderId="18" xfId="5" applyNumberFormat="1" applyFont="1" applyBorder="1" applyAlignment="1" applyProtection="1">
      <alignment horizontal="left" vertical="center"/>
      <protection locked="0"/>
    </xf>
    <xf numFmtId="0" fontId="111" fillId="0" borderId="19" xfId="9" applyFont="1" applyBorder="1" applyAlignment="1" applyProtection="1">
      <alignment horizontal="left" vertical="center" wrapText="1"/>
      <protection locked="0"/>
    </xf>
    <xf numFmtId="0" fontId="20" fillId="0" borderId="94" xfId="0" applyFont="1" applyBorder="1" applyAlignment="1">
      <alignment horizontal="center" vertical="center" wrapText="1"/>
    </xf>
    <xf numFmtId="3" fontId="21" fillId="35" borderId="79" xfId="0" applyNumberFormat="1" applyFont="1" applyFill="1" applyBorder="1" applyAlignment="1">
      <alignment vertical="center" wrapText="1"/>
    </xf>
    <xf numFmtId="14" fontId="8" fillId="3" borderId="79" xfId="8" quotePrefix="1" applyNumberFormat="1" applyFont="1" applyFill="1" applyBorder="1" applyAlignment="1" applyProtection="1">
      <alignment horizontal="left" vertical="center" wrapText="1" indent="2"/>
      <protection locked="0"/>
    </xf>
    <xf numFmtId="3" fontId="21" fillId="0" borderId="79" xfId="0" applyNumberFormat="1" applyFont="1" applyBorder="1" applyAlignment="1">
      <alignment vertical="center" wrapText="1"/>
    </xf>
    <xf numFmtId="14" fontId="8" fillId="3" borderId="79" xfId="8" quotePrefix="1" applyNumberFormat="1" applyFont="1" applyFill="1" applyBorder="1" applyAlignment="1" applyProtection="1">
      <alignment horizontal="left" vertical="center" wrapText="1" indent="3"/>
      <protection locked="0"/>
    </xf>
    <xf numFmtId="0" fontId="12" fillId="0" borderId="79" xfId="17" applyFill="1" applyBorder="1" applyAlignment="1" applyProtection="1"/>
    <xf numFmtId="49" fontId="109" fillId="0" borderId="94" xfId="0" applyNumberFormat="1" applyFont="1" applyBorder="1" applyAlignment="1">
      <alignment horizontal="right" vertical="center" wrapText="1"/>
    </xf>
    <xf numFmtId="0" fontId="8" fillId="3" borderId="79" xfId="20960" applyFont="1" applyFill="1" applyBorder="1"/>
    <xf numFmtId="0" fontId="103" fillId="0" borderId="79" xfId="20960" applyFont="1" applyBorder="1" applyAlignment="1">
      <alignment horizontal="center" vertical="center"/>
    </xf>
    <xf numFmtId="0" fontId="5" fillId="0" borderId="79" xfId="0" applyFont="1" applyBorder="1"/>
    <xf numFmtId="0" fontId="12" fillId="0" borderId="79" xfId="17" applyFill="1" applyBorder="1" applyAlignment="1" applyProtection="1">
      <alignment horizontal="left" vertical="center" wrapText="1"/>
    </xf>
    <xf numFmtId="49" fontId="109" fillId="0" borderId="79" xfId="0" applyNumberFormat="1" applyFont="1" applyBorder="1" applyAlignment="1">
      <alignment horizontal="right" vertical="center" wrapText="1"/>
    </xf>
    <xf numFmtId="0" fontId="12" fillId="0" borderId="79" xfId="17" applyFill="1" applyBorder="1" applyAlignment="1" applyProtection="1">
      <alignment horizontal="left" vertical="center"/>
    </xf>
    <xf numFmtId="1" fontId="5" fillId="0" borderId="92" xfId="0" applyNumberFormat="1" applyFont="1" applyBorder="1" applyAlignment="1">
      <alignment horizontal="right" vertical="center" wrapText="1"/>
    </xf>
    <xf numFmtId="1" fontId="7" fillId="35" borderId="92" xfId="0" applyNumberFormat="1" applyFont="1" applyFill="1" applyBorder="1" applyAlignment="1">
      <alignment horizontal="center" vertical="center" wrapText="1"/>
    </xf>
    <xf numFmtId="10" fontId="8" fillId="0" borderId="79" xfId="20961" applyNumberFormat="1" applyFont="1" applyFill="1" applyBorder="1" applyAlignment="1">
      <alignment horizontal="left" vertical="center" wrapText="1"/>
    </xf>
    <xf numFmtId="10" fontId="109" fillId="0" borderId="79" xfId="20961" applyNumberFormat="1" applyFont="1" applyFill="1" applyBorder="1" applyAlignment="1">
      <alignment horizontal="left" vertical="center" wrapText="1"/>
    </xf>
    <xf numFmtId="10" fontId="7" fillId="35" borderId="79" xfId="0" applyNumberFormat="1" applyFont="1" applyFill="1" applyBorder="1" applyAlignment="1">
      <alignment horizontal="center" vertical="center" wrapText="1"/>
    </xf>
    <xf numFmtId="43" fontId="8" fillId="0" borderId="0" xfId="7" applyFont="1"/>
    <xf numFmtId="0" fontId="107" fillId="0" borderId="0" xfId="0" applyFont="1" applyAlignment="1">
      <alignment wrapText="1"/>
    </xf>
    <xf numFmtId="0" fontId="11" fillId="0" borderId="22" xfId="0" applyFont="1" applyBorder="1" applyAlignment="1">
      <alignment horizontal="center" wrapText="1"/>
    </xf>
    <xf numFmtId="0" fontId="11" fillId="0" borderId="8" xfId="0" applyFont="1" applyBorder="1" applyAlignment="1">
      <alignment horizontal="center" vertical="center" wrapText="1"/>
    </xf>
    <xf numFmtId="0" fontId="10" fillId="0" borderId="94" xfId="0" applyFont="1" applyBorder="1" applyAlignment="1">
      <alignment horizontal="right" vertical="center" wrapText="1"/>
    </xf>
    <xf numFmtId="0" fontId="8" fillId="0" borderId="79" xfId="0" applyFont="1" applyBorder="1" applyAlignment="1">
      <alignment vertical="center" wrapText="1"/>
    </xf>
    <xf numFmtId="0" fontId="5" fillId="0" borderId="79" xfId="0" applyFont="1" applyBorder="1" applyAlignment="1">
      <alignment vertical="center" wrapText="1"/>
    </xf>
    <xf numFmtId="0" fontId="5" fillId="0" borderId="79" xfId="0" applyFont="1" applyBorder="1" applyAlignment="1">
      <alignment horizontal="left" vertical="center" wrapText="1" indent="2"/>
    </xf>
    <xf numFmtId="0" fontId="7" fillId="0" borderId="19" xfId="0" applyFont="1" applyBorder="1" applyAlignment="1">
      <alignment vertical="center" wrapText="1"/>
    </xf>
    <xf numFmtId="0" fontId="5" fillId="0" borderId="92" xfId="0" applyFont="1" applyBorder="1"/>
    <xf numFmtId="0" fontId="10" fillId="0" borderId="92" xfId="0" applyFont="1" applyBorder="1"/>
    <xf numFmtId="0" fontId="11" fillId="0" borderId="14" xfId="0" applyFont="1" applyBorder="1" applyAlignment="1">
      <alignment horizontal="center"/>
    </xf>
    <xf numFmtId="0" fontId="11" fillId="0" borderId="92" xfId="0" applyFont="1" applyBorder="1" applyAlignment="1">
      <alignment horizontal="center" vertical="center" wrapText="1"/>
    </xf>
    <xf numFmtId="0" fontId="3" fillId="0" borderId="13" xfId="0" applyFont="1" applyBorder="1" applyAlignment="1">
      <alignment horizontal="left" vertical="center" wrapText="1" indent="1"/>
    </xf>
    <xf numFmtId="0" fontId="3" fillId="0" borderId="14" xfId="0" applyFont="1" applyBorder="1" applyAlignment="1">
      <alignment horizontal="left" vertical="center" wrapText="1" indent="1"/>
    </xf>
    <xf numFmtId="0" fontId="10" fillId="0" borderId="94" xfId="0" applyFont="1" applyBorder="1" applyAlignment="1">
      <alignment horizontal="center" vertical="center" wrapText="1"/>
    </xf>
    <xf numFmtId="0" fontId="16" fillId="0" borderId="79" xfId="0" applyFont="1" applyBorder="1" applyAlignment="1">
      <alignment horizontal="center" vertical="center" wrapText="1"/>
    </xf>
    <xf numFmtId="0" fontId="17" fillId="0" borderId="79" xfId="0" applyFont="1" applyBorder="1" applyAlignment="1">
      <alignment horizontal="left" vertical="center" wrapText="1"/>
    </xf>
    <xf numFmtId="193" fontId="8" fillId="0" borderId="79" xfId="0" applyNumberFormat="1" applyFont="1" applyBorder="1" applyAlignment="1" applyProtection="1">
      <alignment vertical="center" wrapText="1"/>
      <protection locked="0"/>
    </xf>
    <xf numFmtId="193" fontId="8" fillId="0" borderId="79" xfId="0" applyNumberFormat="1" applyFont="1" applyBorder="1" applyAlignment="1" applyProtection="1">
      <alignment horizontal="right" vertical="center" wrapText="1"/>
      <protection locked="0"/>
    </xf>
    <xf numFmtId="0" fontId="10" fillId="2" borderId="94" xfId="0" applyFont="1" applyFill="1" applyBorder="1" applyAlignment="1">
      <alignment horizontal="right" vertical="center"/>
    </xf>
    <xf numFmtId="0" fontId="10" fillId="2" borderId="79" xfId="0" applyFont="1" applyFill="1" applyBorder="1" applyAlignment="1">
      <alignment vertical="center"/>
    </xf>
    <xf numFmtId="193" fontId="10" fillId="2" borderId="79" xfId="0" applyNumberFormat="1" applyFont="1" applyFill="1" applyBorder="1" applyAlignment="1" applyProtection="1">
      <alignment vertical="center"/>
      <protection locked="0"/>
    </xf>
    <xf numFmtId="0" fontId="16" fillId="0" borderId="94" xfId="0" applyFont="1" applyBorder="1" applyAlignment="1">
      <alignment horizontal="center" vertical="center" wrapText="1"/>
    </xf>
    <xf numFmtId="14" fontId="5" fillId="0" borderId="0" xfId="0" applyNumberFormat="1" applyFont="1"/>
    <xf numFmtId="10" fontId="5" fillId="0" borderId="79" xfId="20961" applyNumberFormat="1" applyFont="1" applyFill="1" applyBorder="1" applyAlignment="1" applyProtection="1">
      <alignment horizontal="right" vertical="center" wrapText="1"/>
      <protection locked="0"/>
    </xf>
    <xf numFmtId="0" fontId="5" fillId="3" borderId="48" xfId="0" applyFont="1" applyFill="1" applyBorder="1"/>
    <xf numFmtId="0" fontId="5" fillId="3" borderId="97" xfId="0" applyFont="1" applyFill="1" applyBorder="1" applyAlignment="1">
      <alignment wrapText="1"/>
    </xf>
    <xf numFmtId="0" fontId="5" fillId="3" borderId="98" xfId="0" applyFont="1" applyFill="1" applyBorder="1"/>
    <xf numFmtId="0" fontId="7" fillId="3" borderId="11" xfId="0" applyFont="1" applyFill="1" applyBorder="1" applyAlignment="1">
      <alignment horizontal="center" wrapText="1"/>
    </xf>
    <xf numFmtId="0" fontId="5" fillId="0" borderId="79" xfId="0" applyFont="1" applyBorder="1" applyAlignment="1">
      <alignment horizontal="center"/>
    </xf>
    <xf numFmtId="0" fontId="5" fillId="3" borderId="57" xfId="0" applyFont="1" applyFill="1" applyBorder="1"/>
    <xf numFmtId="0" fontId="7" fillId="3" borderId="0" xfId="0" applyFont="1" applyFill="1" applyAlignment="1">
      <alignment horizontal="center" wrapText="1"/>
    </xf>
    <xf numFmtId="0" fontId="5" fillId="3" borderId="0" xfId="0" applyFont="1" applyFill="1" applyAlignment="1">
      <alignment horizontal="center"/>
    </xf>
    <xf numFmtId="0" fontId="5" fillId="3" borderId="73" xfId="0" applyFont="1" applyFill="1" applyBorder="1" applyAlignment="1">
      <alignment horizontal="center" vertical="center" wrapText="1"/>
    </xf>
    <xf numFmtId="0" fontId="5" fillId="0" borderId="94" xfId="0" applyFont="1" applyBorder="1"/>
    <xf numFmtId="0" fontId="5" fillId="0" borderId="79" xfId="0" applyFont="1" applyBorder="1" applyAlignment="1">
      <alignment wrapText="1"/>
    </xf>
    <xf numFmtId="164" fontId="5" fillId="0" borderId="79" xfId="7" applyNumberFormat="1" applyFont="1" applyBorder="1"/>
    <xf numFmtId="0" fontId="15" fillId="0" borderId="79" xfId="0" applyFont="1" applyBorder="1" applyAlignment="1">
      <alignment horizontal="left" wrapText="1" indent="2"/>
    </xf>
    <xf numFmtId="169" fontId="26" fillId="36" borderId="79" xfId="20" applyBorder="1"/>
    <xf numFmtId="0" fontId="7" fillId="0" borderId="94" xfId="0" applyFont="1" applyBorder="1"/>
    <xf numFmtId="0" fontId="7" fillId="0" borderId="79" xfId="0" applyFont="1" applyBorder="1" applyAlignment="1">
      <alignment wrapText="1"/>
    </xf>
    <xf numFmtId="164" fontId="7" fillId="0" borderId="92" xfId="7" applyNumberFormat="1" applyFont="1" applyBorder="1"/>
    <xf numFmtId="0" fontId="4" fillId="3" borderId="57" xfId="0" applyFont="1" applyFill="1" applyBorder="1" applyAlignment="1">
      <alignment horizontal="left"/>
    </xf>
    <xf numFmtId="164" fontId="5" fillId="3" borderId="0" xfId="7" applyNumberFormat="1" applyFont="1" applyFill="1" applyBorder="1"/>
    <xf numFmtId="164" fontId="5" fillId="3" borderId="0" xfId="7" applyNumberFormat="1" applyFont="1" applyFill="1" applyBorder="1" applyAlignment="1">
      <alignment vertical="center"/>
    </xf>
    <xf numFmtId="164" fontId="5" fillId="3" borderId="73" xfId="7" applyNumberFormat="1" applyFont="1" applyFill="1" applyBorder="1"/>
    <xf numFmtId="164" fontId="5" fillId="0" borderId="79" xfId="7" applyNumberFormat="1" applyFont="1" applyFill="1" applyBorder="1"/>
    <xf numFmtId="0" fontId="15" fillId="0" borderId="79" xfId="0" applyFont="1" applyBorder="1" applyAlignment="1">
      <alignment horizontal="left" wrapText="1" indent="4"/>
    </xf>
    <xf numFmtId="0" fontId="5" fillId="3" borderId="0" xfId="0" applyFont="1" applyFill="1" applyAlignment="1">
      <alignment wrapText="1"/>
    </xf>
    <xf numFmtId="0" fontId="5" fillId="3" borderId="0" xfId="0" applyFont="1" applyFill="1"/>
    <xf numFmtId="0" fontId="5" fillId="3" borderId="73" xfId="0" applyFont="1" applyFill="1" applyBorder="1"/>
    <xf numFmtId="0" fontId="7" fillId="0" borderId="18" xfId="0" applyFont="1" applyBorder="1"/>
    <xf numFmtId="0" fontId="7" fillId="0" borderId="19" xfId="0" applyFont="1" applyBorder="1" applyAlignment="1">
      <alignment wrapText="1"/>
    </xf>
    <xf numFmtId="169" fontId="26" fillId="36" borderId="95" xfId="20" applyBorder="1"/>
    <xf numFmtId="10" fontId="7" fillId="0" borderId="20" xfId="20961" applyNumberFormat="1" applyFont="1" applyBorder="1"/>
    <xf numFmtId="0" fontId="10" fillId="2" borderId="87" xfId="0" applyFont="1" applyFill="1" applyBorder="1" applyAlignment="1">
      <alignment horizontal="right" vertical="center"/>
    </xf>
    <xf numFmtId="0" fontId="10" fillId="2" borderId="75" xfId="0" applyFont="1" applyFill="1" applyBorder="1" applyAlignment="1">
      <alignment vertical="center"/>
    </xf>
    <xf numFmtId="193" fontId="10" fillId="2" borderId="75" xfId="0" applyNumberFormat="1" applyFont="1" applyFill="1" applyBorder="1" applyAlignment="1" applyProtection="1">
      <alignment vertical="center"/>
      <protection locked="0"/>
    </xf>
    <xf numFmtId="0" fontId="10" fillId="0" borderId="79" xfId="0" applyFont="1" applyBorder="1" applyAlignment="1">
      <alignment horizontal="left" vertical="center" wrapText="1"/>
    </xf>
    <xf numFmtId="0" fontId="7" fillId="3" borderId="0" xfId="0" applyFont="1" applyFill="1" applyAlignment="1">
      <alignment horizontal="center"/>
    </xf>
    <xf numFmtId="0" fontId="116" fillId="0" borderId="0" xfId="11" applyFont="1"/>
    <xf numFmtId="0" fontId="117" fillId="0" borderId="0" xfId="0" applyFont="1"/>
    <xf numFmtId="0" fontId="118" fillId="0" borderId="0" xfId="11" applyFont="1"/>
    <xf numFmtId="14" fontId="117" fillId="0" borderId="0" xfId="0" applyNumberFormat="1" applyFont="1"/>
    <xf numFmtId="0" fontId="117" fillId="0" borderId="0" xfId="0" applyFont="1" applyAlignment="1">
      <alignment wrapText="1"/>
    </xf>
    <xf numFmtId="0" fontId="120" fillId="0" borderId="0" xfId="0" applyFont="1"/>
    <xf numFmtId="0" fontId="117" fillId="0" borderId="0" xfId="0" applyFont="1" applyAlignment="1">
      <alignment horizontal="left"/>
    </xf>
    <xf numFmtId="0" fontId="119" fillId="0" borderId="108" xfId="0" applyFont="1" applyBorder="1" applyAlignment="1">
      <alignment horizontal="left" vertical="center" wrapText="1"/>
    </xf>
    <xf numFmtId="0" fontId="125" fillId="0" borderId="0" xfId="0" applyFont="1"/>
    <xf numFmtId="0" fontId="126" fillId="0" borderId="0" xfId="0" applyFont="1"/>
    <xf numFmtId="0" fontId="117" fillId="0" borderId="0" xfId="0" applyFont="1" applyAlignment="1">
      <alignment horizontal="left" vertical="top" wrapText="1"/>
    </xf>
    <xf numFmtId="0" fontId="10" fillId="0" borderId="79" xfId="0" applyFont="1" applyBorder="1" applyAlignment="1">
      <alignment horizontal="center" vertical="center" wrapText="1"/>
    </xf>
    <xf numFmtId="0" fontId="4" fillId="0" borderId="79" xfId="0" applyFont="1" applyBorder="1" applyAlignment="1">
      <alignment horizontal="center" vertical="center"/>
    </xf>
    <xf numFmtId="0" fontId="130" fillId="3" borderId="79" xfId="21414" applyFont="1" applyFill="1" applyBorder="1" applyAlignment="1">
      <alignment horizontal="left" vertical="center" wrapText="1"/>
    </xf>
    <xf numFmtId="0" fontId="131" fillId="0" borderId="79" xfId="21414" applyFont="1" applyBorder="1" applyAlignment="1">
      <alignment horizontal="left" vertical="center" wrapText="1" indent="1"/>
    </xf>
    <xf numFmtId="0" fontId="132" fillId="3" borderId="79" xfId="21414" applyFont="1" applyFill="1" applyBorder="1" applyAlignment="1">
      <alignment horizontal="left" vertical="center" wrapText="1"/>
    </xf>
    <xf numFmtId="0" fontId="131" fillId="3" borderId="79" xfId="21414" applyFont="1" applyFill="1" applyBorder="1" applyAlignment="1">
      <alignment horizontal="left" vertical="center" wrapText="1" indent="1"/>
    </xf>
    <xf numFmtId="0" fontId="130" fillId="0" borderId="115" xfId="0" applyFont="1" applyBorder="1" applyAlignment="1">
      <alignment horizontal="left" vertical="center" wrapText="1"/>
    </xf>
    <xf numFmtId="0" fontId="132" fillId="0" borderId="115" xfId="0" applyFont="1" applyBorder="1" applyAlignment="1">
      <alignment horizontal="left" vertical="center" wrapText="1"/>
    </xf>
    <xf numFmtId="0" fontId="133" fillId="3" borderId="115" xfId="0" applyFont="1" applyFill="1" applyBorder="1" applyAlignment="1">
      <alignment horizontal="left" vertical="center" wrapText="1" indent="1"/>
    </xf>
    <xf numFmtId="0" fontId="132" fillId="3" borderId="115" xfId="0" applyFont="1" applyFill="1" applyBorder="1" applyAlignment="1">
      <alignment horizontal="left" vertical="center" wrapText="1"/>
    </xf>
    <xf numFmtId="0" fontId="132" fillId="3" borderId="116" xfId="0" applyFont="1" applyFill="1" applyBorder="1" applyAlignment="1">
      <alignment horizontal="left" vertical="center" wrapText="1"/>
    </xf>
    <xf numFmtId="0" fontId="133" fillId="0" borderId="115" xfId="0" applyFont="1" applyBorder="1" applyAlignment="1">
      <alignment horizontal="left" vertical="center" wrapText="1" indent="1"/>
    </xf>
    <xf numFmtId="0" fontId="133" fillId="0" borderId="79" xfId="21414" applyFont="1" applyBorder="1" applyAlignment="1">
      <alignment horizontal="left" vertical="center" wrapText="1" indent="1"/>
    </xf>
    <xf numFmtId="0" fontId="132" fillId="0" borderId="79" xfId="21414" applyFont="1" applyBorder="1" applyAlignment="1">
      <alignment horizontal="left" vertical="center" wrapText="1"/>
    </xf>
    <xf numFmtId="0" fontId="134" fillId="0" borderId="79" xfId="21414" applyFont="1" applyBorder="1" applyAlignment="1">
      <alignment horizontal="center" vertical="center" wrapText="1"/>
    </xf>
    <xf numFmtId="0" fontId="132" fillId="3" borderId="117" xfId="0" applyFont="1" applyFill="1" applyBorder="1" applyAlignment="1">
      <alignment horizontal="left" vertical="center" wrapText="1"/>
    </xf>
    <xf numFmtId="0" fontId="0" fillId="0" borderId="118" xfId="0" applyBorder="1"/>
    <xf numFmtId="0" fontId="131" fillId="3" borderId="118" xfId="21414" applyFont="1" applyFill="1" applyBorder="1" applyAlignment="1">
      <alignment horizontal="left" vertical="center" wrapText="1" indent="1"/>
    </xf>
    <xf numFmtId="0" fontId="131" fillId="3" borderId="115" xfId="0" applyFont="1" applyFill="1" applyBorder="1" applyAlignment="1">
      <alignment horizontal="left" vertical="center" wrapText="1" indent="1"/>
    </xf>
    <xf numFmtId="0" fontId="131" fillId="0" borderId="118" xfId="21414" applyFont="1" applyBorder="1" applyAlignment="1">
      <alignment horizontal="left" vertical="center" wrapText="1" indent="1"/>
    </xf>
    <xf numFmtId="0" fontId="131" fillId="0" borderId="115" xfId="0" applyFont="1" applyBorder="1" applyAlignment="1">
      <alignment horizontal="left" vertical="center" wrapText="1" indent="1"/>
    </xf>
    <xf numFmtId="0" fontId="131" fillId="0" borderId="116" xfId="0" applyFont="1" applyBorder="1" applyAlignment="1">
      <alignment horizontal="left" vertical="center" wrapText="1" indent="1"/>
    </xf>
    <xf numFmtId="0" fontId="132" fillId="0" borderId="118" xfId="21414" applyFont="1" applyBorder="1" applyAlignment="1">
      <alignment horizontal="left" vertical="center" wrapText="1"/>
    </xf>
    <xf numFmtId="0" fontId="132" fillId="3" borderId="118" xfId="21414" applyFont="1" applyFill="1" applyBorder="1" applyAlignment="1">
      <alignment horizontal="left" vertical="center" wrapText="1"/>
    </xf>
    <xf numFmtId="0" fontId="134" fillId="0" borderId="118" xfId="21414" applyFont="1" applyBorder="1" applyAlignment="1">
      <alignment horizontal="center" vertical="center" wrapText="1"/>
    </xf>
    <xf numFmtId="0" fontId="135" fillId="0" borderId="118" xfId="0" applyFont="1" applyBorder="1" applyAlignment="1">
      <alignment horizontal="left"/>
    </xf>
    <xf numFmtId="0" fontId="132" fillId="0" borderId="118" xfId="0" applyFont="1" applyBorder="1" applyAlignment="1">
      <alignment horizontal="left" vertical="center" wrapText="1"/>
    </xf>
    <xf numFmtId="0" fontId="0" fillId="0" borderId="0" xfId="0" applyAlignment="1">
      <alignment horizontal="left" vertical="center"/>
    </xf>
    <xf numFmtId="0" fontId="10" fillId="0" borderId="118" xfId="0" applyFont="1" applyBorder="1" applyAlignment="1">
      <alignment horizontal="center" vertical="center" wrapText="1"/>
    </xf>
    <xf numFmtId="0" fontId="132" fillId="0" borderId="123" xfId="0" applyFont="1" applyBorder="1" applyAlignment="1">
      <alignment horizontal="justify" vertical="center" wrapText="1"/>
    </xf>
    <xf numFmtId="0" fontId="131" fillId="0" borderId="117" xfId="0" applyFont="1" applyBorder="1" applyAlignment="1">
      <alignment horizontal="left" vertical="center" wrapText="1" indent="1"/>
    </xf>
    <xf numFmtId="0" fontId="132" fillId="0" borderId="115" xfId="0" applyFont="1" applyBorder="1" applyAlignment="1">
      <alignment horizontal="justify" vertical="center" wrapText="1"/>
    </xf>
    <xf numFmtId="0" fontId="130" fillId="0" borderId="115" xfId="0" applyFont="1" applyBorder="1" applyAlignment="1">
      <alignment horizontal="justify" vertical="center" wrapText="1"/>
    </xf>
    <xf numFmtId="0" fontId="132" fillId="3" borderId="115" xfId="0" applyFont="1" applyFill="1" applyBorder="1" applyAlignment="1">
      <alignment horizontal="justify" vertical="center" wrapText="1"/>
    </xf>
    <xf numFmtId="0" fontId="132" fillId="0" borderId="116" xfId="0" applyFont="1" applyBorder="1" applyAlignment="1">
      <alignment horizontal="justify" vertical="center" wrapText="1"/>
    </xf>
    <xf numFmtId="0" fontId="132" fillId="0" borderId="117" xfId="0" applyFont="1" applyBorder="1" applyAlignment="1">
      <alignment horizontal="justify" vertical="center" wrapText="1"/>
    </xf>
    <xf numFmtId="0" fontId="132" fillId="0" borderId="118" xfId="21414" applyFont="1" applyBorder="1" applyAlignment="1">
      <alignment horizontal="justify" vertical="center" wrapText="1"/>
    </xf>
    <xf numFmtId="0" fontId="133" fillId="0" borderId="109" xfId="0" applyFont="1" applyBorder="1" applyAlignment="1">
      <alignment horizontal="left" vertical="center" wrapText="1" indent="1"/>
    </xf>
    <xf numFmtId="0" fontId="130" fillId="0" borderId="115" xfId="0" applyFont="1" applyBorder="1" applyAlignment="1">
      <alignment vertical="center" wrapText="1"/>
    </xf>
    <xf numFmtId="0" fontId="132" fillId="0" borderId="115" xfId="0" applyFont="1" applyBorder="1" applyAlignment="1">
      <alignment vertical="center" wrapText="1"/>
    </xf>
    <xf numFmtId="0" fontId="132" fillId="0" borderId="118" xfId="21414" applyFont="1" applyBorder="1" applyAlignment="1">
      <alignment vertical="center" wrapText="1"/>
    </xf>
    <xf numFmtId="0" fontId="10" fillId="0" borderId="92" xfId="0" applyFont="1" applyBorder="1" applyAlignment="1">
      <alignment horizontal="center" vertical="center" wrapText="1"/>
    </xf>
    <xf numFmtId="0" fontId="0" fillId="0" borderId="118" xfId="0" applyBorder="1" applyAlignment="1">
      <alignment horizontal="center"/>
    </xf>
    <xf numFmtId="193" fontId="10" fillId="0" borderId="118" xfId="0" applyNumberFormat="1" applyFont="1" applyBorder="1" applyAlignment="1">
      <alignment horizontal="right"/>
    </xf>
    <xf numFmtId="0" fontId="16" fillId="0" borderId="118" xfId="0" applyFont="1" applyBorder="1" applyAlignment="1">
      <alignment vertical="center" wrapText="1"/>
    </xf>
    <xf numFmtId="0" fontId="8" fillId="0" borderId="118" xfId="0" applyFont="1" applyBorder="1" applyAlignment="1">
      <alignment horizontal="left" vertical="center" wrapText="1" indent="1"/>
    </xf>
    <xf numFmtId="0" fontId="4" fillId="0" borderId="118" xfId="0" applyFont="1" applyBorder="1" applyAlignment="1">
      <alignment vertical="center"/>
    </xf>
    <xf numFmtId="0" fontId="136" fillId="0" borderId="118" xfId="0" applyFont="1" applyBorder="1" applyAlignment="1" applyProtection="1">
      <alignment horizontal="left" vertical="center" indent="1"/>
      <protection locked="0"/>
    </xf>
    <xf numFmtId="0" fontId="137" fillId="0" borderId="118" xfId="0" applyFont="1" applyBorder="1" applyAlignment="1" applyProtection="1">
      <alignment horizontal="left" vertical="center" indent="3"/>
      <protection locked="0"/>
    </xf>
    <xf numFmtId="0" fontId="138" fillId="0" borderId="118" xfId="0" applyFont="1" applyBorder="1" applyAlignment="1" applyProtection="1">
      <alignment horizontal="left" vertical="center" indent="3"/>
      <protection locked="0"/>
    </xf>
    <xf numFmtId="0" fontId="4" fillId="0" borderId="118" xfId="0" applyFont="1" applyBorder="1"/>
    <xf numFmtId="0" fontId="0" fillId="0" borderId="0" xfId="0" applyAlignment="1">
      <alignment horizontal="center"/>
    </xf>
    <xf numFmtId="193" fontId="10" fillId="0" borderId="0" xfId="0" applyNumberFormat="1" applyFont="1" applyAlignment="1">
      <alignment horizontal="right"/>
    </xf>
    <xf numFmtId="0" fontId="0" fillId="0" borderId="118" xfId="0" applyBorder="1" applyAlignment="1">
      <alignment horizontal="center" vertical="center"/>
    </xf>
    <xf numFmtId="43" fontId="5" fillId="0" borderId="118" xfId="7" applyFont="1" applyFill="1" applyBorder="1" applyAlignment="1">
      <alignment vertical="center" wrapText="1"/>
    </xf>
    <xf numFmtId="0" fontId="0" fillId="0" borderId="122" xfId="0" applyBorder="1" applyAlignment="1">
      <alignment horizontal="center"/>
    </xf>
    <xf numFmtId="0" fontId="131" fillId="0" borderId="122" xfId="21414" applyFont="1" applyBorder="1" applyAlignment="1">
      <alignment horizontal="left" vertical="center" wrapText="1" indent="1"/>
    </xf>
    <xf numFmtId="0" fontId="131" fillId="3" borderId="118" xfId="0" applyFont="1" applyFill="1" applyBorder="1" applyAlignment="1">
      <alignment horizontal="left" vertical="center" wrapText="1" indent="1"/>
    </xf>
    <xf numFmtId="167" fontId="23" fillId="0" borderId="118" xfId="0" applyNumberFormat="1" applyFont="1" applyBorder="1" applyAlignment="1">
      <alignment horizontal="center"/>
    </xf>
    <xf numFmtId="0" fontId="23" fillId="0" borderId="118" xfId="0" applyFont="1" applyBorder="1"/>
    <xf numFmtId="0" fontId="131" fillId="0" borderId="118" xfId="0" applyFont="1" applyBorder="1" applyAlignment="1">
      <alignment horizontal="left" vertical="center" wrapText="1" indent="1"/>
    </xf>
    <xf numFmtId="0" fontId="133" fillId="3" borderId="118" xfId="0" applyFont="1" applyFill="1" applyBorder="1" applyAlignment="1">
      <alignment horizontal="left" vertical="center" wrapText="1" indent="1"/>
    </xf>
    <xf numFmtId="0" fontId="133" fillId="0" borderId="118" xfId="0" applyFont="1" applyBorder="1" applyAlignment="1">
      <alignment horizontal="left" vertical="center" wrapText="1" indent="1"/>
    </xf>
    <xf numFmtId="167" fontId="22" fillId="0" borderId="50" xfId="0" applyNumberFormat="1" applyFont="1" applyBorder="1" applyAlignment="1">
      <alignment horizontal="center"/>
    </xf>
    <xf numFmtId="167" fontId="18" fillId="0" borderId="52" xfId="0" applyNumberFormat="1" applyFont="1" applyBorder="1" applyAlignment="1">
      <alignment horizontal="center"/>
    </xf>
    <xf numFmtId="193" fontId="22" fillId="0" borderId="26" xfId="0" applyNumberFormat="1" applyFont="1" applyBorder="1" applyAlignment="1">
      <alignment horizontal="center" vertical="center"/>
    </xf>
    <xf numFmtId="0" fontId="120" fillId="0" borderId="118" xfId="0" applyFont="1" applyBorder="1"/>
    <xf numFmtId="49" fontId="122" fillId="0" borderId="118" xfId="5" applyNumberFormat="1" applyFont="1" applyBorder="1" applyAlignment="1" applyProtection="1">
      <alignment horizontal="right" vertical="center"/>
      <protection locked="0"/>
    </xf>
    <xf numFmtId="0" fontId="121" fillId="3" borderId="118" xfId="13" applyFont="1" applyFill="1" applyBorder="1" applyAlignment="1" applyProtection="1">
      <alignment horizontal="left" vertical="center" wrapText="1"/>
      <protection locked="0"/>
    </xf>
    <xf numFmtId="49" fontId="121" fillId="3" borderId="118" xfId="5" applyNumberFormat="1" applyFont="1" applyFill="1" applyBorder="1" applyAlignment="1" applyProtection="1">
      <alignment horizontal="right" vertical="center"/>
      <protection locked="0"/>
    </xf>
    <xf numFmtId="0" fontId="121" fillId="0" borderId="118" xfId="13" applyFont="1" applyBorder="1" applyAlignment="1" applyProtection="1">
      <alignment horizontal="left" vertical="center" wrapText="1"/>
      <protection locked="0"/>
    </xf>
    <xf numFmtId="49" fontId="121" fillId="0" borderId="118" xfId="5" applyNumberFormat="1" applyFont="1" applyBorder="1" applyAlignment="1" applyProtection="1">
      <alignment horizontal="right" vertical="center"/>
      <protection locked="0"/>
    </xf>
    <xf numFmtId="0" fontId="123" fillId="0" borderId="118" xfId="13" applyFont="1" applyBorder="1" applyAlignment="1" applyProtection="1">
      <alignment horizontal="left" vertical="center" wrapText="1"/>
      <protection locked="0"/>
    </xf>
    <xf numFmtId="0" fontId="120" fillId="0" borderId="118" xfId="0" applyFont="1" applyBorder="1" applyAlignment="1">
      <alignment horizontal="center" vertical="center" wrapText="1"/>
    </xf>
    <xf numFmtId="166" fontId="116" fillId="35" borderId="126" xfId="21413" applyFont="1" applyFill="1" applyBorder="1"/>
    <xf numFmtId="0" fontId="116" fillId="0" borderId="126" xfId="0" applyFont="1" applyBorder="1"/>
    <xf numFmtId="0" fontId="116" fillId="0" borderId="126" xfId="0" applyFont="1" applyBorder="1" applyAlignment="1">
      <alignment horizontal="left" indent="8"/>
    </xf>
    <xf numFmtId="0" fontId="116" fillId="0" borderId="126" xfId="0" applyFont="1" applyBorder="1" applyAlignment="1">
      <alignment wrapText="1"/>
    </xf>
    <xf numFmtId="0" fontId="119" fillId="0" borderId="126" xfId="0" applyFont="1" applyBorder="1"/>
    <xf numFmtId="49" fontId="122" fillId="0" borderId="126" xfId="5" applyNumberFormat="1" applyFont="1" applyBorder="1" applyAlignment="1" applyProtection="1">
      <alignment horizontal="right" vertical="center" wrapText="1"/>
      <protection locked="0"/>
    </xf>
    <xf numFmtId="49" fontId="121" fillId="3" borderId="126" xfId="5" applyNumberFormat="1" applyFont="1" applyFill="1" applyBorder="1" applyAlignment="1" applyProtection="1">
      <alignment horizontal="right" vertical="center" wrapText="1"/>
      <protection locked="0"/>
    </xf>
    <xf numFmtId="49" fontId="121" fillId="0" borderId="126" xfId="5" applyNumberFormat="1" applyFont="1" applyBorder="1" applyAlignment="1" applyProtection="1">
      <alignment horizontal="right" vertical="center" wrapText="1"/>
      <protection locked="0"/>
    </xf>
    <xf numFmtId="0" fontId="116" fillId="0" borderId="126" xfId="0" applyFont="1" applyBorder="1" applyAlignment="1">
      <alignment horizontal="center" vertical="center" wrapText="1"/>
    </xf>
    <xf numFmtId="0" fontId="116" fillId="0" borderId="127" xfId="0" applyFont="1" applyBorder="1" applyAlignment="1">
      <alignment horizontal="center" vertical="center" wrapText="1"/>
    </xf>
    <xf numFmtId="0" fontId="116" fillId="0" borderId="126" xfId="0" applyFont="1" applyBorder="1" applyAlignment="1">
      <alignment horizontal="center" vertical="center"/>
    </xf>
    <xf numFmtId="0" fontId="116" fillId="0" borderId="0" xfId="0" applyFont="1"/>
    <xf numFmtId="0" fontId="116" fillId="0" borderId="0" xfId="0" applyFont="1" applyAlignment="1">
      <alignment wrapText="1"/>
    </xf>
    <xf numFmtId="14" fontId="116" fillId="0" borderId="0" xfId="0" applyNumberFormat="1" applyFont="1"/>
    <xf numFmtId="0" fontId="116" fillId="0" borderId="126" xfId="0" applyFont="1" applyBorder="1" applyAlignment="1">
      <alignment horizontal="left" vertical="center" wrapText="1"/>
    </xf>
    <xf numFmtId="0" fontId="120" fillId="0" borderId="126" xfId="0" applyFont="1" applyBorder="1"/>
    <xf numFmtId="0" fontId="119" fillId="0" borderId="126" xfId="0" applyFont="1" applyBorder="1" applyAlignment="1">
      <alignment horizontal="left" wrapText="1" indent="1"/>
    </xf>
    <xf numFmtId="0" fontId="119" fillId="0" borderId="126" xfId="0" applyFont="1" applyBorder="1" applyAlignment="1">
      <alignment horizontal="left" vertical="center" indent="1"/>
    </xf>
    <xf numFmtId="0" fontId="117" fillId="0" borderId="126" xfId="0" applyFont="1" applyBorder="1"/>
    <xf numFmtId="0" fontId="116" fillId="0" borderId="126" xfId="0" applyFont="1" applyBorder="1" applyAlignment="1">
      <alignment horizontal="left" wrapText="1" indent="1"/>
    </xf>
    <xf numFmtId="0" fontId="116" fillId="0" borderId="126" xfId="0" applyFont="1" applyBorder="1" applyAlignment="1">
      <alignment horizontal="left" indent="1"/>
    </xf>
    <xf numFmtId="0" fontId="116" fillId="0" borderId="126" xfId="0" applyFont="1" applyBorder="1" applyAlignment="1">
      <alignment horizontal="left" wrapText="1" indent="4"/>
    </xf>
    <xf numFmtId="0" fontId="116" fillId="0" borderId="126" xfId="0" applyFont="1" applyBorder="1" applyAlignment="1">
      <alignment horizontal="left" indent="3"/>
    </xf>
    <xf numFmtId="0" fontId="119" fillId="0" borderId="126" xfId="0" applyFont="1" applyBorder="1" applyAlignment="1">
      <alignment horizontal="left" indent="1"/>
    </xf>
    <xf numFmtId="0" fontId="120" fillId="0" borderId="126" xfId="0" applyFont="1" applyBorder="1" applyAlignment="1">
      <alignment horizontal="center" vertical="center" wrapText="1"/>
    </xf>
    <xf numFmtId="0" fontId="116" fillId="77" borderId="126" xfId="0" applyFont="1" applyFill="1" applyBorder="1"/>
    <xf numFmtId="0" fontId="119" fillId="0" borderId="7" xfId="0" applyFont="1" applyBorder="1"/>
    <xf numFmtId="0" fontId="116" fillId="0" borderId="126" xfId="0" applyFont="1" applyBorder="1" applyAlignment="1">
      <alignment horizontal="left" wrapText="1" indent="2"/>
    </xf>
    <xf numFmtId="0" fontId="116" fillId="0" borderId="126" xfId="0" applyFont="1" applyBorder="1" applyAlignment="1">
      <alignment horizontal="left" wrapText="1"/>
    </xf>
    <xf numFmtId="0" fontId="119" fillId="79" borderId="126" xfId="0" applyFont="1" applyFill="1" applyBorder="1"/>
    <xf numFmtId="0" fontId="116" fillId="0" borderId="126" xfId="0" applyFont="1" applyBorder="1" applyAlignment="1">
      <alignment horizontal="center"/>
    </xf>
    <xf numFmtId="0" fontId="116" fillId="0" borderId="0" xfId="0" applyFont="1" applyAlignment="1">
      <alignment horizontal="center" vertical="center"/>
    </xf>
    <xf numFmtId="0" fontId="116" fillId="0" borderId="7" xfId="0" applyFont="1" applyBorder="1" applyAlignment="1">
      <alignment horizontal="center" vertical="center" wrapText="1"/>
    </xf>
    <xf numFmtId="0" fontId="116" fillId="0" borderId="11" xfId="0" applyFont="1" applyBorder="1" applyAlignment="1">
      <alignment horizontal="center" vertical="center" wrapText="1"/>
    </xf>
    <xf numFmtId="0" fontId="116" fillId="0" borderId="47" xfId="0" applyFont="1" applyBorder="1" applyAlignment="1">
      <alignment wrapText="1"/>
    </xf>
    <xf numFmtId="0" fontId="116" fillId="0" borderId="7" xfId="0" applyFont="1" applyBorder="1" applyAlignment="1">
      <alignment wrapText="1"/>
    </xf>
    <xf numFmtId="0" fontId="116" fillId="0" borderId="0" xfId="0" applyFont="1" applyAlignment="1">
      <alignment horizontal="center" vertical="center" wrapText="1"/>
    </xf>
    <xf numFmtId="0" fontId="116" fillId="0" borderId="125" xfId="0" applyFont="1" applyBorder="1" applyAlignment="1">
      <alignment horizontal="center" vertical="center" wrapText="1"/>
    </xf>
    <xf numFmtId="0" fontId="116" fillId="0" borderId="128" xfId="0" applyFont="1" applyBorder="1" applyAlignment="1">
      <alignment horizontal="center" vertical="center" wrapText="1"/>
    </xf>
    <xf numFmtId="0" fontId="116" fillId="0" borderId="124" xfId="0" applyFont="1" applyBorder="1" applyAlignment="1">
      <alignment horizontal="center" vertical="center" wrapText="1"/>
    </xf>
    <xf numFmtId="49" fontId="116" fillId="0" borderId="132" xfId="0" applyNumberFormat="1" applyFont="1" applyBorder="1" applyAlignment="1">
      <alignment horizontal="left" wrapText="1" indent="1"/>
    </xf>
    <xf numFmtId="0" fontId="116" fillId="0" borderId="133" xfId="0" applyFont="1" applyBorder="1" applyAlignment="1">
      <alignment horizontal="left" wrapText="1" indent="1"/>
    </xf>
    <xf numFmtId="49" fontId="116" fillId="0" borderId="134" xfId="0" applyNumberFormat="1" applyFont="1" applyBorder="1" applyAlignment="1">
      <alignment horizontal="left" wrapText="1" indent="1"/>
    </xf>
    <xf numFmtId="0" fontId="116" fillId="0" borderId="135" xfId="0" applyFont="1" applyBorder="1" applyAlignment="1">
      <alignment horizontal="left" wrapText="1" indent="1"/>
    </xf>
    <xf numFmtId="49" fontId="116" fillId="0" borderId="135" xfId="0" applyNumberFormat="1" applyFont="1" applyBorder="1" applyAlignment="1">
      <alignment horizontal="left" wrapText="1" indent="3"/>
    </xf>
    <xf numFmtId="49" fontId="116" fillId="0" borderId="134" xfId="0" applyNumberFormat="1" applyFont="1" applyBorder="1" applyAlignment="1">
      <alignment horizontal="left" wrapText="1" indent="3"/>
    </xf>
    <xf numFmtId="49" fontId="116" fillId="0" borderId="135" xfId="0" applyNumberFormat="1" applyFont="1" applyBorder="1" applyAlignment="1">
      <alignment horizontal="left" wrapText="1" indent="2"/>
    </xf>
    <xf numFmtId="49" fontId="116" fillId="0" borderId="134" xfId="0" applyNumberFormat="1" applyFont="1" applyBorder="1" applyAlignment="1">
      <alignment horizontal="left" wrapText="1" indent="2"/>
    </xf>
    <xf numFmtId="49" fontId="116" fillId="0" borderId="134" xfId="0" applyNumberFormat="1" applyFont="1" applyBorder="1" applyAlignment="1">
      <alignment horizontal="left" vertical="top" wrapText="1" indent="2"/>
    </xf>
    <xf numFmtId="0" fontId="116" fillId="78" borderId="134" xfId="0" applyFont="1" applyFill="1" applyBorder="1"/>
    <xf numFmtId="0" fontId="116" fillId="78" borderId="126" xfId="0" applyFont="1" applyFill="1" applyBorder="1"/>
    <xf numFmtId="0" fontId="116" fillId="78" borderId="135" xfId="0" applyFont="1" applyFill="1" applyBorder="1"/>
    <xf numFmtId="49" fontId="116" fillId="0" borderId="134" xfId="0" applyNumberFormat="1" applyFont="1" applyBorder="1" applyAlignment="1">
      <alignment horizontal="left" indent="1"/>
    </xf>
    <xf numFmtId="0" fontId="116" fillId="0" borderId="135" xfId="0" applyFont="1" applyBorder="1" applyAlignment="1">
      <alignment horizontal="left" indent="1"/>
    </xf>
    <xf numFmtId="49" fontId="116" fillId="0" borderId="135" xfId="0" applyNumberFormat="1" applyFont="1" applyBorder="1" applyAlignment="1">
      <alignment horizontal="left" indent="1"/>
    </xf>
    <xf numFmtId="49" fontId="116" fillId="0" borderId="135" xfId="0" applyNumberFormat="1" applyFont="1" applyBorder="1" applyAlignment="1">
      <alignment horizontal="left" indent="3"/>
    </xf>
    <xf numFmtId="49" fontId="116" fillId="0" borderId="134" xfId="0" applyNumberFormat="1" applyFont="1" applyBorder="1" applyAlignment="1">
      <alignment horizontal="left" indent="3"/>
    </xf>
    <xf numFmtId="0" fontId="116" fillId="0" borderId="135" xfId="0" applyFont="1" applyBorder="1" applyAlignment="1">
      <alignment horizontal="left" indent="2"/>
    </xf>
    <xf numFmtId="0" fontId="116" fillId="0" borderId="134" xfId="0" applyFont="1" applyBorder="1" applyAlignment="1">
      <alignment horizontal="left" indent="2"/>
    </xf>
    <xf numFmtId="0" fontId="116" fillId="0" borderId="134" xfId="0" applyFont="1" applyBorder="1" applyAlignment="1">
      <alignment horizontal="left" indent="1"/>
    </xf>
    <xf numFmtId="0" fontId="119" fillId="0" borderId="63" xfId="0" applyFont="1" applyBorder="1"/>
    <xf numFmtId="0" fontId="119" fillId="0" borderId="58" xfId="0" applyFont="1" applyBorder="1"/>
    <xf numFmtId="0" fontId="116" fillId="0" borderId="63" xfId="0" applyFont="1" applyBorder="1"/>
    <xf numFmtId="0" fontId="116" fillId="0" borderId="0" xfId="0" applyFont="1" applyAlignment="1">
      <alignment horizontal="left"/>
    </xf>
    <xf numFmtId="0" fontId="119" fillId="0" borderId="126" xfId="0" applyFont="1" applyBorder="1" applyAlignment="1">
      <alignment horizontal="left" vertical="center" wrapText="1"/>
    </xf>
    <xf numFmtId="0" fontId="10" fillId="0" borderId="0" xfId="0" applyFont="1" applyAlignment="1">
      <alignment wrapText="1"/>
    </xf>
    <xf numFmtId="0" fontId="121" fillId="0" borderId="126" xfId="0" applyFont="1" applyBorder="1"/>
    <xf numFmtId="0" fontId="119" fillId="0" borderId="126" xfId="0" applyFont="1" applyBorder="1" applyAlignment="1">
      <alignment horizontal="center" vertical="center" wrapText="1"/>
    </xf>
    <xf numFmtId="0" fontId="121" fillId="0" borderId="0" xfId="0" applyFont="1" applyAlignment="1">
      <alignment horizontal="center" vertical="center"/>
    </xf>
    <xf numFmtId="0" fontId="121" fillId="0" borderId="0" xfId="0" applyFont="1"/>
    <xf numFmtId="0" fontId="139" fillId="0" borderId="0" xfId="0" applyFont="1"/>
    <xf numFmtId="0" fontId="116" fillId="0" borderId="113" xfId="0" applyFont="1" applyBorder="1" applyAlignment="1">
      <alignment horizontal="left" vertical="center" wrapText="1" indent="1" readingOrder="1"/>
    </xf>
    <xf numFmtId="0" fontId="121" fillId="0" borderId="126" xfId="0" applyFont="1" applyBorder="1" applyAlignment="1">
      <alignment horizontal="left" indent="3"/>
    </xf>
    <xf numFmtId="0" fontId="119" fillId="0" borderId="126" xfId="0" applyFont="1" applyBorder="1" applyAlignment="1">
      <alignment vertical="center" wrapText="1" readingOrder="1"/>
    </xf>
    <xf numFmtId="0" fontId="121" fillId="0" borderId="126" xfId="0" applyFont="1" applyBorder="1" applyAlignment="1">
      <alignment horizontal="left" indent="2"/>
    </xf>
    <xf numFmtId="0" fontId="116" fillId="0" borderId="114" xfId="0" applyFont="1" applyBorder="1" applyAlignment="1">
      <alignment vertical="center" wrapText="1" readingOrder="1"/>
    </xf>
    <xf numFmtId="0" fontId="121" fillId="0" borderId="127" xfId="0" applyFont="1" applyBorder="1" applyAlignment="1">
      <alignment horizontal="left" indent="2"/>
    </xf>
    <xf numFmtId="0" fontId="116" fillId="0" borderId="113" xfId="0" applyFont="1" applyBorder="1" applyAlignment="1">
      <alignment vertical="center" wrapText="1" readingOrder="1"/>
    </xf>
    <xf numFmtId="0" fontId="116" fillId="0" borderId="112" xfId="0" applyFont="1" applyBorder="1" applyAlignment="1">
      <alignment vertical="center" wrapText="1" readingOrder="1"/>
    </xf>
    <xf numFmtId="0" fontId="139" fillId="0" borderId="7" xfId="0" applyFont="1" applyBorder="1"/>
    <xf numFmtId="0" fontId="106" fillId="0" borderId="126" xfId="0" applyFont="1" applyBorder="1" applyAlignment="1">
      <alignment vertical="center" wrapText="1"/>
    </xf>
    <xf numFmtId="0" fontId="106" fillId="0" borderId="126" xfId="0" applyFont="1" applyBorder="1" applyAlignment="1">
      <alignment horizontal="left" vertical="center" wrapText="1"/>
    </xf>
    <xf numFmtId="0" fontId="106" fillId="0" borderId="126" xfId="0" applyFont="1" applyBorder="1" applyAlignment="1">
      <alignment horizontal="left" indent="2"/>
    </xf>
    <xf numFmtId="0" fontId="106" fillId="0" borderId="126" xfId="0" applyFont="1" applyBorder="1" applyAlignment="1">
      <alignment horizontal="left" vertical="center" indent="1"/>
    </xf>
    <xf numFmtId="0" fontId="106" fillId="0" borderId="126" xfId="0" applyFont="1" applyBorder="1" applyAlignment="1">
      <alignment horizontal="left" vertical="center" wrapText="1" indent="1"/>
    </xf>
    <xf numFmtId="0" fontId="106" fillId="0" borderId="126" xfId="0" applyFont="1" applyBorder="1" applyAlignment="1">
      <alignment horizontal="right" vertical="center"/>
    </xf>
    <xf numFmtId="49" fontId="106" fillId="0" borderId="126" xfId="0" applyNumberFormat="1" applyFont="1" applyBorder="1" applyAlignment="1">
      <alignment horizontal="right" vertical="center"/>
    </xf>
    <xf numFmtId="49" fontId="106" fillId="0" borderId="126" xfId="0" applyNumberFormat="1" applyFont="1" applyBorder="1" applyAlignment="1">
      <alignment vertical="top" wrapText="1"/>
    </xf>
    <xf numFmtId="49" fontId="106" fillId="0" borderId="126" xfId="0" applyNumberFormat="1" applyFont="1" applyBorder="1" applyAlignment="1">
      <alignment horizontal="left" vertical="top" wrapText="1" indent="2"/>
    </xf>
    <xf numFmtId="49" fontId="106" fillId="0" borderId="126" xfId="0" applyNumberFormat="1" applyFont="1" applyBorder="1" applyAlignment="1">
      <alignment horizontal="left" vertical="center" wrapText="1" indent="3"/>
    </xf>
    <xf numFmtId="49" fontId="106" fillId="0" borderId="126" xfId="0" applyNumberFormat="1" applyFont="1" applyBorder="1" applyAlignment="1">
      <alignment horizontal="left" wrapText="1" indent="2"/>
    </xf>
    <xf numFmtId="49" fontId="106" fillId="0" borderId="126" xfId="0" applyNumberFormat="1" applyFont="1" applyBorder="1" applyAlignment="1">
      <alignment horizontal="left" vertical="top" wrapText="1"/>
    </xf>
    <xf numFmtId="49" fontId="106" fillId="0" borderId="126" xfId="0" applyNumberFormat="1" applyFont="1" applyBorder="1" applyAlignment="1">
      <alignment horizontal="left" wrapText="1" indent="3"/>
    </xf>
    <xf numFmtId="49" fontId="106" fillId="0" borderId="126" xfId="0" applyNumberFormat="1" applyFont="1" applyBorder="1" applyAlignment="1">
      <alignment vertical="center"/>
    </xf>
    <xf numFmtId="49" fontId="106" fillId="0" borderId="126" xfId="0" applyNumberFormat="1" applyFont="1" applyBorder="1" applyAlignment="1">
      <alignment horizontal="left" indent="3"/>
    </xf>
    <xf numFmtId="0" fontId="106" fillId="0" borderId="126" xfId="0" applyFont="1" applyBorder="1" applyAlignment="1">
      <alignment horizontal="left" indent="1"/>
    </xf>
    <xf numFmtId="0" fontId="106" fillId="0" borderId="126" xfId="0" applyFont="1" applyBorder="1" applyAlignment="1">
      <alignment horizontal="left" wrapText="1" indent="2"/>
    </xf>
    <xf numFmtId="0" fontId="106" fillId="0" borderId="126" xfId="0" applyFont="1" applyBorder="1" applyAlignment="1">
      <alignment horizontal="left" vertical="top" wrapText="1"/>
    </xf>
    <xf numFmtId="0" fontId="105" fillId="0" borderId="7" xfId="0" applyFont="1" applyBorder="1" applyAlignment="1">
      <alignment wrapText="1"/>
    </xf>
    <xf numFmtId="0" fontId="106" fillId="0" borderId="126" xfId="0" applyFont="1" applyBorder="1" applyAlignment="1">
      <alignment horizontal="left" vertical="top" wrapText="1" indent="2"/>
    </xf>
    <xf numFmtId="0" fontId="106" fillId="0" borderId="126" xfId="0" applyFont="1" applyBorder="1" applyAlignment="1">
      <alignment horizontal="left" wrapText="1"/>
    </xf>
    <xf numFmtId="0" fontId="106" fillId="0" borderId="126" xfId="12672" applyFont="1" applyBorder="1" applyAlignment="1">
      <alignment horizontal="left" vertical="center" wrapText="1" indent="2"/>
    </xf>
    <xf numFmtId="0" fontId="106" fillId="0" borderId="126" xfId="0" applyFont="1" applyBorder="1" applyAlignment="1">
      <alignment wrapText="1"/>
    </xf>
    <xf numFmtId="0" fontId="106" fillId="0" borderId="126" xfId="0" applyFont="1" applyBorder="1"/>
    <xf numFmtId="0" fontId="106" fillId="0" borderId="126" xfId="12672" applyFont="1" applyBorder="1" applyAlignment="1">
      <alignment horizontal="left" vertical="center" wrapText="1"/>
    </xf>
    <xf numFmtId="0" fontId="105" fillId="0" borderId="126" xfId="0" applyFont="1" applyBorder="1" applyAlignment="1">
      <alignment wrapText="1"/>
    </xf>
    <xf numFmtId="0" fontId="106" fillId="0" borderId="128" xfId="0" applyFont="1" applyBorder="1" applyAlignment="1">
      <alignment horizontal="left" vertical="center" wrapText="1"/>
    </xf>
    <xf numFmtId="0" fontId="106" fillId="0" borderId="126" xfId="0" applyFont="1" applyBorder="1" applyAlignment="1">
      <alignment vertical="center"/>
    </xf>
    <xf numFmtId="0" fontId="106" fillId="0" borderId="128" xfId="13" applyFont="1" applyBorder="1" applyAlignment="1" applyProtection="1">
      <alignment horizontal="left" vertical="top" wrapText="1"/>
      <protection locked="0"/>
    </xf>
    <xf numFmtId="0" fontId="106" fillId="0" borderId="129" xfId="13" applyFont="1" applyBorder="1" applyAlignment="1" applyProtection="1">
      <alignment horizontal="left" vertical="top" wrapText="1"/>
      <protection locked="0"/>
    </xf>
    <xf numFmtId="0" fontId="106" fillId="0" borderId="127" xfId="0" applyFont="1" applyBorder="1" applyAlignment="1">
      <alignment vertical="center" wrapText="1"/>
    </xf>
    <xf numFmtId="0" fontId="116" fillId="0" borderId="0" xfId="0" applyFont="1" applyAlignment="1">
      <alignment horizontal="left" vertical="center" indent="1"/>
    </xf>
    <xf numFmtId="0" fontId="116" fillId="0" borderId="0" xfId="0" applyFont="1" applyAlignment="1">
      <alignment vertical="center" wrapText="1"/>
    </xf>
    <xf numFmtId="0" fontId="127" fillId="0" borderId="0" xfId="0" applyFont="1" applyAlignment="1">
      <alignment horizontal="left" vertical="center" wrapText="1" readingOrder="1"/>
    </xf>
    <xf numFmtId="0" fontId="116" fillId="0" borderId="0" xfId="0" applyFont="1" applyAlignment="1">
      <alignment horizontal="left" vertical="center" wrapText="1"/>
    </xf>
    <xf numFmtId="0" fontId="106" fillId="0" borderId="127" xfId="0" applyFont="1" applyBorder="1" applyAlignment="1">
      <alignment horizontal="left" indent="2"/>
    </xf>
    <xf numFmtId="0" fontId="106" fillId="0" borderId="114" xfId="0" applyFont="1" applyBorder="1" applyAlignment="1">
      <alignment horizontal="left" vertical="center" wrapText="1" readingOrder="1"/>
    </xf>
    <xf numFmtId="0" fontId="106" fillId="0" borderId="126" xfId="0" applyFont="1" applyBorder="1" applyAlignment="1">
      <alignment horizontal="left" vertical="center" wrapText="1" readingOrder="1"/>
    </xf>
    <xf numFmtId="167" fontId="19" fillId="80" borderId="51" xfId="0" applyNumberFormat="1" applyFont="1" applyFill="1" applyBorder="1" applyAlignment="1">
      <alignment horizontal="center"/>
    </xf>
    <xf numFmtId="0" fontId="12" fillId="0" borderId="79" xfId="17" applyFill="1" applyBorder="1" applyAlignment="1" applyProtection="1">
      <alignment horizontal="left" vertical="top" wrapText="1"/>
    </xf>
    <xf numFmtId="0" fontId="106" fillId="0" borderId="0" xfId="0" applyFont="1" applyAlignment="1">
      <alignment wrapText="1"/>
    </xf>
    <xf numFmtId="164" fontId="0" fillId="0" borderId="79" xfId="7" applyNumberFormat="1" applyFont="1" applyBorder="1"/>
    <xf numFmtId="164" fontId="0" fillId="0" borderId="118" xfId="7" applyNumberFormat="1" applyFont="1" applyBorder="1"/>
    <xf numFmtId="0" fontId="10" fillId="0" borderId="135" xfId="0" applyFont="1" applyBorder="1" applyAlignment="1">
      <alignment vertical="center"/>
    </xf>
    <xf numFmtId="9" fontId="5" fillId="0" borderId="17" xfId="0" applyNumberFormat="1" applyFont="1" applyBorder="1"/>
    <xf numFmtId="0" fontId="10" fillId="0" borderId="87" xfId="0" applyFont="1" applyBorder="1" applyAlignment="1">
      <alignment vertical="center"/>
    </xf>
    <xf numFmtId="9" fontId="5" fillId="0" borderId="92" xfId="0" applyNumberFormat="1" applyFont="1" applyBorder="1"/>
    <xf numFmtId="164" fontId="0" fillId="35" borderId="14" xfId="7" applyNumberFormat="1" applyFont="1" applyFill="1" applyBorder="1" applyAlignment="1">
      <alignment horizontal="center" vertical="center"/>
    </xf>
    <xf numFmtId="164" fontId="0" fillId="0" borderId="14" xfId="7" applyNumberFormat="1" applyFont="1" applyFill="1" applyBorder="1" applyAlignment="1">
      <alignment horizontal="center" vertical="center"/>
    </xf>
    <xf numFmtId="193" fontId="8" fillId="0" borderId="16" xfId="2" applyNumberFormat="1" applyFont="1" applyFill="1" applyBorder="1" applyAlignment="1" applyProtection="1">
      <alignment vertical="top"/>
    </xf>
    <xf numFmtId="9" fontId="5" fillId="0" borderId="134" xfId="20961" applyFont="1" applyBorder="1"/>
    <xf numFmtId="165" fontId="5" fillId="0" borderId="74" xfId="20961" applyNumberFormat="1" applyFont="1" applyBorder="1" applyAlignment="1">
      <alignment vertical="center"/>
    </xf>
    <xf numFmtId="3" fontId="120" fillId="0" borderId="118" xfId="0" applyNumberFormat="1" applyFont="1" applyBorder="1"/>
    <xf numFmtId="164" fontId="119" fillId="0" borderId="126" xfId="7" applyNumberFormat="1" applyFont="1" applyBorder="1"/>
    <xf numFmtId="0" fontId="142" fillId="0" borderId="126" xfId="0" applyFont="1" applyBorder="1"/>
    <xf numFmtId="43" fontId="119" fillId="0" borderId="63" xfId="0" applyNumberFormat="1" applyFont="1" applyBorder="1"/>
    <xf numFmtId="43" fontId="116" fillId="0" borderId="126" xfId="0" applyNumberFormat="1" applyFont="1" applyBorder="1"/>
    <xf numFmtId="10" fontId="121" fillId="0" borderId="126" xfId="0" applyNumberFormat="1" applyFont="1" applyBorder="1"/>
    <xf numFmtId="10" fontId="142" fillId="0" borderId="126" xfId="0" applyNumberFormat="1" applyFont="1" applyBorder="1"/>
    <xf numFmtId="3" fontId="0" fillId="0" borderId="118" xfId="0" applyNumberFormat="1" applyBorder="1"/>
    <xf numFmtId="43" fontId="5" fillId="0" borderId="79" xfId="0" applyNumberFormat="1" applyFont="1" applyBorder="1" applyAlignment="1">
      <alignment vertical="center"/>
    </xf>
    <xf numFmtId="0" fontId="8" fillId="0" borderId="126" xfId="13" applyFont="1" applyBorder="1" applyAlignment="1" applyProtection="1">
      <alignment wrapText="1"/>
      <protection locked="0"/>
    </xf>
    <xf numFmtId="0" fontId="8" fillId="0" borderId="3" xfId="13" applyFont="1" applyBorder="1" applyAlignment="1" applyProtection="1">
      <alignment vertical="center" wrapText="1"/>
      <protection locked="0"/>
    </xf>
    <xf numFmtId="4" fontId="116" fillId="0" borderId="126" xfId="0" applyNumberFormat="1" applyFont="1" applyBorder="1"/>
    <xf numFmtId="43" fontId="121" fillId="0" borderId="126" xfId="0" applyNumberFormat="1" applyFont="1" applyBorder="1"/>
    <xf numFmtId="43" fontId="142" fillId="0" borderId="126" xfId="0" applyNumberFormat="1" applyFont="1" applyBorder="1"/>
    <xf numFmtId="43" fontId="0" fillId="0" borderId="118" xfId="0" applyNumberFormat="1" applyBorder="1"/>
    <xf numFmtId="0" fontId="14" fillId="0" borderId="21" xfId="0" applyFont="1" applyBorder="1" applyAlignment="1">
      <alignment wrapText="1"/>
    </xf>
    <xf numFmtId="9" fontId="5" fillId="0" borderId="132" xfId="0" applyNumberFormat="1" applyFont="1" applyBorder="1"/>
    <xf numFmtId="193" fontId="8" fillId="0" borderId="134" xfId="0" applyNumberFormat="1" applyFont="1" applyBorder="1" applyAlignment="1" applyProtection="1">
      <alignment vertical="center" wrapText="1"/>
      <protection locked="0"/>
    </xf>
    <xf numFmtId="193" fontId="8" fillId="0" borderId="134" xfId="0" applyNumberFormat="1" applyFont="1" applyBorder="1" applyAlignment="1" applyProtection="1">
      <alignment horizontal="right" vertical="center" wrapText="1"/>
      <protection locked="0"/>
    </xf>
    <xf numFmtId="10" fontId="5" fillId="0" borderId="134" xfId="20961" applyNumberFormat="1" applyFont="1" applyFill="1" applyBorder="1" applyAlignment="1" applyProtection="1">
      <alignment horizontal="right" vertical="center" wrapText="1"/>
      <protection locked="0"/>
    </xf>
    <xf numFmtId="193" fontId="10" fillId="2" borderId="134" xfId="0" applyNumberFormat="1" applyFont="1" applyFill="1" applyBorder="1" applyAlignment="1" applyProtection="1">
      <alignment vertical="center"/>
      <protection locked="0"/>
    </xf>
    <xf numFmtId="193" fontId="10" fillId="2" borderId="61" xfId="0" applyNumberFormat="1" applyFont="1" applyFill="1" applyBorder="1" applyAlignment="1" applyProtection="1">
      <alignment vertical="center"/>
      <protection locked="0"/>
    </xf>
    <xf numFmtId="10" fontId="5" fillId="0" borderId="19" xfId="20961" applyNumberFormat="1" applyFont="1" applyFill="1" applyBorder="1" applyAlignment="1" applyProtection="1">
      <alignment horizontal="right" vertical="center" wrapText="1"/>
      <protection locked="0"/>
    </xf>
    <xf numFmtId="10" fontId="5" fillId="0" borderId="132" xfId="20961" applyNumberFormat="1" applyFont="1" applyFill="1" applyBorder="1" applyAlignment="1" applyProtection="1">
      <alignment horizontal="right" vertical="center" wrapText="1"/>
      <protection locked="0"/>
    </xf>
    <xf numFmtId="49" fontId="109" fillId="0" borderId="126" xfId="0" applyNumberFormat="1" applyFont="1" applyBorder="1" applyAlignment="1">
      <alignment horizontal="right" vertical="center" wrapText="1"/>
    </xf>
    <xf numFmtId="0" fontId="12" fillId="0" borderId="126" xfId="17" applyFill="1" applyBorder="1" applyAlignment="1" applyProtection="1"/>
    <xf numFmtId="0" fontId="8" fillId="0" borderId="0" xfId="11" applyFont="1"/>
    <xf numFmtId="0" fontId="143" fillId="0" borderId="0" xfId="11" applyFont="1"/>
    <xf numFmtId="0" fontId="144" fillId="0" borderId="0" xfId="0" applyFont="1"/>
    <xf numFmtId="0" fontId="145" fillId="81" borderId="13" xfId="0" applyFont="1" applyFill="1" applyBorder="1" applyAlignment="1">
      <alignment horizontal="center" vertical="center"/>
    </xf>
    <xf numFmtId="0" fontId="145" fillId="81" borderId="14" xfId="0" applyFont="1" applyFill="1" applyBorder="1" applyAlignment="1">
      <alignment horizontal="center" vertical="center"/>
    </xf>
    <xf numFmtId="0" fontId="145" fillId="82" borderId="126" xfId="0" applyFont="1" applyFill="1" applyBorder="1" applyAlignment="1">
      <alignment horizontal="left" vertical="center"/>
    </xf>
    <xf numFmtId="195" fontId="145" fillId="82" borderId="134" xfId="7" applyNumberFormat="1" applyFont="1" applyFill="1" applyBorder="1" applyAlignment="1">
      <alignment horizontal="left" vertical="center"/>
    </xf>
    <xf numFmtId="49" fontId="147" fillId="0" borderId="126" xfId="0" applyNumberFormat="1" applyFont="1" applyBorder="1" applyAlignment="1">
      <alignment horizontal="left" vertical="center"/>
    </xf>
    <xf numFmtId="195" fontId="147" fillId="0" borderId="134" xfId="7" applyNumberFormat="1" applyFont="1" applyFill="1" applyBorder="1" applyAlignment="1">
      <alignment horizontal="left" vertical="center"/>
    </xf>
    <xf numFmtId="0" fontId="147" fillId="0" borderId="126" xfId="0" applyFont="1" applyBorder="1" applyAlignment="1">
      <alignment horizontal="left" vertical="center"/>
    </xf>
    <xf numFmtId="0" fontId="145" fillId="0" borderId="126" xfId="0" applyFont="1" applyBorder="1" applyAlignment="1">
      <alignment horizontal="left" vertical="center"/>
    </xf>
    <xf numFmtId="10" fontId="8" fillId="0" borderId="134" xfId="0" applyNumberFormat="1" applyFont="1" applyBorder="1" applyAlignment="1">
      <alignment horizontal="right" vertical="center" wrapText="1"/>
    </xf>
    <xf numFmtId="0" fontId="149" fillId="83" borderId="19" xfId="0" applyFont="1" applyFill="1" applyBorder="1" applyAlignment="1">
      <alignment horizontal="left" vertical="center"/>
    </xf>
    <xf numFmtId="10" fontId="143" fillId="84" borderId="132" xfId="0" applyNumberFormat="1" applyFont="1" applyFill="1" applyBorder="1" applyAlignment="1">
      <alignment horizontal="right" vertical="center" wrapText="1"/>
    </xf>
    <xf numFmtId="0" fontId="150" fillId="0" borderId="0" xfId="0" applyFont="1" applyAlignment="1">
      <alignment vertical="top" wrapText="1"/>
    </xf>
    <xf numFmtId="0" fontId="153" fillId="0" borderId="0" xfId="0" applyFont="1" applyAlignment="1">
      <alignment vertical="top"/>
    </xf>
    <xf numFmtId="0" fontId="153" fillId="0" borderId="0" xfId="0" applyFont="1" applyAlignment="1">
      <alignment vertical="top" wrapText="1"/>
    </xf>
    <xf numFmtId="0" fontId="147" fillId="0" borderId="0" xfId="11" applyFont="1"/>
    <xf numFmtId="0" fontId="154" fillId="0" borderId="0" xfId="0" applyFont="1"/>
    <xf numFmtId="0" fontId="1" fillId="0" borderId="0" xfId="0" applyFont="1"/>
    <xf numFmtId="0" fontId="149" fillId="0" borderId="0" xfId="11" applyFont="1"/>
    <xf numFmtId="0" fontId="155" fillId="0" borderId="0" xfId="0" applyFont="1"/>
    <xf numFmtId="0" fontId="1" fillId="0" borderId="1" xfId="0" applyFont="1" applyBorder="1"/>
    <xf numFmtId="0" fontId="154" fillId="85" borderId="126" xfId="0" applyFont="1" applyFill="1" applyBorder="1" applyAlignment="1">
      <alignment horizontal="center" vertical="center" wrapText="1"/>
    </xf>
    <xf numFmtId="0" fontId="156" fillId="86" borderId="126" xfId="0" applyFont="1" applyFill="1" applyBorder="1" applyAlignment="1">
      <alignment vertical="center" wrapText="1"/>
    </xf>
    <xf numFmtId="195" fontId="156" fillId="86" borderId="126" xfId="7" applyNumberFormat="1" applyFont="1" applyFill="1" applyBorder="1" applyAlignment="1">
      <alignment vertical="center"/>
    </xf>
    <xf numFmtId="195" fontId="156" fillId="86" borderId="134" xfId="7" applyNumberFormat="1" applyFont="1" applyFill="1" applyBorder="1" applyAlignment="1">
      <alignment vertical="center"/>
    </xf>
    <xf numFmtId="0" fontId="147" fillId="87" borderId="126" xfId="0" applyFont="1" applyFill="1" applyBorder="1" applyAlignment="1">
      <alignment horizontal="left" vertical="center" wrapText="1" indent="3"/>
    </xf>
    <xf numFmtId="195" fontId="156" fillId="87" borderId="126" xfId="7" applyNumberFormat="1" applyFont="1" applyFill="1" applyBorder="1" applyAlignment="1">
      <alignment vertical="center"/>
    </xf>
    <xf numFmtId="0" fontId="157" fillId="87" borderId="126" xfId="0" applyFont="1" applyFill="1" applyBorder="1" applyAlignment="1">
      <alignment horizontal="left" vertical="center" wrapText="1" indent="5"/>
    </xf>
    <xf numFmtId="0" fontId="156" fillId="85" borderId="126" xfId="0" applyFont="1" applyFill="1" applyBorder="1" applyAlignment="1">
      <alignment horizontal="left" vertical="center" wrapText="1" indent="1"/>
    </xf>
    <xf numFmtId="195" fontId="156" fillId="85" borderId="126" xfId="7" applyNumberFormat="1" applyFont="1" applyFill="1" applyBorder="1" applyAlignment="1">
      <alignment vertical="center"/>
    </xf>
    <xf numFmtId="195" fontId="154" fillId="87" borderId="126" xfId="7" applyNumberFormat="1" applyFont="1" applyFill="1" applyBorder="1" applyAlignment="1">
      <alignment vertical="center"/>
    </xf>
    <xf numFmtId="195" fontId="154" fillId="86" borderId="134" xfId="7" applyNumberFormat="1" applyFont="1" applyFill="1" applyBorder="1" applyAlignment="1">
      <alignment vertical="center"/>
    </xf>
    <xf numFmtId="0" fontId="157" fillId="87" borderId="19" xfId="0" applyFont="1" applyFill="1" applyBorder="1" applyAlignment="1">
      <alignment horizontal="left" vertical="center" wrapText="1" indent="5"/>
    </xf>
    <xf numFmtId="195" fontId="154" fillId="87" borderId="19" xfId="7" applyNumberFormat="1" applyFont="1" applyFill="1" applyBorder="1" applyAlignment="1">
      <alignment vertical="center"/>
    </xf>
    <xf numFmtId="195" fontId="154" fillId="86" borderId="132" xfId="7" applyNumberFormat="1" applyFont="1" applyFill="1" applyBorder="1" applyAlignment="1">
      <alignment vertical="center"/>
    </xf>
    <xf numFmtId="49" fontId="106" fillId="0" borderId="143" xfId="0" applyNumberFormat="1" applyFont="1" applyBorder="1" applyAlignment="1">
      <alignment horizontal="right" vertical="center"/>
    </xf>
    <xf numFmtId="49" fontId="158" fillId="0" borderId="126" xfId="0" applyNumberFormat="1" applyFont="1" applyBorder="1" applyAlignment="1">
      <alignment horizontal="right" vertical="center"/>
    </xf>
    <xf numFmtId="49" fontId="106" fillId="90" borderId="65" xfId="0" applyNumberFormat="1" applyFont="1" applyFill="1" applyBorder="1" applyAlignment="1">
      <alignment horizontal="right" vertical="center"/>
    </xf>
    <xf numFmtId="0" fontId="106" fillId="0" borderId="152" xfId="0" applyFont="1" applyBorder="1" applyAlignment="1">
      <alignment horizontal="right" vertical="center"/>
    </xf>
    <xf numFmtId="0" fontId="106" fillId="0" borderId="152" xfId="0" applyFont="1" applyBorder="1" applyAlignment="1">
      <alignment horizontal="left" vertical="center"/>
    </xf>
    <xf numFmtId="0" fontId="106" fillId="0" borderId="143" xfId="0" applyFont="1" applyBorder="1" applyAlignment="1">
      <alignment horizontal="right" vertical="center"/>
    </xf>
    <xf numFmtId="0" fontId="106" fillId="0" borderId="143" xfId="0" applyFont="1" applyBorder="1" applyAlignment="1">
      <alignment vertical="center" wrapText="1"/>
    </xf>
    <xf numFmtId="0" fontId="106" fillId="0" borderId="143" xfId="0" applyFont="1" applyBorder="1" applyAlignment="1">
      <alignment horizontal="left" vertical="center" wrapText="1"/>
    </xf>
    <xf numFmtId="0" fontId="106" fillId="89" borderId="126" xfId="5" applyFont="1" applyFill="1" applyBorder="1" applyAlignment="1" applyProtection="1">
      <alignment horizontal="right" vertical="center"/>
      <protection locked="0"/>
    </xf>
    <xf numFmtId="2" fontId="106" fillId="89" borderId="126" xfId="5" applyNumberFormat="1" applyFont="1" applyFill="1" applyBorder="1" applyAlignment="1" applyProtection="1">
      <alignment horizontal="right" vertical="center"/>
      <protection locked="0"/>
    </xf>
    <xf numFmtId="0" fontId="158" fillId="0" borderId="126" xfId="12672" applyFont="1" applyBorder="1" applyAlignment="1">
      <alignment horizontal="left" vertical="center" wrapText="1"/>
    </xf>
    <xf numFmtId="0" fontId="158" fillId="0" borderId="127" xfId="0" applyFont="1" applyBorder="1" applyAlignment="1">
      <alignment horizontal="left" vertical="top" wrapText="1"/>
    </xf>
    <xf numFmtId="0" fontId="158" fillId="0" borderId="126" xfId="0" applyFont="1" applyBorder="1" applyAlignment="1">
      <alignment vertical="center" wrapText="1"/>
    </xf>
    <xf numFmtId="0" fontId="127" fillId="0" borderId="0" xfId="0" applyFont="1" applyAlignment="1">
      <alignment horizontal="left" indent="1"/>
    </xf>
    <xf numFmtId="0" fontId="127" fillId="0" borderId="0" xfId="0" applyFont="1" applyAlignment="1">
      <alignment horizontal="left" indent="2"/>
    </xf>
    <xf numFmtId="49" fontId="127" fillId="0" borderId="0" xfId="0" applyNumberFormat="1" applyFont="1" applyAlignment="1">
      <alignment horizontal="left" indent="3"/>
    </xf>
    <xf numFmtId="49" fontId="127" fillId="0" borderId="0" xfId="0" applyNumberFormat="1" applyFont="1" applyAlignment="1">
      <alignment horizontal="left" indent="1"/>
    </xf>
    <xf numFmtId="49" fontId="127" fillId="0" borderId="0" xfId="0" applyNumberFormat="1" applyFont="1" applyAlignment="1">
      <alignment horizontal="left" wrapText="1" indent="2"/>
    </xf>
    <xf numFmtId="49" fontId="127" fillId="0" borderId="0" xfId="0" applyNumberFormat="1" applyFont="1" applyAlignment="1">
      <alignment horizontal="left" wrapText="1" indent="3"/>
    </xf>
    <xf numFmtId="0" fontId="127" fillId="0" borderId="0" xfId="0" applyFont="1" applyAlignment="1">
      <alignment horizontal="left" wrapText="1" indent="1"/>
    </xf>
    <xf numFmtId="0" fontId="159" fillId="0" borderId="0" xfId="0" applyFont="1" applyAlignment="1">
      <alignment horizontal="left" indent="2"/>
    </xf>
    <xf numFmtId="0" fontId="159" fillId="0" borderId="0" xfId="0" applyFont="1" applyAlignment="1">
      <alignment horizontal="left" vertical="center" wrapText="1"/>
    </xf>
    <xf numFmtId="0" fontId="5" fillId="0" borderId="126" xfId="0" applyFont="1" applyBorder="1"/>
    <xf numFmtId="0" fontId="160" fillId="3" borderId="0" xfId="21415" applyFont="1" applyFill="1" applyAlignment="1" applyProtection="1">
      <alignment vertical="center"/>
      <protection locked="0"/>
    </xf>
    <xf numFmtId="0" fontId="139" fillId="3" borderId="126" xfId="5" applyFont="1" applyFill="1" applyBorder="1" applyAlignment="1" applyProtection="1">
      <alignment vertical="center" wrapText="1"/>
      <protection locked="0"/>
    </xf>
    <xf numFmtId="0" fontId="139" fillId="0" borderId="126" xfId="21416" applyFont="1" applyBorder="1" applyAlignment="1" applyProtection="1">
      <alignment horizontal="center" vertical="center" wrapText="1"/>
      <protection locked="0"/>
    </xf>
    <xf numFmtId="3" fontId="139" fillId="3" borderId="126" xfId="1" applyNumberFormat="1" applyFont="1" applyFill="1" applyBorder="1" applyAlignment="1" applyProtection="1">
      <alignment horizontal="center" vertical="center" wrapText="1"/>
      <protection locked="0"/>
    </xf>
    <xf numFmtId="9" fontId="139" fillId="3" borderId="126" xfId="15" applyNumberFormat="1" applyFont="1" applyFill="1" applyBorder="1" applyAlignment="1" applyProtection="1">
      <alignment horizontal="center" vertical="center" wrapText="1"/>
      <protection locked="0"/>
    </xf>
    <xf numFmtId="0" fontId="139" fillId="3" borderId="126" xfId="21416" applyFont="1" applyFill="1" applyBorder="1" applyAlignment="1" applyProtection="1">
      <alignment horizontal="center" vertical="center" wrapText="1"/>
      <protection locked="0"/>
    </xf>
    <xf numFmtId="0" fontId="160" fillId="3" borderId="126" xfId="21416" applyFont="1" applyFill="1" applyBorder="1" applyProtection="1">
      <protection locked="0"/>
    </xf>
    <xf numFmtId="3" fontId="139" fillId="79" borderId="126" xfId="5" applyNumberFormat="1" applyFont="1" applyFill="1" applyBorder="1"/>
    <xf numFmtId="0" fontId="161" fillId="3" borderId="126" xfId="21416" applyFont="1" applyFill="1" applyBorder="1" applyAlignment="1" applyProtection="1">
      <alignment horizontal="right"/>
      <protection locked="0"/>
    </xf>
    <xf numFmtId="196" fontId="139" fillId="79" borderId="126" xfId="5" applyNumberFormat="1" applyFont="1" applyFill="1" applyBorder="1" applyProtection="1">
      <protection locked="0"/>
    </xf>
    <xf numFmtId="164" fontId="139" fillId="79" borderId="126" xfId="1" applyNumberFormat="1" applyFont="1" applyFill="1" applyBorder="1" applyAlignment="1" applyProtection="1"/>
    <xf numFmtId="0" fontId="139" fillId="3" borderId="126" xfId="21416" applyFont="1" applyFill="1" applyBorder="1" applyAlignment="1" applyProtection="1">
      <alignment horizontal="left" vertical="center"/>
      <protection locked="0"/>
    </xf>
    <xf numFmtId="3" fontId="139" fillId="3" borderId="126" xfId="5" applyNumberFormat="1" applyFont="1" applyFill="1" applyBorder="1" applyProtection="1">
      <protection locked="0"/>
    </xf>
    <xf numFmtId="0" fontId="139" fillId="3" borderId="126" xfId="5" applyFont="1" applyFill="1" applyBorder="1" applyProtection="1">
      <protection locked="0"/>
    </xf>
    <xf numFmtId="0" fontId="137" fillId="3" borderId="126" xfId="21416" applyFont="1" applyFill="1" applyBorder="1" applyAlignment="1" applyProtection="1">
      <alignment horizontal="right"/>
      <protection locked="0"/>
    </xf>
    <xf numFmtId="164" fontId="162" fillId="3" borderId="126" xfId="5" applyNumberFormat="1" applyFont="1" applyFill="1" applyBorder="1" applyProtection="1">
      <protection locked="0"/>
    </xf>
    <xf numFmtId="0" fontId="139" fillId="0" borderId="126" xfId="21416" applyFont="1" applyBorder="1" applyAlignment="1" applyProtection="1">
      <alignment horizontal="left" vertical="center"/>
      <protection locked="0"/>
    </xf>
    <xf numFmtId="0" fontId="160" fillId="3" borderId="126" xfId="16" applyFont="1" applyFill="1" applyBorder="1" applyProtection="1">
      <protection locked="0"/>
    </xf>
    <xf numFmtId="3" fontId="160" fillId="75" borderId="126" xfId="16" applyNumberFormat="1" applyFont="1" applyFill="1" applyBorder="1"/>
    <xf numFmtId="0" fontId="112" fillId="75" borderId="129" xfId="21412" applyFont="1" applyFill="1" applyBorder="1" applyAlignment="1" applyProtection="1">
      <alignment vertical="center" wrapText="1"/>
      <protection locked="0"/>
    </xf>
    <xf numFmtId="0" fontId="62" fillId="75" borderId="128" xfId="21412" applyFont="1" applyFill="1" applyBorder="1" applyProtection="1">
      <alignment vertical="center"/>
      <protection locked="0"/>
    </xf>
    <xf numFmtId="0" fontId="113" fillId="69" borderId="127" xfId="21412" applyFont="1" applyFill="1" applyBorder="1" applyAlignment="1" applyProtection="1">
      <alignment horizontal="center" vertical="center"/>
      <protection locked="0"/>
    </xf>
    <xf numFmtId="0" fontId="113" fillId="0" borderId="128" xfId="21412" applyFont="1" applyBorder="1" applyAlignment="1" applyProtection="1">
      <alignment horizontal="left" vertical="center" wrapText="1"/>
      <protection locked="0"/>
    </xf>
    <xf numFmtId="164" fontId="113" fillId="0" borderId="126" xfId="948" applyNumberFormat="1" applyFont="1" applyFill="1" applyBorder="1" applyAlignment="1" applyProtection="1">
      <alignment horizontal="right" vertical="center"/>
      <protection locked="0"/>
    </xf>
    <xf numFmtId="0" fontId="112" fillId="76" borderId="126" xfId="21412" applyFont="1" applyFill="1" applyBorder="1" applyAlignment="1" applyProtection="1">
      <alignment horizontal="center" vertical="center"/>
      <protection locked="0"/>
    </xf>
    <xf numFmtId="0" fontId="112" fillId="76" borderId="128" xfId="21412" applyFont="1" applyFill="1" applyBorder="1" applyAlignment="1" applyProtection="1">
      <alignment vertical="top" wrapText="1"/>
      <protection locked="0"/>
    </xf>
    <xf numFmtId="164" fontId="113" fillId="76" borderId="126" xfId="948" applyNumberFormat="1" applyFont="1" applyFill="1" applyBorder="1" applyAlignment="1" applyProtection="1">
      <alignment horizontal="right" vertical="center"/>
    </xf>
    <xf numFmtId="0" fontId="112" fillId="75" borderId="129" xfId="21412" applyFont="1" applyFill="1" applyBorder="1" applyProtection="1">
      <alignment vertical="center"/>
      <protection locked="0"/>
    </xf>
    <xf numFmtId="164" fontId="62" fillId="75" borderId="128" xfId="948" applyNumberFormat="1" applyFont="1" applyFill="1" applyBorder="1" applyAlignment="1" applyProtection="1">
      <alignment horizontal="right" vertical="center"/>
      <protection locked="0"/>
    </xf>
    <xf numFmtId="0" fontId="114" fillId="69" borderId="127" xfId="21412" applyFont="1" applyFill="1" applyBorder="1" applyAlignment="1" applyProtection="1">
      <alignment horizontal="center" vertical="center"/>
      <protection locked="0"/>
    </xf>
    <xf numFmtId="0" fontId="113" fillId="69" borderId="126" xfId="21412" applyFont="1" applyFill="1" applyBorder="1" applyAlignment="1" applyProtection="1">
      <alignment vertical="center" wrapText="1"/>
      <protection locked="0"/>
    </xf>
    <xf numFmtId="0" fontId="113" fillId="69" borderId="126" xfId="21412" applyFont="1" applyFill="1" applyBorder="1" applyAlignment="1" applyProtection="1">
      <alignment horizontal="left" vertical="center" wrapText="1"/>
      <protection locked="0"/>
    </xf>
    <xf numFmtId="0" fontId="113" fillId="0" borderId="126" xfId="21412" applyFont="1" applyBorder="1" applyAlignment="1" applyProtection="1">
      <alignment horizontal="left" vertical="center" wrapText="1"/>
      <protection locked="0"/>
    </xf>
    <xf numFmtId="0" fontId="114" fillId="3" borderId="127" xfId="21412" applyFont="1" applyFill="1" applyBorder="1" applyAlignment="1" applyProtection="1">
      <alignment horizontal="center" vertical="center"/>
      <protection locked="0"/>
    </xf>
    <xf numFmtId="0" fontId="113" fillId="0" borderId="126" xfId="21412" applyFont="1" applyBorder="1" applyAlignment="1" applyProtection="1">
      <alignment vertical="center" wrapText="1"/>
      <protection locked="0"/>
    </xf>
    <xf numFmtId="0" fontId="115" fillId="76" borderId="126" xfId="21412" applyFont="1" applyFill="1" applyBorder="1" applyAlignment="1" applyProtection="1">
      <alignment horizontal="center" vertical="center"/>
      <protection locked="0"/>
    </xf>
    <xf numFmtId="0" fontId="112" fillId="76" borderId="128" xfId="21412" applyFont="1" applyFill="1" applyBorder="1" applyAlignment="1" applyProtection="1">
      <alignment vertical="center" wrapText="1"/>
      <protection locked="0"/>
    </xf>
    <xf numFmtId="164" fontId="112" fillId="75" borderId="128" xfId="948" applyNumberFormat="1" applyFont="1" applyFill="1" applyBorder="1" applyAlignment="1" applyProtection="1">
      <alignment horizontal="right" vertical="center"/>
      <protection locked="0"/>
    </xf>
    <xf numFmtId="0" fontId="113" fillId="69" borderId="128" xfId="21412" applyFont="1" applyFill="1" applyBorder="1" applyAlignment="1" applyProtection="1">
      <alignment vertical="center" wrapText="1"/>
      <protection locked="0"/>
    </xf>
    <xf numFmtId="0" fontId="62" fillId="75" borderId="129" xfId="21412" applyFont="1" applyFill="1" applyBorder="1" applyProtection="1">
      <alignment vertical="center"/>
      <protection locked="0"/>
    </xf>
    <xf numFmtId="194" fontId="113" fillId="76" borderId="126" xfId="948" applyNumberFormat="1" applyFont="1" applyFill="1" applyBorder="1" applyAlignment="1" applyProtection="1">
      <alignment horizontal="right" vertical="center"/>
    </xf>
    <xf numFmtId="164" fontId="113" fillId="3" borderId="126" xfId="948" applyNumberFormat="1" applyFont="1" applyFill="1" applyBorder="1" applyAlignment="1" applyProtection="1">
      <alignment horizontal="right" vertical="center"/>
      <protection locked="0"/>
    </xf>
    <xf numFmtId="0" fontId="114" fillId="3" borderId="126" xfId="21412" applyFont="1" applyFill="1" applyBorder="1" applyAlignment="1" applyProtection="1">
      <alignment horizontal="center" vertical="center"/>
      <protection locked="0"/>
    </xf>
    <xf numFmtId="0" fontId="113" fillId="69" borderId="128" xfId="21412" applyFont="1" applyFill="1" applyBorder="1" applyAlignment="1" applyProtection="1">
      <alignment horizontal="left" vertical="center" wrapText="1"/>
      <protection locked="0"/>
    </xf>
    <xf numFmtId="0" fontId="166" fillId="0" borderId="0" xfId="21415" applyFont="1" applyAlignment="1" applyProtection="1">
      <alignment vertical="center"/>
      <protection locked="0"/>
    </xf>
    <xf numFmtId="0" fontId="139" fillId="0" borderId="126" xfId="21416" applyFont="1" applyBorder="1" applyAlignment="1" applyProtection="1">
      <alignment horizontal="center" vertical="top" wrapText="1"/>
      <protection locked="0"/>
    </xf>
    <xf numFmtId="0" fontId="160" fillId="3" borderId="126" xfId="21416" applyFont="1" applyFill="1" applyBorder="1" applyAlignment="1" applyProtection="1">
      <alignment wrapText="1"/>
      <protection locked="0"/>
    </xf>
    <xf numFmtId="0" fontId="137" fillId="3" borderId="126" xfId="21416" applyFont="1" applyFill="1" applyBorder="1" applyAlignment="1" applyProtection="1">
      <alignment horizontal="right" wrapText="1"/>
      <protection locked="0"/>
    </xf>
    <xf numFmtId="3" fontId="139" fillId="0" borderId="126" xfId="5" applyNumberFormat="1" applyFont="1" applyBorder="1"/>
    <xf numFmtId="0" fontId="104" fillId="0" borderId="60" xfId="0" applyFont="1" applyBorder="1" applyAlignment="1">
      <alignment horizontal="left" vertical="center" wrapText="1"/>
    </xf>
    <xf numFmtId="0" fontId="104" fillId="0" borderId="59" xfId="0" applyFont="1" applyBorder="1" applyAlignment="1">
      <alignment horizontal="left" vertical="center" wrapText="1"/>
    </xf>
    <xf numFmtId="0" fontId="141" fillId="0" borderId="138" xfId="0" applyFont="1" applyBorder="1" applyAlignment="1">
      <alignment horizontal="center" vertical="center"/>
    </xf>
    <xf numFmtId="0" fontId="141" fillId="0" borderId="25" xfId="0" applyFont="1" applyBorder="1" applyAlignment="1">
      <alignment horizontal="center" vertical="center"/>
    </xf>
    <xf numFmtId="0" fontId="141" fillId="0" borderId="139" xfId="0" applyFont="1" applyBorder="1" applyAlignment="1">
      <alignment horizontal="center" vertical="center"/>
    </xf>
    <xf numFmtId="164" fontId="0" fillId="0" borderId="80" xfId="7" applyNumberFormat="1" applyFont="1" applyBorder="1" applyAlignment="1">
      <alignment horizontal="center"/>
    </xf>
    <xf numFmtId="164" fontId="0" fillId="0" borderId="77" xfId="7" applyNumberFormat="1" applyFont="1" applyBorder="1" applyAlignment="1">
      <alignment horizontal="center"/>
    </xf>
    <xf numFmtId="164" fontId="0" fillId="0" borderId="78" xfId="7" applyNumberFormat="1" applyFont="1" applyBorder="1" applyAlignment="1">
      <alignment horizontal="center"/>
    </xf>
    <xf numFmtId="164" fontId="0" fillId="0" borderId="119" xfId="7" applyNumberFormat="1" applyFont="1" applyBorder="1" applyAlignment="1">
      <alignment horizontal="center"/>
    </xf>
    <xf numFmtId="164" fontId="0" fillId="0" borderId="120" xfId="7" applyNumberFormat="1" applyFont="1" applyBorder="1" applyAlignment="1">
      <alignment horizontal="center"/>
    </xf>
    <xf numFmtId="164" fontId="0" fillId="0" borderId="121" xfId="7" applyNumberFormat="1" applyFont="1" applyBorder="1" applyAlignment="1">
      <alignment horizontal="center"/>
    </xf>
    <xf numFmtId="0" fontId="0" fillId="0" borderId="118" xfId="0" applyBorder="1" applyAlignment="1">
      <alignment horizontal="center" vertical="center"/>
    </xf>
    <xf numFmtId="0" fontId="128" fillId="0" borderId="75" xfId="0" applyFont="1" applyBorder="1" applyAlignment="1">
      <alignment horizontal="center" vertical="center"/>
    </xf>
    <xf numFmtId="0" fontId="128" fillId="0" borderId="7" xfId="0" applyFont="1" applyBorder="1" applyAlignment="1">
      <alignment horizontal="center" vertical="center"/>
    </xf>
    <xf numFmtId="0" fontId="11" fillId="0" borderId="13" xfId="0" applyFont="1" applyBorder="1" applyAlignment="1">
      <alignment horizontal="center" vertical="center"/>
    </xf>
    <xf numFmtId="0" fontId="11" fillId="0" borderId="14" xfId="0" applyFont="1" applyBorder="1" applyAlignment="1">
      <alignment horizontal="center" vertical="center"/>
    </xf>
    <xf numFmtId="0" fontId="0" fillId="0" borderId="80" xfId="0" applyBorder="1" applyAlignment="1">
      <alignment horizontal="center"/>
    </xf>
    <xf numFmtId="0" fontId="0" fillId="0" borderId="77" xfId="0" applyBorder="1" applyAlignment="1">
      <alignment horizontal="center"/>
    </xf>
    <xf numFmtId="0" fontId="0" fillId="0" borderId="78" xfId="0" applyBorder="1" applyAlignment="1">
      <alignment horizontal="center"/>
    </xf>
    <xf numFmtId="0" fontId="128" fillId="0" borderId="122" xfId="0" applyFont="1" applyBorder="1" applyAlignment="1">
      <alignment horizontal="center" vertical="center" wrapText="1"/>
    </xf>
    <xf numFmtId="0" fontId="128" fillId="0" borderId="7" xfId="0" applyFont="1" applyBorder="1" applyAlignment="1">
      <alignment horizontal="center" vertical="center" wrapText="1"/>
    </xf>
    <xf numFmtId="0" fontId="0" fillId="0" borderId="108" xfId="0" applyBorder="1" applyAlignment="1">
      <alignment horizontal="center" vertical="center"/>
    </xf>
    <xf numFmtId="0" fontId="0" fillId="0" borderId="11" xfId="0" applyBorder="1" applyAlignment="1">
      <alignment horizontal="center" vertical="center"/>
    </xf>
    <xf numFmtId="0" fontId="0" fillId="0" borderId="118" xfId="0" applyBorder="1" applyAlignment="1">
      <alignment horizontal="center" vertical="center" wrapText="1"/>
    </xf>
    <xf numFmtId="0" fontId="11" fillId="0" borderId="13" xfId="0" applyFont="1" applyBorder="1" applyAlignment="1">
      <alignment horizontal="center"/>
    </xf>
    <xf numFmtId="0" fontId="11" fillId="0" borderId="14" xfId="0" applyFont="1" applyBorder="1" applyAlignment="1">
      <alignment horizontal="center"/>
    </xf>
    <xf numFmtId="0" fontId="11" fillId="0" borderId="8" xfId="0" applyFont="1" applyBorder="1" applyAlignment="1">
      <alignment horizontal="center" vertical="center" wrapText="1"/>
    </xf>
    <xf numFmtId="0" fontId="11" fillId="0" borderId="17" xfId="0" applyFont="1" applyBorder="1" applyAlignment="1">
      <alignment horizontal="center" vertical="center" wrapText="1"/>
    </xf>
    <xf numFmtId="0" fontId="5" fillId="0" borderId="79" xfId="0" applyFont="1" applyBorder="1" applyAlignment="1">
      <alignment horizontal="center" vertical="center" wrapText="1"/>
    </xf>
    <xf numFmtId="0" fontId="5" fillId="0" borderId="80" xfId="0" applyFont="1" applyBorder="1" applyAlignment="1">
      <alignment horizontal="center"/>
    </xf>
    <xf numFmtId="0" fontId="5" fillId="0" borderId="17" xfId="0" applyFont="1" applyBorder="1" applyAlignment="1">
      <alignment horizontal="center"/>
    </xf>
    <xf numFmtId="0" fontId="7" fillId="35" borderId="96" xfId="0" applyFont="1" applyFill="1" applyBorder="1" applyAlignment="1">
      <alignment horizontal="center" vertical="center" wrapText="1"/>
    </xf>
    <xf numFmtId="0" fontId="7" fillId="35" borderId="24" xfId="0" applyFont="1" applyFill="1" applyBorder="1" applyAlignment="1">
      <alignment horizontal="center" vertical="center" wrapText="1"/>
    </xf>
    <xf numFmtId="0" fontId="7" fillId="35" borderId="93" xfId="0" applyFont="1" applyFill="1" applyBorder="1" applyAlignment="1">
      <alignment horizontal="center" vertical="center" wrapText="1"/>
    </xf>
    <xf numFmtId="0" fontId="7" fillId="35" borderId="78" xfId="0" applyFont="1" applyFill="1" applyBorder="1" applyAlignment="1">
      <alignment horizontal="center" vertical="center" wrapText="1"/>
    </xf>
    <xf numFmtId="0" fontId="154" fillId="85" borderId="7" xfId="0" applyFont="1" applyFill="1" applyBorder="1" applyAlignment="1">
      <alignment horizontal="center" vertical="center" wrapText="1"/>
    </xf>
    <xf numFmtId="0" fontId="154" fillId="85" borderId="126" xfId="0" applyFont="1" applyFill="1" applyBorder="1" applyAlignment="1">
      <alignment horizontal="center" vertical="center" wrapText="1"/>
    </xf>
    <xf numFmtId="0" fontId="154" fillId="85" borderId="7" xfId="11" applyFont="1" applyFill="1" applyBorder="1" applyAlignment="1">
      <alignment horizontal="center" vertical="top"/>
    </xf>
    <xf numFmtId="0" fontId="156" fillId="86" borderId="58" xfId="0" applyFont="1" applyFill="1" applyBorder="1" applyAlignment="1">
      <alignment horizontal="center" vertical="center" wrapText="1"/>
    </xf>
    <xf numFmtId="0" fontId="156" fillId="86" borderId="134" xfId="0" applyFont="1" applyFill="1" applyBorder="1" applyAlignment="1">
      <alignment horizontal="center" vertical="center" wrapText="1"/>
    </xf>
    <xf numFmtId="0" fontId="101" fillId="3" borderId="61" xfId="13" applyFont="1" applyFill="1" applyBorder="1" applyAlignment="1" applyProtection="1">
      <alignment horizontal="center" vertical="center" wrapText="1"/>
      <protection locked="0"/>
    </xf>
    <xf numFmtId="0" fontId="101" fillId="3" borderId="58" xfId="13" applyFont="1" applyFill="1" applyBorder="1" applyAlignment="1" applyProtection="1">
      <alignment horizontal="center" vertical="center" wrapText="1"/>
      <protection locked="0"/>
    </xf>
    <xf numFmtId="9" fontId="5" fillId="0" borderId="8" xfId="0" applyNumberFormat="1" applyFont="1" applyBorder="1" applyAlignment="1">
      <alignment horizontal="center" vertical="center"/>
    </xf>
    <xf numFmtId="9" fontId="5" fillId="0" borderId="10" xfId="0" applyNumberFormat="1" applyFont="1" applyBorder="1" applyAlignment="1">
      <alignment horizontal="center" vertical="center"/>
    </xf>
    <xf numFmtId="0" fontId="5" fillId="0" borderId="2" xfId="0" applyFont="1" applyBorder="1" applyAlignment="1">
      <alignment horizontal="center" vertical="center" wrapText="1"/>
    </xf>
    <xf numFmtId="0" fontId="5" fillId="0" borderId="7" xfId="0" applyFont="1" applyBorder="1" applyAlignment="1">
      <alignment horizontal="center" vertical="center" wrapText="1"/>
    </xf>
    <xf numFmtId="164" fontId="16" fillId="3" borderId="12" xfId="1" applyNumberFormat="1" applyFont="1" applyFill="1" applyBorder="1" applyAlignment="1" applyProtection="1">
      <alignment horizontal="center"/>
      <protection locked="0"/>
    </xf>
    <xf numFmtId="164" fontId="16" fillId="3" borderId="13" xfId="1" applyNumberFormat="1" applyFont="1" applyFill="1" applyBorder="1" applyAlignment="1" applyProtection="1">
      <alignment horizontal="center"/>
      <protection locked="0"/>
    </xf>
    <xf numFmtId="164" fontId="16" fillId="3" borderId="14" xfId="1" applyNumberFormat="1" applyFont="1" applyFill="1" applyBorder="1" applyAlignment="1" applyProtection="1">
      <alignment horizontal="center"/>
      <protection locked="0"/>
    </xf>
    <xf numFmtId="0" fontId="7" fillId="0" borderId="45" xfId="0" applyFont="1" applyBorder="1" applyAlignment="1">
      <alignment horizontal="center" vertical="center" wrapText="1"/>
    </xf>
    <xf numFmtId="0" fontId="7" fillId="0" borderId="46" xfId="0" applyFont="1" applyBorder="1" applyAlignment="1">
      <alignment horizontal="center" vertical="center" wrapText="1"/>
    </xf>
    <xf numFmtId="164" fontId="16" fillId="0" borderId="71" xfId="1" applyNumberFormat="1" applyFont="1" applyFill="1" applyBorder="1" applyAlignment="1" applyProtection="1">
      <alignment horizontal="center" vertical="center" wrapText="1"/>
      <protection locked="0"/>
    </xf>
    <xf numFmtId="164" fontId="16" fillId="0" borderId="72" xfId="1" applyNumberFormat="1" applyFont="1" applyFill="1" applyBorder="1" applyAlignment="1" applyProtection="1">
      <alignment horizontal="center" vertical="center" wrapText="1"/>
      <protection locked="0"/>
    </xf>
    <xf numFmtId="0" fontId="5" fillId="0" borderId="61" xfId="0" applyFont="1" applyBorder="1" applyAlignment="1">
      <alignment horizontal="center" vertical="center" wrapText="1"/>
    </xf>
    <xf numFmtId="0" fontId="5" fillId="0" borderId="58" xfId="0" applyFont="1" applyBorder="1" applyAlignment="1">
      <alignment horizontal="center" vertical="center" wrapText="1"/>
    </xf>
    <xf numFmtId="0" fontId="5" fillId="0" borderId="8" xfId="0" applyFont="1" applyBorder="1" applyAlignment="1">
      <alignment horizontal="center" wrapText="1"/>
    </xf>
    <xf numFmtId="0" fontId="5" fillId="0" borderId="10" xfId="0" applyFont="1" applyBorder="1" applyAlignment="1">
      <alignment horizontal="center" wrapText="1"/>
    </xf>
    <xf numFmtId="0" fontId="5" fillId="0" borderId="53" xfId="0" applyFont="1" applyBorder="1" applyAlignment="1">
      <alignment horizontal="center" vertical="center" wrapText="1"/>
    </xf>
    <xf numFmtId="0" fontId="5" fillId="0" borderId="49" xfId="0" applyFont="1" applyBorder="1" applyAlignment="1">
      <alignment horizontal="center" vertical="center" wrapText="1"/>
    </xf>
    <xf numFmtId="0" fontId="5" fillId="0" borderId="86" xfId="0" applyFont="1" applyBorder="1" applyAlignment="1">
      <alignment horizontal="center" vertical="center" wrapText="1"/>
    </xf>
    <xf numFmtId="0" fontId="15" fillId="0" borderId="48" xfId="0" applyFont="1" applyBorder="1" applyAlignment="1">
      <alignment horizontal="left" vertical="center"/>
    </xf>
    <xf numFmtId="0" fontId="15" fillId="0" borderId="49" xfId="0" applyFont="1" applyBorder="1" applyAlignment="1">
      <alignment horizontal="left" vertical="center"/>
    </xf>
    <xf numFmtId="0" fontId="5" fillId="0" borderId="13" xfId="0" applyFont="1" applyBorder="1" applyAlignment="1">
      <alignment horizontal="center"/>
    </xf>
    <xf numFmtId="0" fontId="5" fillId="0" borderId="14" xfId="0" applyFont="1" applyBorder="1" applyAlignment="1">
      <alignment horizontal="center" vertical="center" wrapText="1"/>
    </xf>
    <xf numFmtId="0" fontId="5" fillId="0" borderId="92" xfId="0" applyFont="1" applyBorder="1" applyAlignment="1">
      <alignment horizontal="center" vertical="center" wrapText="1"/>
    </xf>
    <xf numFmtId="0" fontId="119" fillId="0" borderId="99" xfId="0" applyFont="1" applyBorder="1" applyAlignment="1">
      <alignment horizontal="left" vertical="center" wrapText="1"/>
    </xf>
    <xf numFmtId="0" fontId="119" fillId="0" borderId="100" xfId="0" applyFont="1" applyBorder="1" applyAlignment="1">
      <alignment horizontal="left" vertical="center" wrapText="1"/>
    </xf>
    <xf numFmtId="0" fontId="119" fillId="0" borderId="102" xfId="0" applyFont="1" applyBorder="1" applyAlignment="1">
      <alignment horizontal="left" vertical="center" wrapText="1"/>
    </xf>
    <xf numFmtId="0" fontId="119" fillId="0" borderId="103" xfId="0" applyFont="1" applyBorder="1" applyAlignment="1">
      <alignment horizontal="left" vertical="center" wrapText="1"/>
    </xf>
    <xf numFmtId="0" fontId="119" fillId="0" borderId="105" xfId="0" applyFont="1" applyBorder="1" applyAlignment="1">
      <alignment horizontal="left" vertical="center" wrapText="1"/>
    </xf>
    <xf numFmtId="0" fontId="119" fillId="0" borderId="106" xfId="0" applyFont="1" applyBorder="1" applyAlignment="1">
      <alignment horizontal="left" vertical="center" wrapText="1"/>
    </xf>
    <xf numFmtId="0" fontId="120" fillId="0" borderId="125" xfId="0" applyFont="1" applyBorder="1" applyAlignment="1">
      <alignment horizontal="center" vertical="center" wrapText="1"/>
    </xf>
    <xf numFmtId="0" fontId="120" fillId="0" borderId="124" xfId="0" applyFont="1" applyBorder="1" applyAlignment="1">
      <alignment horizontal="center" vertical="center" wrapText="1"/>
    </xf>
    <xf numFmtId="0" fontId="120" fillId="0" borderId="101" xfId="0" applyFont="1" applyBorder="1" applyAlignment="1">
      <alignment horizontal="center" vertical="center" wrapText="1"/>
    </xf>
    <xf numFmtId="0" fontId="120" fillId="0" borderId="47" xfId="0" applyFont="1" applyBorder="1" applyAlignment="1">
      <alignment horizontal="center" vertical="center" wrapText="1"/>
    </xf>
    <xf numFmtId="0" fontId="120" fillId="0" borderId="104" xfId="0" applyFont="1" applyBorder="1" applyAlignment="1">
      <alignment horizontal="center" vertical="center" wrapText="1"/>
    </xf>
    <xf numFmtId="0" fontId="120" fillId="0" borderId="11" xfId="0" applyFont="1" applyBorder="1" applyAlignment="1">
      <alignment horizontal="center" vertical="center" wrapText="1"/>
    </xf>
    <xf numFmtId="0" fontId="116" fillId="0" borderId="127" xfId="0" applyFont="1" applyBorder="1" applyAlignment="1">
      <alignment horizontal="center" vertical="center" wrapText="1"/>
    </xf>
    <xf numFmtId="0" fontId="116" fillId="0" borderId="7" xfId="0" applyFont="1" applyBorder="1" applyAlignment="1">
      <alignment horizontal="center" vertical="center" wrapText="1"/>
    </xf>
    <xf numFmtId="0" fontId="116" fillId="0" borderId="126" xfId="0" applyFont="1" applyBorder="1" applyAlignment="1">
      <alignment horizontal="center" vertical="center" wrapText="1"/>
    </xf>
    <xf numFmtId="0" fontId="116" fillId="0" borderId="129" xfId="0" applyFont="1" applyBorder="1" applyAlignment="1">
      <alignment horizontal="center" vertical="center" wrapText="1"/>
    </xf>
    <xf numFmtId="0" fontId="116" fillId="0" borderId="128" xfId="0" applyFont="1" applyBorder="1" applyAlignment="1">
      <alignment horizontal="center" vertical="center" wrapText="1"/>
    </xf>
    <xf numFmtId="0" fontId="124" fillId="0" borderId="126" xfId="0" applyFont="1" applyBorder="1" applyAlignment="1">
      <alignment horizontal="center" vertical="center"/>
    </xf>
    <xf numFmtId="0" fontId="118" fillId="0" borderId="125" xfId="0" applyFont="1" applyBorder="1" applyAlignment="1">
      <alignment horizontal="center" vertical="center"/>
    </xf>
    <xf numFmtId="0" fontId="118" fillId="0" borderId="130" xfId="0" applyFont="1" applyBorder="1" applyAlignment="1">
      <alignment horizontal="center" vertical="center"/>
    </xf>
    <xf numFmtId="0" fontId="118" fillId="0" borderId="47" xfId="0" applyFont="1" applyBorder="1" applyAlignment="1">
      <alignment horizontal="center" vertical="center"/>
    </xf>
    <xf numFmtId="0" fontId="118" fillId="0" borderId="11" xfId="0" applyFont="1" applyBorder="1" applyAlignment="1">
      <alignment horizontal="center" vertical="center"/>
    </xf>
    <xf numFmtId="0" fontId="119" fillId="0" borderId="126" xfId="0" applyFont="1" applyBorder="1" applyAlignment="1">
      <alignment horizontal="center" vertical="center" wrapText="1"/>
    </xf>
    <xf numFmtId="0" fontId="119" fillId="0" borderId="125" xfId="0" applyFont="1" applyBorder="1" applyAlignment="1">
      <alignment horizontal="center" vertical="center" wrapText="1"/>
    </xf>
    <xf numFmtId="0" fontId="119" fillId="0" borderId="130" xfId="0" applyFont="1" applyBorder="1" applyAlignment="1">
      <alignment horizontal="center" vertical="center" wrapText="1"/>
    </xf>
    <xf numFmtId="0" fontId="119" fillId="0" borderId="107" xfId="0" applyFont="1" applyBorder="1" applyAlignment="1">
      <alignment horizontal="center" vertical="center" wrapText="1"/>
    </xf>
    <xf numFmtId="0" fontId="119" fillId="0" borderId="108" xfId="0" applyFont="1" applyBorder="1" applyAlignment="1">
      <alignment horizontal="center" vertical="center" wrapText="1"/>
    </xf>
    <xf numFmtId="0" fontId="119" fillId="0" borderId="47" xfId="0" applyFont="1" applyBorder="1" applyAlignment="1">
      <alignment horizontal="center" vertical="center" wrapText="1"/>
    </xf>
    <xf numFmtId="0" fontId="119" fillId="0" borderId="11" xfId="0" applyFont="1" applyBorder="1" applyAlignment="1">
      <alignment horizontal="center" vertical="center" wrapText="1"/>
    </xf>
    <xf numFmtId="0" fontId="116" fillId="0" borderId="131" xfId="0" applyFont="1" applyBorder="1" applyAlignment="1">
      <alignment horizontal="center" vertical="center" wrapText="1"/>
    </xf>
    <xf numFmtId="0" fontId="119" fillId="0" borderId="109" xfId="0" applyFont="1" applyBorder="1" applyAlignment="1">
      <alignment horizontal="center" vertical="center" wrapText="1"/>
    </xf>
    <xf numFmtId="0" fontId="119" fillId="0" borderId="7" xfId="0" applyFont="1" applyBorder="1" applyAlignment="1">
      <alignment horizontal="center" vertical="center" wrapText="1"/>
    </xf>
    <xf numFmtId="0" fontId="116" fillId="0" borderId="109" xfId="0" applyFont="1" applyBorder="1" applyAlignment="1">
      <alignment horizontal="center" vertical="center" wrapText="1"/>
    </xf>
    <xf numFmtId="0" fontId="116" fillId="0" borderId="125" xfId="0" applyFont="1" applyBorder="1" applyAlignment="1">
      <alignment horizontal="center" vertical="center" wrapText="1"/>
    </xf>
    <xf numFmtId="0" fontId="116" fillId="0" borderId="124" xfId="0" applyFont="1" applyBorder="1" applyAlignment="1">
      <alignment horizontal="center" vertical="center" wrapText="1"/>
    </xf>
    <xf numFmtId="0" fontId="116" fillId="0" borderId="130" xfId="0" applyFont="1" applyBorder="1" applyAlignment="1">
      <alignment horizontal="center" vertical="center" wrapText="1"/>
    </xf>
    <xf numFmtId="0" fontId="116" fillId="0" borderId="11" xfId="0" applyFont="1" applyBorder="1" applyAlignment="1">
      <alignment horizontal="center" vertical="center" wrapText="1"/>
    </xf>
    <xf numFmtId="0" fontId="116" fillId="0" borderId="134" xfId="0" applyFont="1" applyBorder="1" applyAlignment="1">
      <alignment horizontal="center" vertical="center" wrapText="1"/>
    </xf>
    <xf numFmtId="0" fontId="116" fillId="0" borderId="48" xfId="0" applyFont="1" applyBorder="1" applyAlignment="1">
      <alignment horizontal="center" vertical="center" wrapText="1"/>
    </xf>
    <xf numFmtId="0" fontId="116" fillId="0" borderId="49" xfId="0" applyFont="1" applyBorder="1" applyAlignment="1">
      <alignment horizontal="center" vertical="center" wrapText="1"/>
    </xf>
    <xf numFmtId="0" fontId="116" fillId="0" borderId="86" xfId="0" applyFont="1" applyBorder="1" applyAlignment="1">
      <alignment horizontal="center" vertical="center" wrapText="1"/>
    </xf>
    <xf numFmtId="0" fontId="119" fillId="0" borderId="48" xfId="0" applyFont="1" applyBorder="1" applyAlignment="1">
      <alignment horizontal="left" vertical="top" wrapText="1"/>
    </xf>
    <xf numFmtId="0" fontId="119" fillId="0" borderId="86" xfId="0" applyFont="1" applyBorder="1" applyAlignment="1">
      <alignment horizontal="left" vertical="top" wrapText="1"/>
    </xf>
    <xf numFmtId="0" fontId="119" fillId="0" borderId="57" xfId="0" applyFont="1" applyBorder="1" applyAlignment="1">
      <alignment horizontal="left" vertical="top" wrapText="1"/>
    </xf>
    <xf numFmtId="0" fontId="119" fillId="0" borderId="73" xfId="0" applyFont="1" applyBorder="1" applyAlignment="1">
      <alignment horizontal="left" vertical="top" wrapText="1"/>
    </xf>
    <xf numFmtId="0" fontId="119" fillId="0" borderId="98" xfId="0" applyFont="1" applyBorder="1" applyAlignment="1">
      <alignment horizontal="left" vertical="top" wrapText="1"/>
    </xf>
    <xf numFmtId="0" fontId="119" fillId="0" borderId="136" xfId="0" applyFont="1" applyBorder="1" applyAlignment="1">
      <alignment horizontal="left" vertical="top" wrapText="1"/>
    </xf>
    <xf numFmtId="0" fontId="119" fillId="0" borderId="137" xfId="0" applyFont="1" applyBorder="1" applyAlignment="1">
      <alignment horizontal="center" vertical="center" wrapText="1"/>
    </xf>
    <xf numFmtId="0" fontId="119" fillId="0" borderId="63" xfId="0" applyFont="1" applyBorder="1" applyAlignment="1">
      <alignment horizontal="center" vertical="center" wrapText="1"/>
    </xf>
    <xf numFmtId="0" fontId="116" fillId="0" borderId="125" xfId="0" applyFont="1" applyBorder="1" applyAlignment="1">
      <alignment horizontal="center" vertical="top" wrapText="1"/>
    </xf>
    <xf numFmtId="0" fontId="116" fillId="0" borderId="124" xfId="0" applyFont="1" applyBorder="1" applyAlignment="1">
      <alignment horizontal="center" vertical="top" wrapText="1"/>
    </xf>
    <xf numFmtId="0" fontId="116" fillId="0" borderId="131" xfId="0" applyFont="1" applyBorder="1" applyAlignment="1">
      <alignment horizontal="center" vertical="top" wrapText="1"/>
    </xf>
    <xf numFmtId="0" fontId="116" fillId="0" borderId="128" xfId="0" applyFont="1" applyBorder="1" applyAlignment="1">
      <alignment horizontal="center" vertical="top" wrapText="1"/>
    </xf>
    <xf numFmtId="0" fontId="105" fillId="0" borderId="110" xfId="0" applyFont="1" applyBorder="1" applyAlignment="1">
      <alignment horizontal="left" vertical="top" wrapText="1"/>
    </xf>
    <xf numFmtId="0" fontId="105" fillId="0" borderId="111" xfId="0" applyFont="1" applyBorder="1" applyAlignment="1">
      <alignment horizontal="left" vertical="top" wrapText="1"/>
    </xf>
    <xf numFmtId="0" fontId="122" fillId="0" borderId="126" xfId="0" applyFont="1" applyBorder="1" applyAlignment="1">
      <alignment horizontal="center" vertical="center"/>
    </xf>
    <xf numFmtId="0" fontId="121" fillId="0" borderId="126" xfId="0" applyFont="1" applyBorder="1" applyAlignment="1">
      <alignment horizontal="center" vertical="center" wrapText="1"/>
    </xf>
    <xf numFmtId="0" fontId="121" fillId="0" borderId="127" xfId="0" applyFont="1" applyBorder="1" applyAlignment="1">
      <alignment horizontal="center" vertical="center" wrapText="1"/>
    </xf>
    <xf numFmtId="0" fontId="106" fillId="0" borderId="126" xfId="0" applyFont="1" applyBorder="1" applyAlignment="1">
      <alignment horizontal="left" vertical="top" wrapText="1"/>
    </xf>
    <xf numFmtId="0" fontId="105" fillId="88" borderId="126" xfId="0" applyFont="1" applyFill="1" applyBorder="1" applyAlignment="1">
      <alignment horizontal="center" vertical="center" wrapText="1"/>
    </xf>
    <xf numFmtId="0" fontId="105" fillId="0" borderId="140" xfId="0" applyFont="1" applyBorder="1" applyAlignment="1">
      <alignment horizontal="center" vertical="center"/>
    </xf>
    <xf numFmtId="0" fontId="105" fillId="0" borderId="141" xfId="0" applyFont="1" applyBorder="1" applyAlignment="1">
      <alignment horizontal="center" vertical="center"/>
    </xf>
    <xf numFmtId="0" fontId="105" fillId="0" borderId="142" xfId="0" applyFont="1" applyBorder="1" applyAlignment="1">
      <alignment horizontal="center" vertical="center"/>
    </xf>
    <xf numFmtId="0" fontId="106" fillId="0" borderId="126" xfId="0" applyFont="1" applyBorder="1" applyAlignment="1">
      <alignment horizontal="left" vertical="center" wrapText="1"/>
    </xf>
    <xf numFmtId="0" fontId="105" fillId="88" borderId="144" xfId="0" applyFont="1" applyFill="1" applyBorder="1" applyAlignment="1">
      <alignment horizontal="center" vertical="center" wrapText="1"/>
    </xf>
    <xf numFmtId="0" fontId="105" fillId="88" borderId="64" xfId="0" applyFont="1" applyFill="1" applyBorder="1" applyAlignment="1">
      <alignment horizontal="center" vertical="center" wrapText="1"/>
    </xf>
    <xf numFmtId="0" fontId="105" fillId="88" borderId="145" xfId="0" applyFont="1" applyFill="1" applyBorder="1" applyAlignment="1">
      <alignment horizontal="center" vertical="center" wrapText="1"/>
    </xf>
    <xf numFmtId="0" fontId="106" fillId="0" borderId="47" xfId="0" applyFont="1" applyBorder="1" applyAlignment="1">
      <alignment horizontal="left" vertical="center" wrapText="1"/>
    </xf>
    <xf numFmtId="0" fontId="106" fillId="0" borderId="11" xfId="0" applyFont="1" applyBorder="1" applyAlignment="1">
      <alignment horizontal="left" vertical="center" wrapText="1"/>
    </xf>
    <xf numFmtId="0" fontId="106" fillId="0" borderId="129" xfId="0" applyFont="1" applyBorder="1" applyAlignment="1">
      <alignment horizontal="left" vertical="center" wrapText="1"/>
    </xf>
    <xf numFmtId="0" fontId="106" fillId="0" borderId="128" xfId="0" applyFont="1" applyBorder="1" applyAlignment="1">
      <alignment horizontal="left" vertical="center" wrapText="1"/>
    </xf>
    <xf numFmtId="0" fontId="158" fillId="89" borderId="129" xfId="0" applyFont="1" applyFill="1" applyBorder="1" applyAlignment="1">
      <alignment vertical="center" wrapText="1"/>
    </xf>
    <xf numFmtId="0" fontId="158" fillId="89" borderId="128" xfId="0" applyFont="1" applyFill="1" applyBorder="1" applyAlignment="1">
      <alignment vertical="center" wrapText="1"/>
    </xf>
    <xf numFmtId="0" fontId="106" fillId="89" borderId="129" xfId="0" applyFont="1" applyFill="1" applyBorder="1" applyAlignment="1">
      <alignment vertical="center" wrapText="1"/>
    </xf>
    <xf numFmtId="0" fontId="106" fillId="89" borderId="128" xfId="0" applyFont="1" applyFill="1" applyBorder="1" applyAlignment="1">
      <alignment vertical="center" wrapText="1"/>
    </xf>
    <xf numFmtId="0" fontId="106" fillId="0" borderId="129" xfId="0" applyFont="1" applyBorder="1" applyAlignment="1">
      <alignment horizontal="left"/>
    </xf>
    <xf numFmtId="0" fontId="106" fillId="0" borderId="128" xfId="0" applyFont="1" applyBorder="1" applyAlignment="1">
      <alignment horizontal="left"/>
    </xf>
    <xf numFmtId="0" fontId="106" fillId="0" borderId="129" xfId="0" applyFont="1" applyBorder="1" applyAlignment="1">
      <alignment vertical="center" wrapText="1"/>
    </xf>
    <xf numFmtId="0" fontId="106" fillId="0" borderId="128" xfId="0" applyFont="1" applyBorder="1" applyAlignment="1">
      <alignment vertical="center" wrapText="1"/>
    </xf>
    <xf numFmtId="0" fontId="106" fillId="0" borderId="131" xfId="0" applyFont="1" applyBorder="1" applyAlignment="1">
      <alignment horizontal="left" vertical="center" wrapText="1"/>
    </xf>
    <xf numFmtId="0" fontId="106" fillId="89" borderId="66" xfId="0" applyFont="1" applyFill="1" applyBorder="1" applyAlignment="1">
      <alignment horizontal="left" vertical="center" wrapText="1"/>
    </xf>
    <xf numFmtId="0" fontId="106" fillId="89" borderId="67" xfId="0" applyFont="1" applyFill="1" applyBorder="1" applyAlignment="1">
      <alignment horizontal="left" vertical="center" wrapText="1"/>
    </xf>
    <xf numFmtId="0" fontId="106" fillId="0" borderId="69" xfId="0" applyFont="1" applyBorder="1" applyAlignment="1">
      <alignment horizontal="left" vertical="center" wrapText="1"/>
    </xf>
    <xf numFmtId="0" fontId="106" fillId="0" borderId="70" xfId="0" applyFont="1" applyBorder="1" applyAlignment="1">
      <alignment horizontal="left" vertical="center" wrapText="1"/>
    </xf>
    <xf numFmtId="0" fontId="106" fillId="0" borderId="47" xfId="0" applyFont="1" applyBorder="1" applyAlignment="1">
      <alignment vertical="center" wrapText="1"/>
    </xf>
    <xf numFmtId="0" fontId="106" fillId="0" borderId="11" xfId="0" applyFont="1" applyBorder="1" applyAlignment="1">
      <alignment vertical="center" wrapText="1"/>
    </xf>
    <xf numFmtId="0" fontId="106" fillId="0" borderId="66" xfId="0" applyFont="1" applyBorder="1" applyAlignment="1">
      <alignment horizontal="left" vertical="center" wrapText="1"/>
    </xf>
    <xf numFmtId="0" fontId="106" fillId="0" borderId="67" xfId="0" applyFont="1" applyBorder="1" applyAlignment="1">
      <alignment horizontal="left" vertical="center" wrapText="1"/>
    </xf>
    <xf numFmtId="0" fontId="105" fillId="90" borderId="146" xfId="0" applyFont="1" applyFill="1" applyBorder="1" applyAlignment="1">
      <alignment horizontal="center" vertical="center" wrapText="1"/>
    </xf>
    <xf numFmtId="0" fontId="105" fillId="90" borderId="0" xfId="0" applyFont="1" applyFill="1" applyAlignment="1">
      <alignment horizontal="center" vertical="center" wrapText="1"/>
    </xf>
    <xf numFmtId="0" fontId="105" fillId="90" borderId="147" xfId="0" applyFont="1" applyFill="1" applyBorder="1" applyAlignment="1">
      <alignment horizontal="center" vertical="center" wrapText="1"/>
    </xf>
    <xf numFmtId="0" fontId="106" fillId="90" borderId="66" xfId="0" applyFont="1" applyFill="1" applyBorder="1" applyAlignment="1">
      <alignment horizontal="left" vertical="center" wrapText="1"/>
    </xf>
    <xf numFmtId="0" fontId="106" fillId="90" borderId="67" xfId="0" applyFont="1" applyFill="1" applyBorder="1" applyAlignment="1">
      <alignment horizontal="left" vertical="center" wrapText="1"/>
    </xf>
    <xf numFmtId="0" fontId="105" fillId="88" borderId="146" xfId="0" applyFont="1" applyFill="1" applyBorder="1" applyAlignment="1">
      <alignment horizontal="center" vertical="center" wrapText="1"/>
    </xf>
    <xf numFmtId="0" fontId="105" fillId="88" borderId="0" xfId="0" applyFont="1" applyFill="1" applyAlignment="1">
      <alignment horizontal="center" vertical="center" wrapText="1"/>
    </xf>
    <xf numFmtId="0" fontId="105" fillId="88" borderId="147" xfId="0" applyFont="1" applyFill="1" applyBorder="1" applyAlignment="1">
      <alignment horizontal="center" vertical="center" wrapText="1"/>
    </xf>
    <xf numFmtId="0" fontId="158" fillId="89" borderId="129" xfId="0" applyFont="1" applyFill="1" applyBorder="1" applyAlignment="1">
      <alignment horizontal="left" vertical="center" wrapText="1"/>
    </xf>
    <xf numFmtId="0" fontId="158" fillId="89" borderId="128" xfId="0" applyFont="1" applyFill="1" applyBorder="1" applyAlignment="1">
      <alignment horizontal="left" vertical="center" wrapText="1"/>
    </xf>
    <xf numFmtId="0" fontId="106" fillId="89" borderId="129" xfId="0" applyFont="1" applyFill="1" applyBorder="1" applyAlignment="1">
      <alignment horizontal="left" vertical="center" wrapText="1"/>
    </xf>
    <xf numFmtId="0" fontId="106" fillId="89" borderId="128" xfId="0" applyFont="1" applyFill="1" applyBorder="1" applyAlignment="1">
      <alignment horizontal="left" vertical="center" wrapText="1"/>
    </xf>
    <xf numFmtId="0" fontId="106" fillId="0" borderId="129" xfId="13" applyFont="1" applyBorder="1" applyAlignment="1" applyProtection="1">
      <alignment horizontal="left" vertical="top" wrapText="1"/>
      <protection locked="0"/>
    </xf>
    <xf numFmtId="0" fontId="106" fillId="0" borderId="128" xfId="13" applyFont="1" applyBorder="1" applyAlignment="1" applyProtection="1">
      <alignment horizontal="left" vertical="top" wrapText="1"/>
      <protection locked="0"/>
    </xf>
    <xf numFmtId="0" fontId="105" fillId="88" borderId="148" xfId="0" applyFont="1" applyFill="1" applyBorder="1" applyAlignment="1">
      <alignment horizontal="center" vertical="center"/>
    </xf>
    <xf numFmtId="0" fontId="105" fillId="88" borderId="149" xfId="0" applyFont="1" applyFill="1" applyBorder="1" applyAlignment="1">
      <alignment horizontal="center" vertical="center"/>
    </xf>
    <xf numFmtId="0" fontId="105" fillId="88" borderId="150" xfId="0" applyFont="1" applyFill="1" applyBorder="1" applyAlignment="1">
      <alignment horizontal="center" vertical="center"/>
    </xf>
    <xf numFmtId="0" fontId="105" fillId="0" borderId="151" xfId="0" applyFont="1" applyBorder="1" applyAlignment="1">
      <alignment horizontal="center" vertical="center"/>
    </xf>
    <xf numFmtId="0" fontId="105" fillId="0" borderId="126" xfId="0" applyFont="1" applyBorder="1" applyAlignment="1">
      <alignment horizontal="center" vertical="center"/>
    </xf>
    <xf numFmtId="0" fontId="106" fillId="0" borderId="126" xfId="0" applyFont="1" applyBorder="1" applyAlignment="1">
      <alignment horizontal="center"/>
    </xf>
    <xf numFmtId="49" fontId="106" fillId="0" borderId="0" xfId="0" applyNumberFormat="1" applyFont="1" applyAlignment="1">
      <alignment horizontal="center" vertical="center"/>
    </xf>
    <xf numFmtId="0" fontId="105" fillId="88" borderId="129" xfId="0" applyFont="1" applyFill="1" applyBorder="1" applyAlignment="1">
      <alignment horizontal="center" vertical="center" wrapText="1"/>
    </xf>
    <xf numFmtId="0" fontId="105" fillId="88" borderId="128" xfId="0" applyFont="1" applyFill="1" applyBorder="1" applyAlignment="1">
      <alignment horizontal="center" vertical="center" wrapText="1"/>
    </xf>
    <xf numFmtId="0" fontId="106" fillId="89" borderId="129" xfId="13" applyFont="1" applyFill="1" applyBorder="1" applyAlignment="1" applyProtection="1">
      <alignment horizontal="left" vertical="top" wrapText="1"/>
      <protection locked="0"/>
    </xf>
    <xf numFmtId="0" fontId="106" fillId="89" borderId="128" xfId="13" applyFont="1" applyFill="1" applyBorder="1" applyAlignment="1" applyProtection="1">
      <alignment horizontal="left" vertical="top" wrapText="1"/>
      <protection locked="0"/>
    </xf>
    <xf numFmtId="0" fontId="106" fillId="0" borderId="129" xfId="0" applyFont="1" applyBorder="1" applyAlignment="1">
      <alignment horizontal="left" vertical="top" wrapText="1"/>
    </xf>
    <xf numFmtId="0" fontId="106" fillId="0" borderId="128" xfId="0" applyFont="1" applyBorder="1" applyAlignment="1">
      <alignment horizontal="left" vertical="top" wrapText="1"/>
    </xf>
  </cellXfs>
  <cellStyles count="21417">
    <cellStyle name="_RC VALUTEBIS WRILSI " xfId="18" xr:uid="{00000000-0005-0000-0000-000000000000}"/>
    <cellStyle name="=C:\WINNT35\SYSTEM32\COMMAND.COM" xfId="21412" xr:uid="{00000000-0005-0000-0000-000001000000}"/>
    <cellStyle name="1Normal" xfId="19" xr:uid="{00000000-0005-0000-0000-000002000000}"/>
    <cellStyle name="1Normal 2" xfId="20" xr:uid="{00000000-0005-0000-0000-000003000000}"/>
    <cellStyle name="1Normal 3" xfId="21" xr:uid="{00000000-0005-0000-0000-000004000000}"/>
    <cellStyle name="20% - Accent1 2" xfId="22" xr:uid="{00000000-0005-0000-0000-000005000000}"/>
    <cellStyle name="20% - Accent1 2 10" xfId="23" xr:uid="{00000000-0005-0000-0000-000006000000}"/>
    <cellStyle name="20% - Accent1 2 11" xfId="24" xr:uid="{00000000-0005-0000-0000-000007000000}"/>
    <cellStyle name="20% - Accent1 2 12" xfId="25" xr:uid="{00000000-0005-0000-0000-000008000000}"/>
    <cellStyle name="20% - Accent1 2 2" xfId="26" xr:uid="{00000000-0005-0000-0000-000009000000}"/>
    <cellStyle name="20% - Accent1 2 2 2" xfId="27" xr:uid="{00000000-0005-0000-0000-00000A000000}"/>
    <cellStyle name="20% - Accent1 2 3" xfId="28" xr:uid="{00000000-0005-0000-0000-00000B000000}"/>
    <cellStyle name="20% - Accent1 2 4" xfId="29" xr:uid="{00000000-0005-0000-0000-00000C000000}"/>
    <cellStyle name="20% - Accent1 2 5" xfId="30" xr:uid="{00000000-0005-0000-0000-00000D000000}"/>
    <cellStyle name="20% - Accent1 2 6" xfId="31" xr:uid="{00000000-0005-0000-0000-00000E000000}"/>
    <cellStyle name="20% - Accent1 2 7" xfId="32" xr:uid="{00000000-0005-0000-0000-00000F000000}"/>
    <cellStyle name="20% - Accent1 2 8" xfId="33" xr:uid="{00000000-0005-0000-0000-000010000000}"/>
    <cellStyle name="20% - Accent1 2 9" xfId="34" xr:uid="{00000000-0005-0000-0000-000011000000}"/>
    <cellStyle name="20% - Accent1 3" xfId="35" xr:uid="{00000000-0005-0000-0000-000012000000}"/>
    <cellStyle name="20% - Accent1 3 2" xfId="36" xr:uid="{00000000-0005-0000-0000-000013000000}"/>
    <cellStyle name="20% - Accent1 3 3" xfId="37" xr:uid="{00000000-0005-0000-0000-000014000000}"/>
    <cellStyle name="20% - Accent1 4" xfId="38" xr:uid="{00000000-0005-0000-0000-000015000000}"/>
    <cellStyle name="20% - Accent1 4 2" xfId="39" xr:uid="{00000000-0005-0000-0000-000016000000}"/>
    <cellStyle name="20% - Accent1 4 3" xfId="40" xr:uid="{00000000-0005-0000-0000-000017000000}"/>
    <cellStyle name="20% - Accent1 5" xfId="41" xr:uid="{00000000-0005-0000-0000-000018000000}"/>
    <cellStyle name="20% - Accent1 5 2" xfId="42" xr:uid="{00000000-0005-0000-0000-000019000000}"/>
    <cellStyle name="20% - Accent1 5 3" xfId="43" xr:uid="{00000000-0005-0000-0000-00001A000000}"/>
    <cellStyle name="20% - Accent1 6" xfId="44" xr:uid="{00000000-0005-0000-0000-00001B000000}"/>
    <cellStyle name="20% - Accent1 6 2" xfId="45" xr:uid="{00000000-0005-0000-0000-00001C000000}"/>
    <cellStyle name="20% - Accent1 6 3" xfId="46" xr:uid="{00000000-0005-0000-0000-00001D000000}"/>
    <cellStyle name="20% - Accent1 7" xfId="47" xr:uid="{00000000-0005-0000-0000-00001E000000}"/>
    <cellStyle name="20% - Accent2 2" xfId="48" xr:uid="{00000000-0005-0000-0000-00001F000000}"/>
    <cellStyle name="20% - Accent2 2 10" xfId="49" xr:uid="{00000000-0005-0000-0000-000020000000}"/>
    <cellStyle name="20% - Accent2 2 11" xfId="50" xr:uid="{00000000-0005-0000-0000-000021000000}"/>
    <cellStyle name="20% - Accent2 2 12" xfId="51" xr:uid="{00000000-0005-0000-0000-000022000000}"/>
    <cellStyle name="20% - Accent2 2 2" xfId="52" xr:uid="{00000000-0005-0000-0000-000023000000}"/>
    <cellStyle name="20% - Accent2 2 2 2" xfId="53" xr:uid="{00000000-0005-0000-0000-000024000000}"/>
    <cellStyle name="20% - Accent2 2 3" xfId="54" xr:uid="{00000000-0005-0000-0000-000025000000}"/>
    <cellStyle name="20% - Accent2 2 4" xfId="55" xr:uid="{00000000-0005-0000-0000-000026000000}"/>
    <cellStyle name="20% - Accent2 2 5" xfId="56" xr:uid="{00000000-0005-0000-0000-000027000000}"/>
    <cellStyle name="20% - Accent2 2 6" xfId="57" xr:uid="{00000000-0005-0000-0000-000028000000}"/>
    <cellStyle name="20% - Accent2 2 7" xfId="58" xr:uid="{00000000-0005-0000-0000-000029000000}"/>
    <cellStyle name="20% - Accent2 2 8" xfId="59" xr:uid="{00000000-0005-0000-0000-00002A000000}"/>
    <cellStyle name="20% - Accent2 2 9" xfId="60" xr:uid="{00000000-0005-0000-0000-00002B000000}"/>
    <cellStyle name="20% - Accent2 3" xfId="61" xr:uid="{00000000-0005-0000-0000-00002C000000}"/>
    <cellStyle name="20% - Accent2 3 2" xfId="62" xr:uid="{00000000-0005-0000-0000-00002D000000}"/>
    <cellStyle name="20% - Accent2 3 3" xfId="63" xr:uid="{00000000-0005-0000-0000-00002E000000}"/>
    <cellStyle name="20% - Accent2 4" xfId="64" xr:uid="{00000000-0005-0000-0000-00002F000000}"/>
    <cellStyle name="20% - Accent2 4 2" xfId="65" xr:uid="{00000000-0005-0000-0000-000030000000}"/>
    <cellStyle name="20% - Accent2 4 3" xfId="66" xr:uid="{00000000-0005-0000-0000-000031000000}"/>
    <cellStyle name="20% - Accent2 5" xfId="67" xr:uid="{00000000-0005-0000-0000-000032000000}"/>
    <cellStyle name="20% - Accent2 5 2" xfId="68" xr:uid="{00000000-0005-0000-0000-000033000000}"/>
    <cellStyle name="20% - Accent2 5 3" xfId="69" xr:uid="{00000000-0005-0000-0000-000034000000}"/>
    <cellStyle name="20% - Accent2 6" xfId="70" xr:uid="{00000000-0005-0000-0000-000035000000}"/>
    <cellStyle name="20% - Accent2 6 2" xfId="71" xr:uid="{00000000-0005-0000-0000-000036000000}"/>
    <cellStyle name="20% - Accent2 6 3" xfId="72" xr:uid="{00000000-0005-0000-0000-000037000000}"/>
    <cellStyle name="20% - Accent2 7" xfId="73" xr:uid="{00000000-0005-0000-0000-000038000000}"/>
    <cellStyle name="20% - Accent3 2" xfId="74" xr:uid="{00000000-0005-0000-0000-000039000000}"/>
    <cellStyle name="20% - Accent3 2 10" xfId="75" xr:uid="{00000000-0005-0000-0000-00003A000000}"/>
    <cellStyle name="20% - Accent3 2 11" xfId="76" xr:uid="{00000000-0005-0000-0000-00003B000000}"/>
    <cellStyle name="20% - Accent3 2 12" xfId="77" xr:uid="{00000000-0005-0000-0000-00003C000000}"/>
    <cellStyle name="20% - Accent3 2 2" xfId="78" xr:uid="{00000000-0005-0000-0000-00003D000000}"/>
    <cellStyle name="20% - Accent3 2 2 2" xfId="79" xr:uid="{00000000-0005-0000-0000-00003E000000}"/>
    <cellStyle name="20% - Accent3 2 3" xfId="80" xr:uid="{00000000-0005-0000-0000-00003F000000}"/>
    <cellStyle name="20% - Accent3 2 4" xfId="81" xr:uid="{00000000-0005-0000-0000-000040000000}"/>
    <cellStyle name="20% - Accent3 2 5" xfId="82" xr:uid="{00000000-0005-0000-0000-000041000000}"/>
    <cellStyle name="20% - Accent3 2 6" xfId="83" xr:uid="{00000000-0005-0000-0000-000042000000}"/>
    <cellStyle name="20% - Accent3 2 7" xfId="84" xr:uid="{00000000-0005-0000-0000-000043000000}"/>
    <cellStyle name="20% - Accent3 2 8" xfId="85" xr:uid="{00000000-0005-0000-0000-000044000000}"/>
    <cellStyle name="20% - Accent3 2 9" xfId="86" xr:uid="{00000000-0005-0000-0000-000045000000}"/>
    <cellStyle name="20% - Accent3 3" xfId="87" xr:uid="{00000000-0005-0000-0000-000046000000}"/>
    <cellStyle name="20% - Accent3 3 2" xfId="88" xr:uid="{00000000-0005-0000-0000-000047000000}"/>
    <cellStyle name="20% - Accent3 3 3" xfId="89" xr:uid="{00000000-0005-0000-0000-000048000000}"/>
    <cellStyle name="20% - Accent3 4" xfId="90" xr:uid="{00000000-0005-0000-0000-000049000000}"/>
    <cellStyle name="20% - Accent3 4 2" xfId="91" xr:uid="{00000000-0005-0000-0000-00004A000000}"/>
    <cellStyle name="20% - Accent3 4 3" xfId="92" xr:uid="{00000000-0005-0000-0000-00004B000000}"/>
    <cellStyle name="20% - Accent3 5" xfId="93" xr:uid="{00000000-0005-0000-0000-00004C000000}"/>
    <cellStyle name="20% - Accent3 5 2" xfId="94" xr:uid="{00000000-0005-0000-0000-00004D000000}"/>
    <cellStyle name="20% - Accent3 5 3" xfId="95" xr:uid="{00000000-0005-0000-0000-00004E000000}"/>
    <cellStyle name="20% - Accent3 6" xfId="96" xr:uid="{00000000-0005-0000-0000-00004F000000}"/>
    <cellStyle name="20% - Accent3 6 2" xfId="97" xr:uid="{00000000-0005-0000-0000-000050000000}"/>
    <cellStyle name="20% - Accent3 6 3" xfId="98" xr:uid="{00000000-0005-0000-0000-000051000000}"/>
    <cellStyle name="20% - Accent3 7" xfId="99" xr:uid="{00000000-0005-0000-0000-000052000000}"/>
    <cellStyle name="20% - Accent4 2" xfId="100" xr:uid="{00000000-0005-0000-0000-000053000000}"/>
    <cellStyle name="20% - Accent4 2 10" xfId="101" xr:uid="{00000000-0005-0000-0000-000054000000}"/>
    <cellStyle name="20% - Accent4 2 11" xfId="102" xr:uid="{00000000-0005-0000-0000-000055000000}"/>
    <cellStyle name="20% - Accent4 2 12" xfId="103" xr:uid="{00000000-0005-0000-0000-000056000000}"/>
    <cellStyle name="20% - Accent4 2 2" xfId="104" xr:uid="{00000000-0005-0000-0000-000057000000}"/>
    <cellStyle name="20% - Accent4 2 2 2" xfId="105" xr:uid="{00000000-0005-0000-0000-000058000000}"/>
    <cellStyle name="20% - Accent4 2 3" xfId="106" xr:uid="{00000000-0005-0000-0000-000059000000}"/>
    <cellStyle name="20% - Accent4 2 4" xfId="107" xr:uid="{00000000-0005-0000-0000-00005A000000}"/>
    <cellStyle name="20% - Accent4 2 5" xfId="108" xr:uid="{00000000-0005-0000-0000-00005B000000}"/>
    <cellStyle name="20% - Accent4 2 6" xfId="109" xr:uid="{00000000-0005-0000-0000-00005C000000}"/>
    <cellStyle name="20% - Accent4 2 7" xfId="110" xr:uid="{00000000-0005-0000-0000-00005D000000}"/>
    <cellStyle name="20% - Accent4 2 8" xfId="111" xr:uid="{00000000-0005-0000-0000-00005E000000}"/>
    <cellStyle name="20% - Accent4 2 9" xfId="112" xr:uid="{00000000-0005-0000-0000-00005F000000}"/>
    <cellStyle name="20% - Accent4 3" xfId="113" xr:uid="{00000000-0005-0000-0000-000060000000}"/>
    <cellStyle name="20% - Accent4 3 2" xfId="114" xr:uid="{00000000-0005-0000-0000-000061000000}"/>
    <cellStyle name="20% - Accent4 3 3" xfId="115" xr:uid="{00000000-0005-0000-0000-000062000000}"/>
    <cellStyle name="20% - Accent4 4" xfId="116" xr:uid="{00000000-0005-0000-0000-000063000000}"/>
    <cellStyle name="20% - Accent4 4 2" xfId="117" xr:uid="{00000000-0005-0000-0000-000064000000}"/>
    <cellStyle name="20% - Accent4 4 3" xfId="118" xr:uid="{00000000-0005-0000-0000-000065000000}"/>
    <cellStyle name="20% - Accent4 5" xfId="119" xr:uid="{00000000-0005-0000-0000-000066000000}"/>
    <cellStyle name="20% - Accent4 5 2" xfId="120" xr:uid="{00000000-0005-0000-0000-000067000000}"/>
    <cellStyle name="20% - Accent4 5 3" xfId="121" xr:uid="{00000000-0005-0000-0000-000068000000}"/>
    <cellStyle name="20% - Accent4 6" xfId="122" xr:uid="{00000000-0005-0000-0000-000069000000}"/>
    <cellStyle name="20% - Accent4 6 2" xfId="123" xr:uid="{00000000-0005-0000-0000-00006A000000}"/>
    <cellStyle name="20% - Accent4 6 3" xfId="124" xr:uid="{00000000-0005-0000-0000-00006B000000}"/>
    <cellStyle name="20% - Accent4 7" xfId="125" xr:uid="{00000000-0005-0000-0000-00006C000000}"/>
    <cellStyle name="20% - Accent5 2" xfId="126" xr:uid="{00000000-0005-0000-0000-00006D000000}"/>
    <cellStyle name="20% - Accent5 2 10" xfId="127" xr:uid="{00000000-0005-0000-0000-00006E000000}"/>
    <cellStyle name="20% - Accent5 2 11" xfId="128" xr:uid="{00000000-0005-0000-0000-00006F000000}"/>
    <cellStyle name="20% - Accent5 2 12" xfId="129" xr:uid="{00000000-0005-0000-0000-000070000000}"/>
    <cellStyle name="20% - Accent5 2 2" xfId="130" xr:uid="{00000000-0005-0000-0000-000071000000}"/>
    <cellStyle name="20% - Accent5 2 2 2" xfId="131" xr:uid="{00000000-0005-0000-0000-000072000000}"/>
    <cellStyle name="20% - Accent5 2 3" xfId="132" xr:uid="{00000000-0005-0000-0000-000073000000}"/>
    <cellStyle name="20% - Accent5 2 4" xfId="133" xr:uid="{00000000-0005-0000-0000-000074000000}"/>
    <cellStyle name="20% - Accent5 2 5" xfId="134" xr:uid="{00000000-0005-0000-0000-000075000000}"/>
    <cellStyle name="20% - Accent5 2 6" xfId="135" xr:uid="{00000000-0005-0000-0000-000076000000}"/>
    <cellStyle name="20% - Accent5 2 7" xfId="136" xr:uid="{00000000-0005-0000-0000-000077000000}"/>
    <cellStyle name="20% - Accent5 2 8" xfId="137" xr:uid="{00000000-0005-0000-0000-000078000000}"/>
    <cellStyle name="20% - Accent5 2 9" xfId="138" xr:uid="{00000000-0005-0000-0000-000079000000}"/>
    <cellStyle name="20% - Accent5 3" xfId="139" xr:uid="{00000000-0005-0000-0000-00007A000000}"/>
    <cellStyle name="20% - Accent5 3 2" xfId="140" xr:uid="{00000000-0005-0000-0000-00007B000000}"/>
    <cellStyle name="20% - Accent5 3 3" xfId="141" xr:uid="{00000000-0005-0000-0000-00007C000000}"/>
    <cellStyle name="20% - Accent5 4" xfId="142" xr:uid="{00000000-0005-0000-0000-00007D000000}"/>
    <cellStyle name="20% - Accent5 4 2" xfId="143" xr:uid="{00000000-0005-0000-0000-00007E000000}"/>
    <cellStyle name="20% - Accent5 4 3" xfId="144" xr:uid="{00000000-0005-0000-0000-00007F000000}"/>
    <cellStyle name="20% - Accent5 5" xfId="145" xr:uid="{00000000-0005-0000-0000-000080000000}"/>
    <cellStyle name="20% - Accent5 5 2" xfId="146" xr:uid="{00000000-0005-0000-0000-000081000000}"/>
    <cellStyle name="20% - Accent5 5 3" xfId="147" xr:uid="{00000000-0005-0000-0000-000082000000}"/>
    <cellStyle name="20% - Accent5 6" xfId="148" xr:uid="{00000000-0005-0000-0000-000083000000}"/>
    <cellStyle name="20% - Accent5 6 2" xfId="149" xr:uid="{00000000-0005-0000-0000-000084000000}"/>
    <cellStyle name="20% - Accent5 6 3" xfId="150" xr:uid="{00000000-0005-0000-0000-000085000000}"/>
    <cellStyle name="20% - Accent5 7" xfId="151" xr:uid="{00000000-0005-0000-0000-000086000000}"/>
    <cellStyle name="20% - Accent6 2" xfId="152" xr:uid="{00000000-0005-0000-0000-000087000000}"/>
    <cellStyle name="20% - Accent6 2 10" xfId="153" xr:uid="{00000000-0005-0000-0000-000088000000}"/>
    <cellStyle name="20% - Accent6 2 11" xfId="154" xr:uid="{00000000-0005-0000-0000-000089000000}"/>
    <cellStyle name="20% - Accent6 2 12" xfId="155" xr:uid="{00000000-0005-0000-0000-00008A000000}"/>
    <cellStyle name="20% - Accent6 2 2" xfId="156" xr:uid="{00000000-0005-0000-0000-00008B000000}"/>
    <cellStyle name="20% - Accent6 2 2 2" xfId="157" xr:uid="{00000000-0005-0000-0000-00008C000000}"/>
    <cellStyle name="20% - Accent6 2 3" xfId="158" xr:uid="{00000000-0005-0000-0000-00008D000000}"/>
    <cellStyle name="20% - Accent6 2 4" xfId="159" xr:uid="{00000000-0005-0000-0000-00008E000000}"/>
    <cellStyle name="20% - Accent6 2 5" xfId="160" xr:uid="{00000000-0005-0000-0000-00008F000000}"/>
    <cellStyle name="20% - Accent6 2 6" xfId="161" xr:uid="{00000000-0005-0000-0000-000090000000}"/>
    <cellStyle name="20% - Accent6 2 7" xfId="162" xr:uid="{00000000-0005-0000-0000-000091000000}"/>
    <cellStyle name="20% - Accent6 2 8" xfId="163" xr:uid="{00000000-0005-0000-0000-000092000000}"/>
    <cellStyle name="20% - Accent6 2 9" xfId="164" xr:uid="{00000000-0005-0000-0000-000093000000}"/>
    <cellStyle name="20% - Accent6 3" xfId="165" xr:uid="{00000000-0005-0000-0000-000094000000}"/>
    <cellStyle name="20% - Accent6 3 2" xfId="166" xr:uid="{00000000-0005-0000-0000-000095000000}"/>
    <cellStyle name="20% - Accent6 3 3" xfId="167" xr:uid="{00000000-0005-0000-0000-000096000000}"/>
    <cellStyle name="20% - Accent6 4" xfId="168" xr:uid="{00000000-0005-0000-0000-000097000000}"/>
    <cellStyle name="20% - Accent6 4 2" xfId="169" xr:uid="{00000000-0005-0000-0000-000098000000}"/>
    <cellStyle name="20% - Accent6 4 3" xfId="170" xr:uid="{00000000-0005-0000-0000-000099000000}"/>
    <cellStyle name="20% - Accent6 5" xfId="171" xr:uid="{00000000-0005-0000-0000-00009A000000}"/>
    <cellStyle name="20% - Accent6 5 2" xfId="172" xr:uid="{00000000-0005-0000-0000-00009B000000}"/>
    <cellStyle name="20% - Accent6 5 3" xfId="173" xr:uid="{00000000-0005-0000-0000-00009C000000}"/>
    <cellStyle name="20% - Accent6 6" xfId="174" xr:uid="{00000000-0005-0000-0000-00009D000000}"/>
    <cellStyle name="20% - Accent6 6 2" xfId="175" xr:uid="{00000000-0005-0000-0000-00009E000000}"/>
    <cellStyle name="20% - Accent6 6 3" xfId="176" xr:uid="{00000000-0005-0000-0000-00009F000000}"/>
    <cellStyle name="20% - Accent6 7" xfId="177" xr:uid="{00000000-0005-0000-0000-0000A0000000}"/>
    <cellStyle name="40% - Accent1 2" xfId="178" xr:uid="{00000000-0005-0000-0000-0000A1000000}"/>
    <cellStyle name="40% - Accent1 2 10" xfId="179" xr:uid="{00000000-0005-0000-0000-0000A2000000}"/>
    <cellStyle name="40% - Accent1 2 11" xfId="180" xr:uid="{00000000-0005-0000-0000-0000A3000000}"/>
    <cellStyle name="40% - Accent1 2 12" xfId="181" xr:uid="{00000000-0005-0000-0000-0000A4000000}"/>
    <cellStyle name="40% - Accent1 2 2" xfId="182" xr:uid="{00000000-0005-0000-0000-0000A5000000}"/>
    <cellStyle name="40% - Accent1 2 2 2" xfId="183" xr:uid="{00000000-0005-0000-0000-0000A6000000}"/>
    <cellStyle name="40% - Accent1 2 3" xfId="184" xr:uid="{00000000-0005-0000-0000-0000A7000000}"/>
    <cellStyle name="40% - Accent1 2 4" xfId="185" xr:uid="{00000000-0005-0000-0000-0000A8000000}"/>
    <cellStyle name="40% - Accent1 2 5" xfId="186" xr:uid="{00000000-0005-0000-0000-0000A9000000}"/>
    <cellStyle name="40% - Accent1 2 6" xfId="187" xr:uid="{00000000-0005-0000-0000-0000AA000000}"/>
    <cellStyle name="40% - Accent1 2 7" xfId="188" xr:uid="{00000000-0005-0000-0000-0000AB000000}"/>
    <cellStyle name="40% - Accent1 2 8" xfId="189" xr:uid="{00000000-0005-0000-0000-0000AC000000}"/>
    <cellStyle name="40% - Accent1 2 9" xfId="190" xr:uid="{00000000-0005-0000-0000-0000AD000000}"/>
    <cellStyle name="40% - Accent1 3" xfId="191" xr:uid="{00000000-0005-0000-0000-0000AE000000}"/>
    <cellStyle name="40% - Accent1 3 2" xfId="192" xr:uid="{00000000-0005-0000-0000-0000AF000000}"/>
    <cellStyle name="40% - Accent1 3 3" xfId="193" xr:uid="{00000000-0005-0000-0000-0000B0000000}"/>
    <cellStyle name="40% - Accent1 4" xfId="194" xr:uid="{00000000-0005-0000-0000-0000B1000000}"/>
    <cellStyle name="40% - Accent1 4 2" xfId="195" xr:uid="{00000000-0005-0000-0000-0000B2000000}"/>
    <cellStyle name="40% - Accent1 4 3" xfId="196" xr:uid="{00000000-0005-0000-0000-0000B3000000}"/>
    <cellStyle name="40% - Accent1 5" xfId="197" xr:uid="{00000000-0005-0000-0000-0000B4000000}"/>
    <cellStyle name="40% - Accent1 5 2" xfId="198" xr:uid="{00000000-0005-0000-0000-0000B5000000}"/>
    <cellStyle name="40% - Accent1 5 3" xfId="199" xr:uid="{00000000-0005-0000-0000-0000B6000000}"/>
    <cellStyle name="40% - Accent1 6" xfId="200" xr:uid="{00000000-0005-0000-0000-0000B7000000}"/>
    <cellStyle name="40% - Accent1 6 2" xfId="201" xr:uid="{00000000-0005-0000-0000-0000B8000000}"/>
    <cellStyle name="40% - Accent1 6 3" xfId="202" xr:uid="{00000000-0005-0000-0000-0000B9000000}"/>
    <cellStyle name="40% - Accent1 7" xfId="203" xr:uid="{00000000-0005-0000-0000-0000BA000000}"/>
    <cellStyle name="40% - Accent2 2" xfId="204" xr:uid="{00000000-0005-0000-0000-0000BB000000}"/>
    <cellStyle name="40% - Accent2 2 10" xfId="205" xr:uid="{00000000-0005-0000-0000-0000BC000000}"/>
    <cellStyle name="40% - Accent2 2 11" xfId="206" xr:uid="{00000000-0005-0000-0000-0000BD000000}"/>
    <cellStyle name="40% - Accent2 2 12" xfId="207" xr:uid="{00000000-0005-0000-0000-0000BE000000}"/>
    <cellStyle name="40% - Accent2 2 2" xfId="208" xr:uid="{00000000-0005-0000-0000-0000BF000000}"/>
    <cellStyle name="40% - Accent2 2 2 2" xfId="209" xr:uid="{00000000-0005-0000-0000-0000C0000000}"/>
    <cellStyle name="40% - Accent2 2 3" xfId="210" xr:uid="{00000000-0005-0000-0000-0000C1000000}"/>
    <cellStyle name="40% - Accent2 2 4" xfId="211" xr:uid="{00000000-0005-0000-0000-0000C2000000}"/>
    <cellStyle name="40% - Accent2 2 5" xfId="212" xr:uid="{00000000-0005-0000-0000-0000C3000000}"/>
    <cellStyle name="40% - Accent2 2 6" xfId="213" xr:uid="{00000000-0005-0000-0000-0000C4000000}"/>
    <cellStyle name="40% - Accent2 2 7" xfId="214" xr:uid="{00000000-0005-0000-0000-0000C5000000}"/>
    <cellStyle name="40% - Accent2 2 8" xfId="215" xr:uid="{00000000-0005-0000-0000-0000C6000000}"/>
    <cellStyle name="40% - Accent2 2 9" xfId="216" xr:uid="{00000000-0005-0000-0000-0000C7000000}"/>
    <cellStyle name="40% - Accent2 3" xfId="217" xr:uid="{00000000-0005-0000-0000-0000C8000000}"/>
    <cellStyle name="40% - Accent2 3 2" xfId="218" xr:uid="{00000000-0005-0000-0000-0000C9000000}"/>
    <cellStyle name="40% - Accent2 3 3" xfId="219" xr:uid="{00000000-0005-0000-0000-0000CA000000}"/>
    <cellStyle name="40% - Accent2 4" xfId="220" xr:uid="{00000000-0005-0000-0000-0000CB000000}"/>
    <cellStyle name="40% - Accent2 4 2" xfId="221" xr:uid="{00000000-0005-0000-0000-0000CC000000}"/>
    <cellStyle name="40% - Accent2 4 3" xfId="222" xr:uid="{00000000-0005-0000-0000-0000CD000000}"/>
    <cellStyle name="40% - Accent2 5" xfId="223" xr:uid="{00000000-0005-0000-0000-0000CE000000}"/>
    <cellStyle name="40% - Accent2 5 2" xfId="224" xr:uid="{00000000-0005-0000-0000-0000CF000000}"/>
    <cellStyle name="40% - Accent2 5 3" xfId="225" xr:uid="{00000000-0005-0000-0000-0000D0000000}"/>
    <cellStyle name="40% - Accent2 6" xfId="226" xr:uid="{00000000-0005-0000-0000-0000D1000000}"/>
    <cellStyle name="40% - Accent2 6 2" xfId="227" xr:uid="{00000000-0005-0000-0000-0000D2000000}"/>
    <cellStyle name="40% - Accent2 6 3" xfId="228" xr:uid="{00000000-0005-0000-0000-0000D3000000}"/>
    <cellStyle name="40% - Accent2 7" xfId="229" xr:uid="{00000000-0005-0000-0000-0000D4000000}"/>
    <cellStyle name="40% - Accent3 2" xfId="230" xr:uid="{00000000-0005-0000-0000-0000D5000000}"/>
    <cellStyle name="40% - Accent3 2 10" xfId="231" xr:uid="{00000000-0005-0000-0000-0000D6000000}"/>
    <cellStyle name="40% - Accent3 2 11" xfId="232" xr:uid="{00000000-0005-0000-0000-0000D7000000}"/>
    <cellStyle name="40% - Accent3 2 12" xfId="233" xr:uid="{00000000-0005-0000-0000-0000D8000000}"/>
    <cellStyle name="40% - Accent3 2 2" xfId="234" xr:uid="{00000000-0005-0000-0000-0000D9000000}"/>
    <cellStyle name="40% - Accent3 2 2 2" xfId="235" xr:uid="{00000000-0005-0000-0000-0000DA000000}"/>
    <cellStyle name="40% - Accent3 2 3" xfId="236" xr:uid="{00000000-0005-0000-0000-0000DB000000}"/>
    <cellStyle name="40% - Accent3 2 4" xfId="237" xr:uid="{00000000-0005-0000-0000-0000DC000000}"/>
    <cellStyle name="40% - Accent3 2 5" xfId="238" xr:uid="{00000000-0005-0000-0000-0000DD000000}"/>
    <cellStyle name="40% - Accent3 2 6" xfId="239" xr:uid="{00000000-0005-0000-0000-0000DE000000}"/>
    <cellStyle name="40% - Accent3 2 7" xfId="240" xr:uid="{00000000-0005-0000-0000-0000DF000000}"/>
    <cellStyle name="40% - Accent3 2 8" xfId="241" xr:uid="{00000000-0005-0000-0000-0000E0000000}"/>
    <cellStyle name="40% - Accent3 2 9" xfId="242" xr:uid="{00000000-0005-0000-0000-0000E1000000}"/>
    <cellStyle name="40% - Accent3 3" xfId="243" xr:uid="{00000000-0005-0000-0000-0000E2000000}"/>
    <cellStyle name="40% - Accent3 3 2" xfId="244" xr:uid="{00000000-0005-0000-0000-0000E3000000}"/>
    <cellStyle name="40% - Accent3 3 3" xfId="245" xr:uid="{00000000-0005-0000-0000-0000E4000000}"/>
    <cellStyle name="40% - Accent3 4" xfId="246" xr:uid="{00000000-0005-0000-0000-0000E5000000}"/>
    <cellStyle name="40% - Accent3 4 2" xfId="247" xr:uid="{00000000-0005-0000-0000-0000E6000000}"/>
    <cellStyle name="40% - Accent3 4 3" xfId="248" xr:uid="{00000000-0005-0000-0000-0000E7000000}"/>
    <cellStyle name="40% - Accent3 5" xfId="249" xr:uid="{00000000-0005-0000-0000-0000E8000000}"/>
    <cellStyle name="40% - Accent3 5 2" xfId="250" xr:uid="{00000000-0005-0000-0000-0000E9000000}"/>
    <cellStyle name="40% - Accent3 5 3" xfId="251" xr:uid="{00000000-0005-0000-0000-0000EA000000}"/>
    <cellStyle name="40% - Accent3 6" xfId="252" xr:uid="{00000000-0005-0000-0000-0000EB000000}"/>
    <cellStyle name="40% - Accent3 6 2" xfId="253" xr:uid="{00000000-0005-0000-0000-0000EC000000}"/>
    <cellStyle name="40% - Accent3 6 3" xfId="254" xr:uid="{00000000-0005-0000-0000-0000ED000000}"/>
    <cellStyle name="40% - Accent3 7" xfId="255" xr:uid="{00000000-0005-0000-0000-0000EE000000}"/>
    <cellStyle name="40% - Accent4 2" xfId="256" xr:uid="{00000000-0005-0000-0000-0000EF000000}"/>
    <cellStyle name="40% - Accent4 2 10" xfId="257" xr:uid="{00000000-0005-0000-0000-0000F0000000}"/>
    <cellStyle name="40% - Accent4 2 11" xfId="258" xr:uid="{00000000-0005-0000-0000-0000F1000000}"/>
    <cellStyle name="40% - Accent4 2 12" xfId="259" xr:uid="{00000000-0005-0000-0000-0000F2000000}"/>
    <cellStyle name="40% - Accent4 2 2" xfId="260" xr:uid="{00000000-0005-0000-0000-0000F3000000}"/>
    <cellStyle name="40% - Accent4 2 2 2" xfId="261" xr:uid="{00000000-0005-0000-0000-0000F4000000}"/>
    <cellStyle name="40% - Accent4 2 3" xfId="262" xr:uid="{00000000-0005-0000-0000-0000F5000000}"/>
    <cellStyle name="40% - Accent4 2 4" xfId="263" xr:uid="{00000000-0005-0000-0000-0000F6000000}"/>
    <cellStyle name="40% - Accent4 2 5" xfId="264" xr:uid="{00000000-0005-0000-0000-0000F7000000}"/>
    <cellStyle name="40% - Accent4 2 6" xfId="265" xr:uid="{00000000-0005-0000-0000-0000F8000000}"/>
    <cellStyle name="40% - Accent4 2 7" xfId="266" xr:uid="{00000000-0005-0000-0000-0000F9000000}"/>
    <cellStyle name="40% - Accent4 2 8" xfId="267" xr:uid="{00000000-0005-0000-0000-0000FA000000}"/>
    <cellStyle name="40% - Accent4 2 9" xfId="268" xr:uid="{00000000-0005-0000-0000-0000FB000000}"/>
    <cellStyle name="40% - Accent4 3" xfId="269" xr:uid="{00000000-0005-0000-0000-0000FC000000}"/>
    <cellStyle name="40% - Accent4 3 2" xfId="270" xr:uid="{00000000-0005-0000-0000-0000FD000000}"/>
    <cellStyle name="40% - Accent4 3 3" xfId="271" xr:uid="{00000000-0005-0000-0000-0000FE000000}"/>
    <cellStyle name="40% - Accent4 4" xfId="272" xr:uid="{00000000-0005-0000-0000-0000FF000000}"/>
    <cellStyle name="40% - Accent4 4 2" xfId="273" xr:uid="{00000000-0005-0000-0000-000000010000}"/>
    <cellStyle name="40% - Accent4 4 3" xfId="274" xr:uid="{00000000-0005-0000-0000-000001010000}"/>
    <cellStyle name="40% - Accent4 5" xfId="275" xr:uid="{00000000-0005-0000-0000-000002010000}"/>
    <cellStyle name="40% - Accent4 5 2" xfId="276" xr:uid="{00000000-0005-0000-0000-000003010000}"/>
    <cellStyle name="40% - Accent4 5 3" xfId="277" xr:uid="{00000000-0005-0000-0000-000004010000}"/>
    <cellStyle name="40% - Accent4 6" xfId="278" xr:uid="{00000000-0005-0000-0000-000005010000}"/>
    <cellStyle name="40% - Accent4 6 2" xfId="279" xr:uid="{00000000-0005-0000-0000-000006010000}"/>
    <cellStyle name="40% - Accent4 6 3" xfId="280" xr:uid="{00000000-0005-0000-0000-000007010000}"/>
    <cellStyle name="40% - Accent4 7" xfId="281" xr:uid="{00000000-0005-0000-0000-000008010000}"/>
    <cellStyle name="40% - Accent5 2" xfId="282" xr:uid="{00000000-0005-0000-0000-000009010000}"/>
    <cellStyle name="40% - Accent5 2 10" xfId="283" xr:uid="{00000000-0005-0000-0000-00000A010000}"/>
    <cellStyle name="40% - Accent5 2 11" xfId="284" xr:uid="{00000000-0005-0000-0000-00000B010000}"/>
    <cellStyle name="40% - Accent5 2 12" xfId="285" xr:uid="{00000000-0005-0000-0000-00000C010000}"/>
    <cellStyle name="40% - Accent5 2 2" xfId="286" xr:uid="{00000000-0005-0000-0000-00000D010000}"/>
    <cellStyle name="40% - Accent5 2 2 2" xfId="287" xr:uid="{00000000-0005-0000-0000-00000E010000}"/>
    <cellStyle name="40% - Accent5 2 3" xfId="288" xr:uid="{00000000-0005-0000-0000-00000F010000}"/>
    <cellStyle name="40% - Accent5 2 4" xfId="289" xr:uid="{00000000-0005-0000-0000-000010010000}"/>
    <cellStyle name="40% - Accent5 2 5" xfId="290" xr:uid="{00000000-0005-0000-0000-000011010000}"/>
    <cellStyle name="40% - Accent5 2 6" xfId="291" xr:uid="{00000000-0005-0000-0000-000012010000}"/>
    <cellStyle name="40% - Accent5 2 7" xfId="292" xr:uid="{00000000-0005-0000-0000-000013010000}"/>
    <cellStyle name="40% - Accent5 2 8" xfId="293" xr:uid="{00000000-0005-0000-0000-000014010000}"/>
    <cellStyle name="40% - Accent5 2 9" xfId="294" xr:uid="{00000000-0005-0000-0000-000015010000}"/>
    <cellStyle name="40% - Accent5 3" xfId="295" xr:uid="{00000000-0005-0000-0000-000016010000}"/>
    <cellStyle name="40% - Accent5 3 2" xfId="296" xr:uid="{00000000-0005-0000-0000-000017010000}"/>
    <cellStyle name="40% - Accent5 3 3" xfId="297" xr:uid="{00000000-0005-0000-0000-000018010000}"/>
    <cellStyle name="40% - Accent5 4" xfId="298" xr:uid="{00000000-0005-0000-0000-000019010000}"/>
    <cellStyle name="40% - Accent5 4 2" xfId="299" xr:uid="{00000000-0005-0000-0000-00001A010000}"/>
    <cellStyle name="40% - Accent5 4 3" xfId="300" xr:uid="{00000000-0005-0000-0000-00001B010000}"/>
    <cellStyle name="40% - Accent5 5" xfId="301" xr:uid="{00000000-0005-0000-0000-00001C010000}"/>
    <cellStyle name="40% - Accent5 5 2" xfId="302" xr:uid="{00000000-0005-0000-0000-00001D010000}"/>
    <cellStyle name="40% - Accent5 5 3" xfId="303" xr:uid="{00000000-0005-0000-0000-00001E010000}"/>
    <cellStyle name="40% - Accent5 6" xfId="304" xr:uid="{00000000-0005-0000-0000-00001F010000}"/>
    <cellStyle name="40% - Accent5 6 2" xfId="305" xr:uid="{00000000-0005-0000-0000-000020010000}"/>
    <cellStyle name="40% - Accent5 6 3" xfId="306" xr:uid="{00000000-0005-0000-0000-000021010000}"/>
    <cellStyle name="40% - Accent5 7" xfId="307" xr:uid="{00000000-0005-0000-0000-000022010000}"/>
    <cellStyle name="40% - Accent6 2" xfId="308" xr:uid="{00000000-0005-0000-0000-000023010000}"/>
    <cellStyle name="40% - Accent6 2 10" xfId="309" xr:uid="{00000000-0005-0000-0000-000024010000}"/>
    <cellStyle name="40% - Accent6 2 11" xfId="310" xr:uid="{00000000-0005-0000-0000-000025010000}"/>
    <cellStyle name="40% - Accent6 2 12" xfId="311" xr:uid="{00000000-0005-0000-0000-000026010000}"/>
    <cellStyle name="40% - Accent6 2 2" xfId="312" xr:uid="{00000000-0005-0000-0000-000027010000}"/>
    <cellStyle name="40% - Accent6 2 2 2" xfId="313" xr:uid="{00000000-0005-0000-0000-000028010000}"/>
    <cellStyle name="40% - Accent6 2 3" xfId="314" xr:uid="{00000000-0005-0000-0000-000029010000}"/>
    <cellStyle name="40% - Accent6 2 4" xfId="315" xr:uid="{00000000-0005-0000-0000-00002A010000}"/>
    <cellStyle name="40% - Accent6 2 5" xfId="316" xr:uid="{00000000-0005-0000-0000-00002B010000}"/>
    <cellStyle name="40% - Accent6 2 6" xfId="317" xr:uid="{00000000-0005-0000-0000-00002C010000}"/>
    <cellStyle name="40% - Accent6 2 7" xfId="318" xr:uid="{00000000-0005-0000-0000-00002D010000}"/>
    <cellStyle name="40% - Accent6 2 8" xfId="319" xr:uid="{00000000-0005-0000-0000-00002E010000}"/>
    <cellStyle name="40% - Accent6 2 9" xfId="320" xr:uid="{00000000-0005-0000-0000-00002F010000}"/>
    <cellStyle name="40% - Accent6 3" xfId="321" xr:uid="{00000000-0005-0000-0000-000030010000}"/>
    <cellStyle name="40% - Accent6 3 2" xfId="322" xr:uid="{00000000-0005-0000-0000-000031010000}"/>
    <cellStyle name="40% - Accent6 3 3" xfId="323" xr:uid="{00000000-0005-0000-0000-000032010000}"/>
    <cellStyle name="40% - Accent6 4" xfId="324" xr:uid="{00000000-0005-0000-0000-000033010000}"/>
    <cellStyle name="40% - Accent6 4 2" xfId="325" xr:uid="{00000000-0005-0000-0000-000034010000}"/>
    <cellStyle name="40% - Accent6 4 3" xfId="326" xr:uid="{00000000-0005-0000-0000-000035010000}"/>
    <cellStyle name="40% - Accent6 5" xfId="327" xr:uid="{00000000-0005-0000-0000-000036010000}"/>
    <cellStyle name="40% - Accent6 5 2" xfId="328" xr:uid="{00000000-0005-0000-0000-000037010000}"/>
    <cellStyle name="40% - Accent6 5 3" xfId="329" xr:uid="{00000000-0005-0000-0000-000038010000}"/>
    <cellStyle name="40% - Accent6 6" xfId="330" xr:uid="{00000000-0005-0000-0000-000039010000}"/>
    <cellStyle name="40% - Accent6 6 2" xfId="331" xr:uid="{00000000-0005-0000-0000-00003A010000}"/>
    <cellStyle name="40% - Accent6 6 3" xfId="332" xr:uid="{00000000-0005-0000-0000-00003B010000}"/>
    <cellStyle name="40% - Accent6 7" xfId="333" xr:uid="{00000000-0005-0000-0000-00003C010000}"/>
    <cellStyle name="60% - Accent1 2" xfId="334" xr:uid="{00000000-0005-0000-0000-00003D010000}"/>
    <cellStyle name="60% - Accent1 2 10" xfId="335" xr:uid="{00000000-0005-0000-0000-00003E010000}"/>
    <cellStyle name="60% - Accent1 2 11" xfId="336" xr:uid="{00000000-0005-0000-0000-00003F010000}"/>
    <cellStyle name="60% - Accent1 2 12" xfId="337" xr:uid="{00000000-0005-0000-0000-000040010000}"/>
    <cellStyle name="60% - Accent1 2 2" xfId="338" xr:uid="{00000000-0005-0000-0000-000041010000}"/>
    <cellStyle name="60% - Accent1 2 2 2" xfId="339" xr:uid="{00000000-0005-0000-0000-000042010000}"/>
    <cellStyle name="60% - Accent1 2 3" xfId="340" xr:uid="{00000000-0005-0000-0000-000043010000}"/>
    <cellStyle name="60% - Accent1 2 4" xfId="341" xr:uid="{00000000-0005-0000-0000-000044010000}"/>
    <cellStyle name="60% - Accent1 2 5" xfId="342" xr:uid="{00000000-0005-0000-0000-000045010000}"/>
    <cellStyle name="60% - Accent1 2 6" xfId="343" xr:uid="{00000000-0005-0000-0000-000046010000}"/>
    <cellStyle name="60% - Accent1 2 7" xfId="344" xr:uid="{00000000-0005-0000-0000-000047010000}"/>
    <cellStyle name="60% - Accent1 2 8" xfId="345" xr:uid="{00000000-0005-0000-0000-000048010000}"/>
    <cellStyle name="60% - Accent1 2 9" xfId="346" xr:uid="{00000000-0005-0000-0000-000049010000}"/>
    <cellStyle name="60% - Accent1 3" xfId="347" xr:uid="{00000000-0005-0000-0000-00004A010000}"/>
    <cellStyle name="60% - Accent1 3 2" xfId="348" xr:uid="{00000000-0005-0000-0000-00004B010000}"/>
    <cellStyle name="60% - Accent1 3 3" xfId="349" xr:uid="{00000000-0005-0000-0000-00004C010000}"/>
    <cellStyle name="60% - Accent1 4" xfId="350" xr:uid="{00000000-0005-0000-0000-00004D010000}"/>
    <cellStyle name="60% - Accent1 4 2" xfId="351" xr:uid="{00000000-0005-0000-0000-00004E010000}"/>
    <cellStyle name="60% - Accent1 4 3" xfId="352" xr:uid="{00000000-0005-0000-0000-00004F010000}"/>
    <cellStyle name="60% - Accent1 5" xfId="353" xr:uid="{00000000-0005-0000-0000-000050010000}"/>
    <cellStyle name="60% - Accent1 5 2" xfId="354" xr:uid="{00000000-0005-0000-0000-000051010000}"/>
    <cellStyle name="60% - Accent1 5 3" xfId="355" xr:uid="{00000000-0005-0000-0000-000052010000}"/>
    <cellStyle name="60% - Accent1 6" xfId="356" xr:uid="{00000000-0005-0000-0000-000053010000}"/>
    <cellStyle name="60% - Accent1 6 2" xfId="357" xr:uid="{00000000-0005-0000-0000-000054010000}"/>
    <cellStyle name="60% - Accent1 6 3" xfId="358" xr:uid="{00000000-0005-0000-0000-000055010000}"/>
    <cellStyle name="60% - Accent1 7" xfId="359" xr:uid="{00000000-0005-0000-0000-000056010000}"/>
    <cellStyle name="60% - Accent2 2" xfId="360" xr:uid="{00000000-0005-0000-0000-000057010000}"/>
    <cellStyle name="60% - Accent2 2 10" xfId="361" xr:uid="{00000000-0005-0000-0000-000058010000}"/>
    <cellStyle name="60% - Accent2 2 11" xfId="362" xr:uid="{00000000-0005-0000-0000-000059010000}"/>
    <cellStyle name="60% - Accent2 2 12" xfId="363" xr:uid="{00000000-0005-0000-0000-00005A010000}"/>
    <cellStyle name="60% - Accent2 2 2" xfId="364" xr:uid="{00000000-0005-0000-0000-00005B010000}"/>
    <cellStyle name="60% - Accent2 2 2 2" xfId="365" xr:uid="{00000000-0005-0000-0000-00005C010000}"/>
    <cellStyle name="60% - Accent2 2 3" xfId="366" xr:uid="{00000000-0005-0000-0000-00005D010000}"/>
    <cellStyle name="60% - Accent2 2 4" xfId="367" xr:uid="{00000000-0005-0000-0000-00005E010000}"/>
    <cellStyle name="60% - Accent2 2 5" xfId="368" xr:uid="{00000000-0005-0000-0000-00005F010000}"/>
    <cellStyle name="60% - Accent2 2 6" xfId="369" xr:uid="{00000000-0005-0000-0000-000060010000}"/>
    <cellStyle name="60% - Accent2 2 7" xfId="370" xr:uid="{00000000-0005-0000-0000-000061010000}"/>
    <cellStyle name="60% - Accent2 2 8" xfId="371" xr:uid="{00000000-0005-0000-0000-000062010000}"/>
    <cellStyle name="60% - Accent2 2 9" xfId="372" xr:uid="{00000000-0005-0000-0000-000063010000}"/>
    <cellStyle name="60% - Accent2 3" xfId="373" xr:uid="{00000000-0005-0000-0000-000064010000}"/>
    <cellStyle name="60% - Accent2 3 2" xfId="374" xr:uid="{00000000-0005-0000-0000-000065010000}"/>
    <cellStyle name="60% - Accent2 3 3" xfId="375" xr:uid="{00000000-0005-0000-0000-000066010000}"/>
    <cellStyle name="60% - Accent2 4" xfId="376" xr:uid="{00000000-0005-0000-0000-000067010000}"/>
    <cellStyle name="60% - Accent2 4 2" xfId="377" xr:uid="{00000000-0005-0000-0000-000068010000}"/>
    <cellStyle name="60% - Accent2 4 3" xfId="378" xr:uid="{00000000-0005-0000-0000-000069010000}"/>
    <cellStyle name="60% - Accent2 5" xfId="379" xr:uid="{00000000-0005-0000-0000-00006A010000}"/>
    <cellStyle name="60% - Accent2 5 2" xfId="380" xr:uid="{00000000-0005-0000-0000-00006B010000}"/>
    <cellStyle name="60% - Accent2 5 3" xfId="381" xr:uid="{00000000-0005-0000-0000-00006C010000}"/>
    <cellStyle name="60% - Accent2 6" xfId="382" xr:uid="{00000000-0005-0000-0000-00006D010000}"/>
    <cellStyle name="60% - Accent2 6 2" xfId="383" xr:uid="{00000000-0005-0000-0000-00006E010000}"/>
    <cellStyle name="60% - Accent2 6 3" xfId="384" xr:uid="{00000000-0005-0000-0000-00006F010000}"/>
    <cellStyle name="60% - Accent2 7" xfId="385" xr:uid="{00000000-0005-0000-0000-000070010000}"/>
    <cellStyle name="60% - Accent3 2" xfId="386" xr:uid="{00000000-0005-0000-0000-000071010000}"/>
    <cellStyle name="60% - Accent3 2 10" xfId="387" xr:uid="{00000000-0005-0000-0000-000072010000}"/>
    <cellStyle name="60% - Accent3 2 11" xfId="388" xr:uid="{00000000-0005-0000-0000-000073010000}"/>
    <cellStyle name="60% - Accent3 2 12" xfId="389" xr:uid="{00000000-0005-0000-0000-000074010000}"/>
    <cellStyle name="60% - Accent3 2 2" xfId="390" xr:uid="{00000000-0005-0000-0000-000075010000}"/>
    <cellStyle name="60% - Accent3 2 2 2" xfId="391" xr:uid="{00000000-0005-0000-0000-000076010000}"/>
    <cellStyle name="60% - Accent3 2 3" xfId="392" xr:uid="{00000000-0005-0000-0000-000077010000}"/>
    <cellStyle name="60% - Accent3 2 4" xfId="393" xr:uid="{00000000-0005-0000-0000-000078010000}"/>
    <cellStyle name="60% - Accent3 2 5" xfId="394" xr:uid="{00000000-0005-0000-0000-000079010000}"/>
    <cellStyle name="60% - Accent3 2 6" xfId="395" xr:uid="{00000000-0005-0000-0000-00007A010000}"/>
    <cellStyle name="60% - Accent3 2 7" xfId="396" xr:uid="{00000000-0005-0000-0000-00007B010000}"/>
    <cellStyle name="60% - Accent3 2 8" xfId="397" xr:uid="{00000000-0005-0000-0000-00007C010000}"/>
    <cellStyle name="60% - Accent3 2 9" xfId="398" xr:uid="{00000000-0005-0000-0000-00007D010000}"/>
    <cellStyle name="60% - Accent3 3" xfId="399" xr:uid="{00000000-0005-0000-0000-00007E010000}"/>
    <cellStyle name="60% - Accent3 3 2" xfId="400" xr:uid="{00000000-0005-0000-0000-00007F010000}"/>
    <cellStyle name="60% - Accent3 3 3" xfId="401" xr:uid="{00000000-0005-0000-0000-000080010000}"/>
    <cellStyle name="60% - Accent3 4" xfId="402" xr:uid="{00000000-0005-0000-0000-000081010000}"/>
    <cellStyle name="60% - Accent3 4 2" xfId="403" xr:uid="{00000000-0005-0000-0000-000082010000}"/>
    <cellStyle name="60% - Accent3 4 3" xfId="404" xr:uid="{00000000-0005-0000-0000-000083010000}"/>
    <cellStyle name="60% - Accent3 5" xfId="405" xr:uid="{00000000-0005-0000-0000-000084010000}"/>
    <cellStyle name="60% - Accent3 5 2" xfId="406" xr:uid="{00000000-0005-0000-0000-000085010000}"/>
    <cellStyle name="60% - Accent3 5 3" xfId="407" xr:uid="{00000000-0005-0000-0000-000086010000}"/>
    <cellStyle name="60% - Accent3 6" xfId="408" xr:uid="{00000000-0005-0000-0000-000087010000}"/>
    <cellStyle name="60% - Accent3 6 2" xfId="409" xr:uid="{00000000-0005-0000-0000-000088010000}"/>
    <cellStyle name="60% - Accent3 6 3" xfId="410" xr:uid="{00000000-0005-0000-0000-000089010000}"/>
    <cellStyle name="60% - Accent3 7" xfId="411" xr:uid="{00000000-0005-0000-0000-00008A010000}"/>
    <cellStyle name="60% - Accent4 2" xfId="412" xr:uid="{00000000-0005-0000-0000-00008B010000}"/>
    <cellStyle name="60% - Accent4 2 10" xfId="413" xr:uid="{00000000-0005-0000-0000-00008C010000}"/>
    <cellStyle name="60% - Accent4 2 11" xfId="414" xr:uid="{00000000-0005-0000-0000-00008D010000}"/>
    <cellStyle name="60% - Accent4 2 12" xfId="415" xr:uid="{00000000-0005-0000-0000-00008E010000}"/>
    <cellStyle name="60% - Accent4 2 2" xfId="416" xr:uid="{00000000-0005-0000-0000-00008F010000}"/>
    <cellStyle name="60% - Accent4 2 2 2" xfId="417" xr:uid="{00000000-0005-0000-0000-000090010000}"/>
    <cellStyle name="60% - Accent4 2 3" xfId="418" xr:uid="{00000000-0005-0000-0000-000091010000}"/>
    <cellStyle name="60% - Accent4 2 4" xfId="419" xr:uid="{00000000-0005-0000-0000-000092010000}"/>
    <cellStyle name="60% - Accent4 2 5" xfId="420" xr:uid="{00000000-0005-0000-0000-000093010000}"/>
    <cellStyle name="60% - Accent4 2 6" xfId="421" xr:uid="{00000000-0005-0000-0000-000094010000}"/>
    <cellStyle name="60% - Accent4 2 7" xfId="422" xr:uid="{00000000-0005-0000-0000-000095010000}"/>
    <cellStyle name="60% - Accent4 2 8" xfId="423" xr:uid="{00000000-0005-0000-0000-000096010000}"/>
    <cellStyle name="60% - Accent4 2 9" xfId="424" xr:uid="{00000000-0005-0000-0000-000097010000}"/>
    <cellStyle name="60% - Accent4 3" xfId="425" xr:uid="{00000000-0005-0000-0000-000098010000}"/>
    <cellStyle name="60% - Accent4 3 2" xfId="426" xr:uid="{00000000-0005-0000-0000-000099010000}"/>
    <cellStyle name="60% - Accent4 3 3" xfId="427" xr:uid="{00000000-0005-0000-0000-00009A010000}"/>
    <cellStyle name="60% - Accent4 4" xfId="428" xr:uid="{00000000-0005-0000-0000-00009B010000}"/>
    <cellStyle name="60% - Accent4 4 2" xfId="429" xr:uid="{00000000-0005-0000-0000-00009C010000}"/>
    <cellStyle name="60% - Accent4 4 3" xfId="430" xr:uid="{00000000-0005-0000-0000-00009D010000}"/>
    <cellStyle name="60% - Accent4 5" xfId="431" xr:uid="{00000000-0005-0000-0000-00009E010000}"/>
    <cellStyle name="60% - Accent4 5 2" xfId="432" xr:uid="{00000000-0005-0000-0000-00009F010000}"/>
    <cellStyle name="60% - Accent4 5 3" xfId="433" xr:uid="{00000000-0005-0000-0000-0000A0010000}"/>
    <cellStyle name="60% - Accent4 6" xfId="434" xr:uid="{00000000-0005-0000-0000-0000A1010000}"/>
    <cellStyle name="60% - Accent4 6 2" xfId="435" xr:uid="{00000000-0005-0000-0000-0000A2010000}"/>
    <cellStyle name="60% - Accent4 6 3" xfId="436" xr:uid="{00000000-0005-0000-0000-0000A3010000}"/>
    <cellStyle name="60% - Accent4 7" xfId="437" xr:uid="{00000000-0005-0000-0000-0000A4010000}"/>
    <cellStyle name="60% - Accent5 2" xfId="438" xr:uid="{00000000-0005-0000-0000-0000A5010000}"/>
    <cellStyle name="60% - Accent5 2 10" xfId="439" xr:uid="{00000000-0005-0000-0000-0000A6010000}"/>
    <cellStyle name="60% - Accent5 2 11" xfId="440" xr:uid="{00000000-0005-0000-0000-0000A7010000}"/>
    <cellStyle name="60% - Accent5 2 12" xfId="441" xr:uid="{00000000-0005-0000-0000-0000A8010000}"/>
    <cellStyle name="60% - Accent5 2 2" xfId="442" xr:uid="{00000000-0005-0000-0000-0000A9010000}"/>
    <cellStyle name="60% - Accent5 2 2 2" xfId="443" xr:uid="{00000000-0005-0000-0000-0000AA010000}"/>
    <cellStyle name="60% - Accent5 2 3" xfId="444" xr:uid="{00000000-0005-0000-0000-0000AB010000}"/>
    <cellStyle name="60% - Accent5 2 4" xfId="445" xr:uid="{00000000-0005-0000-0000-0000AC010000}"/>
    <cellStyle name="60% - Accent5 2 5" xfId="446" xr:uid="{00000000-0005-0000-0000-0000AD010000}"/>
    <cellStyle name="60% - Accent5 2 6" xfId="447" xr:uid="{00000000-0005-0000-0000-0000AE010000}"/>
    <cellStyle name="60% - Accent5 2 7" xfId="448" xr:uid="{00000000-0005-0000-0000-0000AF010000}"/>
    <cellStyle name="60% - Accent5 2 8" xfId="449" xr:uid="{00000000-0005-0000-0000-0000B0010000}"/>
    <cellStyle name="60% - Accent5 2 9" xfId="450" xr:uid="{00000000-0005-0000-0000-0000B1010000}"/>
    <cellStyle name="60% - Accent5 3" xfId="451" xr:uid="{00000000-0005-0000-0000-0000B2010000}"/>
    <cellStyle name="60% - Accent5 3 2" xfId="452" xr:uid="{00000000-0005-0000-0000-0000B3010000}"/>
    <cellStyle name="60% - Accent5 3 3" xfId="453" xr:uid="{00000000-0005-0000-0000-0000B4010000}"/>
    <cellStyle name="60% - Accent5 4" xfId="454" xr:uid="{00000000-0005-0000-0000-0000B5010000}"/>
    <cellStyle name="60% - Accent5 4 2" xfId="455" xr:uid="{00000000-0005-0000-0000-0000B6010000}"/>
    <cellStyle name="60% - Accent5 4 3" xfId="456" xr:uid="{00000000-0005-0000-0000-0000B7010000}"/>
    <cellStyle name="60% - Accent5 5" xfId="457" xr:uid="{00000000-0005-0000-0000-0000B8010000}"/>
    <cellStyle name="60% - Accent5 5 2" xfId="458" xr:uid="{00000000-0005-0000-0000-0000B9010000}"/>
    <cellStyle name="60% - Accent5 5 3" xfId="459" xr:uid="{00000000-0005-0000-0000-0000BA010000}"/>
    <cellStyle name="60% - Accent5 6" xfId="460" xr:uid="{00000000-0005-0000-0000-0000BB010000}"/>
    <cellStyle name="60% - Accent5 6 2" xfId="461" xr:uid="{00000000-0005-0000-0000-0000BC010000}"/>
    <cellStyle name="60% - Accent5 6 3" xfId="462" xr:uid="{00000000-0005-0000-0000-0000BD010000}"/>
    <cellStyle name="60% - Accent5 7" xfId="463" xr:uid="{00000000-0005-0000-0000-0000BE010000}"/>
    <cellStyle name="60% - Accent6 2" xfId="464" xr:uid="{00000000-0005-0000-0000-0000BF010000}"/>
    <cellStyle name="60% - Accent6 2 10" xfId="465" xr:uid="{00000000-0005-0000-0000-0000C0010000}"/>
    <cellStyle name="60% - Accent6 2 11" xfId="466" xr:uid="{00000000-0005-0000-0000-0000C1010000}"/>
    <cellStyle name="60% - Accent6 2 12" xfId="467" xr:uid="{00000000-0005-0000-0000-0000C2010000}"/>
    <cellStyle name="60% - Accent6 2 2" xfId="468" xr:uid="{00000000-0005-0000-0000-0000C3010000}"/>
    <cellStyle name="60% - Accent6 2 2 2" xfId="469" xr:uid="{00000000-0005-0000-0000-0000C4010000}"/>
    <cellStyle name="60% - Accent6 2 3" xfId="470" xr:uid="{00000000-0005-0000-0000-0000C5010000}"/>
    <cellStyle name="60% - Accent6 2 4" xfId="471" xr:uid="{00000000-0005-0000-0000-0000C6010000}"/>
    <cellStyle name="60% - Accent6 2 5" xfId="472" xr:uid="{00000000-0005-0000-0000-0000C7010000}"/>
    <cellStyle name="60% - Accent6 2 6" xfId="473" xr:uid="{00000000-0005-0000-0000-0000C8010000}"/>
    <cellStyle name="60% - Accent6 2 7" xfId="474" xr:uid="{00000000-0005-0000-0000-0000C9010000}"/>
    <cellStyle name="60% - Accent6 2 8" xfId="475" xr:uid="{00000000-0005-0000-0000-0000CA010000}"/>
    <cellStyle name="60% - Accent6 2 9" xfId="476" xr:uid="{00000000-0005-0000-0000-0000CB010000}"/>
    <cellStyle name="60% - Accent6 3" xfId="477" xr:uid="{00000000-0005-0000-0000-0000CC010000}"/>
    <cellStyle name="60% - Accent6 3 2" xfId="478" xr:uid="{00000000-0005-0000-0000-0000CD010000}"/>
    <cellStyle name="60% - Accent6 3 3" xfId="479" xr:uid="{00000000-0005-0000-0000-0000CE010000}"/>
    <cellStyle name="60% - Accent6 4" xfId="480" xr:uid="{00000000-0005-0000-0000-0000CF010000}"/>
    <cellStyle name="60% - Accent6 4 2" xfId="481" xr:uid="{00000000-0005-0000-0000-0000D0010000}"/>
    <cellStyle name="60% - Accent6 4 3" xfId="482" xr:uid="{00000000-0005-0000-0000-0000D1010000}"/>
    <cellStyle name="60% - Accent6 5" xfId="483" xr:uid="{00000000-0005-0000-0000-0000D2010000}"/>
    <cellStyle name="60% - Accent6 5 2" xfId="484" xr:uid="{00000000-0005-0000-0000-0000D3010000}"/>
    <cellStyle name="60% - Accent6 5 3" xfId="485" xr:uid="{00000000-0005-0000-0000-0000D4010000}"/>
    <cellStyle name="60% - Accent6 6" xfId="486" xr:uid="{00000000-0005-0000-0000-0000D5010000}"/>
    <cellStyle name="60% - Accent6 6 2" xfId="487" xr:uid="{00000000-0005-0000-0000-0000D6010000}"/>
    <cellStyle name="60% - Accent6 6 3" xfId="488" xr:uid="{00000000-0005-0000-0000-0000D7010000}"/>
    <cellStyle name="60% - Accent6 7" xfId="489" xr:uid="{00000000-0005-0000-0000-0000D8010000}"/>
    <cellStyle name="Accent1 - 20%" xfId="490" xr:uid="{00000000-0005-0000-0000-0000D9010000}"/>
    <cellStyle name="Accent1 - 40%" xfId="491" xr:uid="{00000000-0005-0000-0000-0000DA010000}"/>
    <cellStyle name="Accent1 - 60%" xfId="492" xr:uid="{00000000-0005-0000-0000-0000DB010000}"/>
    <cellStyle name="Accent1 2" xfId="493" xr:uid="{00000000-0005-0000-0000-0000DC010000}"/>
    <cellStyle name="Accent1 2 10" xfId="494" xr:uid="{00000000-0005-0000-0000-0000DD010000}"/>
    <cellStyle name="Accent1 2 11" xfId="495" xr:uid="{00000000-0005-0000-0000-0000DE010000}"/>
    <cellStyle name="Accent1 2 12" xfId="496" xr:uid="{00000000-0005-0000-0000-0000DF010000}"/>
    <cellStyle name="Accent1 2 2" xfId="497" xr:uid="{00000000-0005-0000-0000-0000E0010000}"/>
    <cellStyle name="Accent1 2 2 2" xfId="498" xr:uid="{00000000-0005-0000-0000-0000E1010000}"/>
    <cellStyle name="Accent1 2 3" xfId="499" xr:uid="{00000000-0005-0000-0000-0000E2010000}"/>
    <cellStyle name="Accent1 2 4" xfId="500" xr:uid="{00000000-0005-0000-0000-0000E3010000}"/>
    <cellStyle name="Accent1 2 5" xfId="501" xr:uid="{00000000-0005-0000-0000-0000E4010000}"/>
    <cellStyle name="Accent1 2 6" xfId="502" xr:uid="{00000000-0005-0000-0000-0000E5010000}"/>
    <cellStyle name="Accent1 2 7" xfId="503" xr:uid="{00000000-0005-0000-0000-0000E6010000}"/>
    <cellStyle name="Accent1 2 8" xfId="504" xr:uid="{00000000-0005-0000-0000-0000E7010000}"/>
    <cellStyle name="Accent1 2 9" xfId="505" xr:uid="{00000000-0005-0000-0000-0000E8010000}"/>
    <cellStyle name="Accent1 3" xfId="506" xr:uid="{00000000-0005-0000-0000-0000E9010000}"/>
    <cellStyle name="Accent1 3 2" xfId="507" xr:uid="{00000000-0005-0000-0000-0000EA010000}"/>
    <cellStyle name="Accent1 3 3" xfId="508" xr:uid="{00000000-0005-0000-0000-0000EB010000}"/>
    <cellStyle name="Accent1 4" xfId="509" xr:uid="{00000000-0005-0000-0000-0000EC010000}"/>
    <cellStyle name="Accent1 4 2" xfId="510" xr:uid="{00000000-0005-0000-0000-0000ED010000}"/>
    <cellStyle name="Accent1 4 3" xfId="511" xr:uid="{00000000-0005-0000-0000-0000EE010000}"/>
    <cellStyle name="Accent1 5" xfId="512" xr:uid="{00000000-0005-0000-0000-0000EF010000}"/>
    <cellStyle name="Accent1 5 2" xfId="513" xr:uid="{00000000-0005-0000-0000-0000F0010000}"/>
    <cellStyle name="Accent1 5 3" xfId="514" xr:uid="{00000000-0005-0000-0000-0000F1010000}"/>
    <cellStyle name="Accent1 6" xfId="515" xr:uid="{00000000-0005-0000-0000-0000F2010000}"/>
    <cellStyle name="Accent1 6 2" xfId="516" xr:uid="{00000000-0005-0000-0000-0000F3010000}"/>
    <cellStyle name="Accent1 6 3" xfId="517" xr:uid="{00000000-0005-0000-0000-0000F4010000}"/>
    <cellStyle name="Accent1 7" xfId="518" xr:uid="{00000000-0005-0000-0000-0000F5010000}"/>
    <cellStyle name="Accent1 8" xfId="519" xr:uid="{00000000-0005-0000-0000-0000F6010000}"/>
    <cellStyle name="Accent1 9" xfId="520" xr:uid="{00000000-0005-0000-0000-0000F7010000}"/>
    <cellStyle name="Accent2 - 20%" xfId="521" xr:uid="{00000000-0005-0000-0000-0000F8010000}"/>
    <cellStyle name="Accent2 - 40%" xfId="522" xr:uid="{00000000-0005-0000-0000-0000F9010000}"/>
    <cellStyle name="Accent2 - 60%" xfId="523" xr:uid="{00000000-0005-0000-0000-0000FA010000}"/>
    <cellStyle name="Accent2 2" xfId="524" xr:uid="{00000000-0005-0000-0000-0000FB010000}"/>
    <cellStyle name="Accent2 2 10" xfId="525" xr:uid="{00000000-0005-0000-0000-0000FC010000}"/>
    <cellStyle name="Accent2 2 11" xfId="526" xr:uid="{00000000-0005-0000-0000-0000FD010000}"/>
    <cellStyle name="Accent2 2 12" xfId="527" xr:uid="{00000000-0005-0000-0000-0000FE010000}"/>
    <cellStyle name="Accent2 2 2" xfId="528" xr:uid="{00000000-0005-0000-0000-0000FF010000}"/>
    <cellStyle name="Accent2 2 2 2" xfId="529" xr:uid="{00000000-0005-0000-0000-000000020000}"/>
    <cellStyle name="Accent2 2 3" xfId="530" xr:uid="{00000000-0005-0000-0000-000001020000}"/>
    <cellStyle name="Accent2 2 4" xfId="531" xr:uid="{00000000-0005-0000-0000-000002020000}"/>
    <cellStyle name="Accent2 2 5" xfId="532" xr:uid="{00000000-0005-0000-0000-000003020000}"/>
    <cellStyle name="Accent2 2 6" xfId="533" xr:uid="{00000000-0005-0000-0000-000004020000}"/>
    <cellStyle name="Accent2 2 7" xfId="534" xr:uid="{00000000-0005-0000-0000-000005020000}"/>
    <cellStyle name="Accent2 2 8" xfId="535" xr:uid="{00000000-0005-0000-0000-000006020000}"/>
    <cellStyle name="Accent2 2 9" xfId="536" xr:uid="{00000000-0005-0000-0000-000007020000}"/>
    <cellStyle name="Accent2 3" xfId="537" xr:uid="{00000000-0005-0000-0000-000008020000}"/>
    <cellStyle name="Accent2 3 2" xfId="538" xr:uid="{00000000-0005-0000-0000-000009020000}"/>
    <cellStyle name="Accent2 3 3" xfId="539" xr:uid="{00000000-0005-0000-0000-00000A020000}"/>
    <cellStyle name="Accent2 4" xfId="540" xr:uid="{00000000-0005-0000-0000-00000B020000}"/>
    <cellStyle name="Accent2 4 2" xfId="541" xr:uid="{00000000-0005-0000-0000-00000C020000}"/>
    <cellStyle name="Accent2 4 3" xfId="542" xr:uid="{00000000-0005-0000-0000-00000D020000}"/>
    <cellStyle name="Accent2 5" xfId="543" xr:uid="{00000000-0005-0000-0000-00000E020000}"/>
    <cellStyle name="Accent2 5 2" xfId="544" xr:uid="{00000000-0005-0000-0000-00000F020000}"/>
    <cellStyle name="Accent2 5 3" xfId="545" xr:uid="{00000000-0005-0000-0000-000010020000}"/>
    <cellStyle name="Accent2 6" xfId="546" xr:uid="{00000000-0005-0000-0000-000011020000}"/>
    <cellStyle name="Accent2 6 2" xfId="547" xr:uid="{00000000-0005-0000-0000-000012020000}"/>
    <cellStyle name="Accent2 6 3" xfId="548" xr:uid="{00000000-0005-0000-0000-000013020000}"/>
    <cellStyle name="Accent2 7" xfId="549" xr:uid="{00000000-0005-0000-0000-000014020000}"/>
    <cellStyle name="Accent2 8" xfId="550" xr:uid="{00000000-0005-0000-0000-000015020000}"/>
    <cellStyle name="Accent2 9" xfId="551" xr:uid="{00000000-0005-0000-0000-000016020000}"/>
    <cellStyle name="Accent3 - 20%" xfId="552" xr:uid="{00000000-0005-0000-0000-000017020000}"/>
    <cellStyle name="Accent3 - 40%" xfId="553" xr:uid="{00000000-0005-0000-0000-000018020000}"/>
    <cellStyle name="Accent3 - 60%" xfId="554" xr:uid="{00000000-0005-0000-0000-000019020000}"/>
    <cellStyle name="Accent3 2" xfId="555" xr:uid="{00000000-0005-0000-0000-00001A020000}"/>
    <cellStyle name="Accent3 2 10" xfId="556" xr:uid="{00000000-0005-0000-0000-00001B020000}"/>
    <cellStyle name="Accent3 2 11" xfId="557" xr:uid="{00000000-0005-0000-0000-00001C020000}"/>
    <cellStyle name="Accent3 2 12" xfId="558" xr:uid="{00000000-0005-0000-0000-00001D020000}"/>
    <cellStyle name="Accent3 2 2" xfId="559" xr:uid="{00000000-0005-0000-0000-00001E020000}"/>
    <cellStyle name="Accent3 2 2 2" xfId="560" xr:uid="{00000000-0005-0000-0000-00001F020000}"/>
    <cellStyle name="Accent3 2 3" xfId="561" xr:uid="{00000000-0005-0000-0000-000020020000}"/>
    <cellStyle name="Accent3 2 4" xfId="562" xr:uid="{00000000-0005-0000-0000-000021020000}"/>
    <cellStyle name="Accent3 2 5" xfId="563" xr:uid="{00000000-0005-0000-0000-000022020000}"/>
    <cellStyle name="Accent3 2 6" xfId="564" xr:uid="{00000000-0005-0000-0000-000023020000}"/>
    <cellStyle name="Accent3 2 7" xfId="565" xr:uid="{00000000-0005-0000-0000-000024020000}"/>
    <cellStyle name="Accent3 2 8" xfId="566" xr:uid="{00000000-0005-0000-0000-000025020000}"/>
    <cellStyle name="Accent3 2 9" xfId="567" xr:uid="{00000000-0005-0000-0000-000026020000}"/>
    <cellStyle name="Accent3 3" xfId="568" xr:uid="{00000000-0005-0000-0000-000027020000}"/>
    <cellStyle name="Accent3 3 2" xfId="569" xr:uid="{00000000-0005-0000-0000-000028020000}"/>
    <cellStyle name="Accent3 3 3" xfId="570" xr:uid="{00000000-0005-0000-0000-000029020000}"/>
    <cellStyle name="Accent3 4" xfId="571" xr:uid="{00000000-0005-0000-0000-00002A020000}"/>
    <cellStyle name="Accent3 4 2" xfId="572" xr:uid="{00000000-0005-0000-0000-00002B020000}"/>
    <cellStyle name="Accent3 4 3" xfId="573" xr:uid="{00000000-0005-0000-0000-00002C020000}"/>
    <cellStyle name="Accent3 5" xfId="574" xr:uid="{00000000-0005-0000-0000-00002D020000}"/>
    <cellStyle name="Accent3 5 2" xfId="575" xr:uid="{00000000-0005-0000-0000-00002E020000}"/>
    <cellStyle name="Accent3 5 3" xfId="576" xr:uid="{00000000-0005-0000-0000-00002F020000}"/>
    <cellStyle name="Accent3 6" xfId="577" xr:uid="{00000000-0005-0000-0000-000030020000}"/>
    <cellStyle name="Accent3 6 2" xfId="578" xr:uid="{00000000-0005-0000-0000-000031020000}"/>
    <cellStyle name="Accent3 6 3" xfId="579" xr:uid="{00000000-0005-0000-0000-000032020000}"/>
    <cellStyle name="Accent3 7" xfId="580" xr:uid="{00000000-0005-0000-0000-000033020000}"/>
    <cellStyle name="Accent3 8" xfId="581" xr:uid="{00000000-0005-0000-0000-000034020000}"/>
    <cellStyle name="Accent3 9" xfId="582" xr:uid="{00000000-0005-0000-0000-000035020000}"/>
    <cellStyle name="Accent4 - 20%" xfId="583" xr:uid="{00000000-0005-0000-0000-000036020000}"/>
    <cellStyle name="Accent4 - 40%" xfId="584" xr:uid="{00000000-0005-0000-0000-000037020000}"/>
    <cellStyle name="Accent4 - 60%" xfId="585" xr:uid="{00000000-0005-0000-0000-000038020000}"/>
    <cellStyle name="Accent4 2" xfId="586" xr:uid="{00000000-0005-0000-0000-000039020000}"/>
    <cellStyle name="Accent4 2 10" xfId="587" xr:uid="{00000000-0005-0000-0000-00003A020000}"/>
    <cellStyle name="Accent4 2 11" xfId="588" xr:uid="{00000000-0005-0000-0000-00003B020000}"/>
    <cellStyle name="Accent4 2 12" xfId="589" xr:uid="{00000000-0005-0000-0000-00003C020000}"/>
    <cellStyle name="Accent4 2 2" xfId="590" xr:uid="{00000000-0005-0000-0000-00003D020000}"/>
    <cellStyle name="Accent4 2 2 2" xfId="591" xr:uid="{00000000-0005-0000-0000-00003E020000}"/>
    <cellStyle name="Accent4 2 3" xfId="592" xr:uid="{00000000-0005-0000-0000-00003F020000}"/>
    <cellStyle name="Accent4 2 4" xfId="593" xr:uid="{00000000-0005-0000-0000-000040020000}"/>
    <cellStyle name="Accent4 2 5" xfId="594" xr:uid="{00000000-0005-0000-0000-000041020000}"/>
    <cellStyle name="Accent4 2 6" xfId="595" xr:uid="{00000000-0005-0000-0000-000042020000}"/>
    <cellStyle name="Accent4 2 7" xfId="596" xr:uid="{00000000-0005-0000-0000-000043020000}"/>
    <cellStyle name="Accent4 2 8" xfId="597" xr:uid="{00000000-0005-0000-0000-000044020000}"/>
    <cellStyle name="Accent4 2 9" xfId="598" xr:uid="{00000000-0005-0000-0000-000045020000}"/>
    <cellStyle name="Accent4 3" xfId="599" xr:uid="{00000000-0005-0000-0000-000046020000}"/>
    <cellStyle name="Accent4 3 2" xfId="600" xr:uid="{00000000-0005-0000-0000-000047020000}"/>
    <cellStyle name="Accent4 3 3" xfId="601" xr:uid="{00000000-0005-0000-0000-000048020000}"/>
    <cellStyle name="Accent4 4" xfId="602" xr:uid="{00000000-0005-0000-0000-000049020000}"/>
    <cellStyle name="Accent4 4 2" xfId="603" xr:uid="{00000000-0005-0000-0000-00004A020000}"/>
    <cellStyle name="Accent4 4 3" xfId="604" xr:uid="{00000000-0005-0000-0000-00004B020000}"/>
    <cellStyle name="Accent4 5" xfId="605" xr:uid="{00000000-0005-0000-0000-00004C020000}"/>
    <cellStyle name="Accent4 5 2" xfId="606" xr:uid="{00000000-0005-0000-0000-00004D020000}"/>
    <cellStyle name="Accent4 5 3" xfId="607" xr:uid="{00000000-0005-0000-0000-00004E020000}"/>
    <cellStyle name="Accent4 6" xfId="608" xr:uid="{00000000-0005-0000-0000-00004F020000}"/>
    <cellStyle name="Accent4 6 2" xfId="609" xr:uid="{00000000-0005-0000-0000-000050020000}"/>
    <cellStyle name="Accent4 6 3" xfId="610" xr:uid="{00000000-0005-0000-0000-000051020000}"/>
    <cellStyle name="Accent4 7" xfId="611" xr:uid="{00000000-0005-0000-0000-000052020000}"/>
    <cellStyle name="Accent4 8" xfId="612" xr:uid="{00000000-0005-0000-0000-000053020000}"/>
    <cellStyle name="Accent4 9" xfId="613" xr:uid="{00000000-0005-0000-0000-000054020000}"/>
    <cellStyle name="Accent5 - 20%" xfId="614" xr:uid="{00000000-0005-0000-0000-000055020000}"/>
    <cellStyle name="Accent5 - 40%" xfId="615" xr:uid="{00000000-0005-0000-0000-000056020000}"/>
    <cellStyle name="Accent5 - 60%" xfId="616" xr:uid="{00000000-0005-0000-0000-000057020000}"/>
    <cellStyle name="Accent5 2" xfId="617" xr:uid="{00000000-0005-0000-0000-000058020000}"/>
    <cellStyle name="Accent5 2 10" xfId="618" xr:uid="{00000000-0005-0000-0000-000059020000}"/>
    <cellStyle name="Accent5 2 11" xfId="619" xr:uid="{00000000-0005-0000-0000-00005A020000}"/>
    <cellStyle name="Accent5 2 12" xfId="620" xr:uid="{00000000-0005-0000-0000-00005B020000}"/>
    <cellStyle name="Accent5 2 2" xfId="621" xr:uid="{00000000-0005-0000-0000-00005C020000}"/>
    <cellStyle name="Accent5 2 2 2" xfId="622" xr:uid="{00000000-0005-0000-0000-00005D020000}"/>
    <cellStyle name="Accent5 2 3" xfId="623" xr:uid="{00000000-0005-0000-0000-00005E020000}"/>
    <cellStyle name="Accent5 2 4" xfId="624" xr:uid="{00000000-0005-0000-0000-00005F020000}"/>
    <cellStyle name="Accent5 2 5" xfId="625" xr:uid="{00000000-0005-0000-0000-000060020000}"/>
    <cellStyle name="Accent5 2 6" xfId="626" xr:uid="{00000000-0005-0000-0000-000061020000}"/>
    <cellStyle name="Accent5 2 7" xfId="627" xr:uid="{00000000-0005-0000-0000-000062020000}"/>
    <cellStyle name="Accent5 2 8" xfId="628" xr:uid="{00000000-0005-0000-0000-000063020000}"/>
    <cellStyle name="Accent5 2 9" xfId="629" xr:uid="{00000000-0005-0000-0000-000064020000}"/>
    <cellStyle name="Accent5 3" xfId="630" xr:uid="{00000000-0005-0000-0000-000065020000}"/>
    <cellStyle name="Accent5 3 2" xfId="631" xr:uid="{00000000-0005-0000-0000-000066020000}"/>
    <cellStyle name="Accent5 3 3" xfId="632" xr:uid="{00000000-0005-0000-0000-000067020000}"/>
    <cellStyle name="Accent5 4" xfId="633" xr:uid="{00000000-0005-0000-0000-000068020000}"/>
    <cellStyle name="Accent5 4 2" xfId="634" xr:uid="{00000000-0005-0000-0000-000069020000}"/>
    <cellStyle name="Accent5 4 3" xfId="635" xr:uid="{00000000-0005-0000-0000-00006A020000}"/>
    <cellStyle name="Accent5 5" xfId="636" xr:uid="{00000000-0005-0000-0000-00006B020000}"/>
    <cellStyle name="Accent5 5 2" xfId="637" xr:uid="{00000000-0005-0000-0000-00006C020000}"/>
    <cellStyle name="Accent5 5 3" xfId="638" xr:uid="{00000000-0005-0000-0000-00006D020000}"/>
    <cellStyle name="Accent5 6" xfId="639" xr:uid="{00000000-0005-0000-0000-00006E020000}"/>
    <cellStyle name="Accent5 6 2" xfId="640" xr:uid="{00000000-0005-0000-0000-00006F020000}"/>
    <cellStyle name="Accent5 6 3" xfId="641" xr:uid="{00000000-0005-0000-0000-000070020000}"/>
    <cellStyle name="Accent5 7" xfId="642" xr:uid="{00000000-0005-0000-0000-000071020000}"/>
    <cellStyle name="Accent5 8" xfId="643" xr:uid="{00000000-0005-0000-0000-000072020000}"/>
    <cellStyle name="Accent5 9" xfId="644" xr:uid="{00000000-0005-0000-0000-000073020000}"/>
    <cellStyle name="Accent6 - 20%" xfId="645" xr:uid="{00000000-0005-0000-0000-000074020000}"/>
    <cellStyle name="Accent6 - 40%" xfId="646" xr:uid="{00000000-0005-0000-0000-000075020000}"/>
    <cellStyle name="Accent6 - 60%" xfId="647" xr:uid="{00000000-0005-0000-0000-000076020000}"/>
    <cellStyle name="Accent6 2" xfId="648" xr:uid="{00000000-0005-0000-0000-000077020000}"/>
    <cellStyle name="Accent6 2 10" xfId="649" xr:uid="{00000000-0005-0000-0000-000078020000}"/>
    <cellStyle name="Accent6 2 11" xfId="650" xr:uid="{00000000-0005-0000-0000-000079020000}"/>
    <cellStyle name="Accent6 2 12" xfId="651" xr:uid="{00000000-0005-0000-0000-00007A020000}"/>
    <cellStyle name="Accent6 2 2" xfId="652" xr:uid="{00000000-0005-0000-0000-00007B020000}"/>
    <cellStyle name="Accent6 2 2 2" xfId="653" xr:uid="{00000000-0005-0000-0000-00007C020000}"/>
    <cellStyle name="Accent6 2 3" xfId="654" xr:uid="{00000000-0005-0000-0000-00007D020000}"/>
    <cellStyle name="Accent6 2 4" xfId="655" xr:uid="{00000000-0005-0000-0000-00007E020000}"/>
    <cellStyle name="Accent6 2 5" xfId="656" xr:uid="{00000000-0005-0000-0000-00007F020000}"/>
    <cellStyle name="Accent6 2 6" xfId="657" xr:uid="{00000000-0005-0000-0000-000080020000}"/>
    <cellStyle name="Accent6 2 7" xfId="658" xr:uid="{00000000-0005-0000-0000-000081020000}"/>
    <cellStyle name="Accent6 2 8" xfId="659" xr:uid="{00000000-0005-0000-0000-000082020000}"/>
    <cellStyle name="Accent6 2 9" xfId="660" xr:uid="{00000000-0005-0000-0000-000083020000}"/>
    <cellStyle name="Accent6 3" xfId="661" xr:uid="{00000000-0005-0000-0000-000084020000}"/>
    <cellStyle name="Accent6 3 2" xfId="662" xr:uid="{00000000-0005-0000-0000-000085020000}"/>
    <cellStyle name="Accent6 3 3" xfId="663" xr:uid="{00000000-0005-0000-0000-000086020000}"/>
    <cellStyle name="Accent6 4" xfId="664" xr:uid="{00000000-0005-0000-0000-000087020000}"/>
    <cellStyle name="Accent6 4 2" xfId="665" xr:uid="{00000000-0005-0000-0000-000088020000}"/>
    <cellStyle name="Accent6 4 3" xfId="666" xr:uid="{00000000-0005-0000-0000-000089020000}"/>
    <cellStyle name="Accent6 5" xfId="667" xr:uid="{00000000-0005-0000-0000-00008A020000}"/>
    <cellStyle name="Accent6 5 2" xfId="668" xr:uid="{00000000-0005-0000-0000-00008B020000}"/>
    <cellStyle name="Accent6 5 3" xfId="669" xr:uid="{00000000-0005-0000-0000-00008C020000}"/>
    <cellStyle name="Accent6 6" xfId="670" xr:uid="{00000000-0005-0000-0000-00008D020000}"/>
    <cellStyle name="Accent6 6 2" xfId="671" xr:uid="{00000000-0005-0000-0000-00008E020000}"/>
    <cellStyle name="Accent6 6 3" xfId="672" xr:uid="{00000000-0005-0000-0000-00008F020000}"/>
    <cellStyle name="Accent6 7" xfId="673" xr:uid="{00000000-0005-0000-0000-000090020000}"/>
    <cellStyle name="Accent6 8" xfId="674" xr:uid="{00000000-0005-0000-0000-000091020000}"/>
    <cellStyle name="Accent6 9" xfId="675" xr:uid="{00000000-0005-0000-0000-000092020000}"/>
    <cellStyle name="Bad 2" xfId="676" xr:uid="{00000000-0005-0000-0000-000093020000}"/>
    <cellStyle name="Bad 2 10" xfId="677" xr:uid="{00000000-0005-0000-0000-000094020000}"/>
    <cellStyle name="Bad 2 11" xfId="678" xr:uid="{00000000-0005-0000-0000-000095020000}"/>
    <cellStyle name="Bad 2 12" xfId="679" xr:uid="{00000000-0005-0000-0000-000096020000}"/>
    <cellStyle name="Bad 2 2" xfId="680" xr:uid="{00000000-0005-0000-0000-000097020000}"/>
    <cellStyle name="Bad 2 2 2" xfId="681" xr:uid="{00000000-0005-0000-0000-000098020000}"/>
    <cellStyle name="Bad 2 3" xfId="682" xr:uid="{00000000-0005-0000-0000-000099020000}"/>
    <cellStyle name="Bad 2 4" xfId="683" xr:uid="{00000000-0005-0000-0000-00009A020000}"/>
    <cellStyle name="Bad 2 5" xfId="684" xr:uid="{00000000-0005-0000-0000-00009B020000}"/>
    <cellStyle name="Bad 2 6" xfId="685" xr:uid="{00000000-0005-0000-0000-00009C020000}"/>
    <cellStyle name="Bad 2 7" xfId="686" xr:uid="{00000000-0005-0000-0000-00009D020000}"/>
    <cellStyle name="Bad 2 8" xfId="687" xr:uid="{00000000-0005-0000-0000-00009E020000}"/>
    <cellStyle name="Bad 2 9" xfId="688" xr:uid="{00000000-0005-0000-0000-00009F020000}"/>
    <cellStyle name="Bad 3" xfId="689" xr:uid="{00000000-0005-0000-0000-0000A0020000}"/>
    <cellStyle name="Bad 3 2" xfId="690" xr:uid="{00000000-0005-0000-0000-0000A1020000}"/>
    <cellStyle name="Bad 3 3" xfId="691" xr:uid="{00000000-0005-0000-0000-0000A2020000}"/>
    <cellStyle name="Bad 4" xfId="692" xr:uid="{00000000-0005-0000-0000-0000A3020000}"/>
    <cellStyle name="Bad 4 2" xfId="693" xr:uid="{00000000-0005-0000-0000-0000A4020000}"/>
    <cellStyle name="Bad 4 3" xfId="694" xr:uid="{00000000-0005-0000-0000-0000A5020000}"/>
    <cellStyle name="Bad 5" xfId="695" xr:uid="{00000000-0005-0000-0000-0000A6020000}"/>
    <cellStyle name="Bad 5 2" xfId="696" xr:uid="{00000000-0005-0000-0000-0000A7020000}"/>
    <cellStyle name="Bad 5 3" xfId="697" xr:uid="{00000000-0005-0000-0000-0000A8020000}"/>
    <cellStyle name="Bad 6" xfId="698" xr:uid="{00000000-0005-0000-0000-0000A9020000}"/>
    <cellStyle name="Bad 6 2" xfId="699" xr:uid="{00000000-0005-0000-0000-0000AA020000}"/>
    <cellStyle name="Bad 6 3" xfId="700" xr:uid="{00000000-0005-0000-0000-0000AB020000}"/>
    <cellStyle name="Bad 7" xfId="701" xr:uid="{00000000-0005-0000-0000-0000AC020000}"/>
    <cellStyle name="Calc Currency (0)" xfId="702" xr:uid="{00000000-0005-0000-0000-0000AD020000}"/>
    <cellStyle name="Calc Currency (0) 10" xfId="703" xr:uid="{00000000-0005-0000-0000-0000AE020000}"/>
    <cellStyle name="Calc Currency (0) 11" xfId="704" xr:uid="{00000000-0005-0000-0000-0000AF020000}"/>
    <cellStyle name="Calc Currency (0) 12" xfId="705" xr:uid="{00000000-0005-0000-0000-0000B0020000}"/>
    <cellStyle name="Calc Currency (0) 2" xfId="706" xr:uid="{00000000-0005-0000-0000-0000B1020000}"/>
    <cellStyle name="Calc Currency (0) 3" xfId="707" xr:uid="{00000000-0005-0000-0000-0000B2020000}"/>
    <cellStyle name="Calc Currency (0) 4" xfId="708" xr:uid="{00000000-0005-0000-0000-0000B3020000}"/>
    <cellStyle name="Calc Currency (0) 5" xfId="709" xr:uid="{00000000-0005-0000-0000-0000B4020000}"/>
    <cellStyle name="Calc Currency (0) 6" xfId="710" xr:uid="{00000000-0005-0000-0000-0000B5020000}"/>
    <cellStyle name="Calc Currency (0) 7" xfId="711" xr:uid="{00000000-0005-0000-0000-0000B6020000}"/>
    <cellStyle name="Calc Currency (0) 8" xfId="712" xr:uid="{00000000-0005-0000-0000-0000B7020000}"/>
    <cellStyle name="Calc Currency (0) 9" xfId="713" xr:uid="{00000000-0005-0000-0000-0000B8020000}"/>
    <cellStyle name="Calc Currency (2)" xfId="714" xr:uid="{00000000-0005-0000-0000-0000B9020000}"/>
    <cellStyle name="Calc Percent (0)" xfId="715" xr:uid="{00000000-0005-0000-0000-0000BA020000}"/>
    <cellStyle name="Calc Percent (1)" xfId="716" xr:uid="{00000000-0005-0000-0000-0000BB020000}"/>
    <cellStyle name="Calc Percent (2)" xfId="717" xr:uid="{00000000-0005-0000-0000-0000BC020000}"/>
    <cellStyle name="Calc Units (0)" xfId="718" xr:uid="{00000000-0005-0000-0000-0000BD020000}"/>
    <cellStyle name="Calc Units (1)" xfId="719" xr:uid="{00000000-0005-0000-0000-0000BE020000}"/>
    <cellStyle name="Calc Units (2)" xfId="720" xr:uid="{00000000-0005-0000-0000-0000BF020000}"/>
    <cellStyle name="Calculation 2" xfId="721" xr:uid="{00000000-0005-0000-0000-0000C0020000}"/>
    <cellStyle name="Calculation 2 10" xfId="722" xr:uid="{00000000-0005-0000-0000-0000C1020000}"/>
    <cellStyle name="Calculation 2 10 2" xfId="723" xr:uid="{00000000-0005-0000-0000-0000C2020000}"/>
    <cellStyle name="Calculation 2 10 2 2" xfId="21408" xr:uid="{00000000-0005-0000-0000-0000C3020000}"/>
    <cellStyle name="Calculation 2 10 3" xfId="724" xr:uid="{00000000-0005-0000-0000-0000C4020000}"/>
    <cellStyle name="Calculation 2 10 3 2" xfId="21407" xr:uid="{00000000-0005-0000-0000-0000C5020000}"/>
    <cellStyle name="Calculation 2 10 4" xfId="725" xr:uid="{00000000-0005-0000-0000-0000C6020000}"/>
    <cellStyle name="Calculation 2 10 4 2" xfId="21406" xr:uid="{00000000-0005-0000-0000-0000C7020000}"/>
    <cellStyle name="Calculation 2 10 5" xfId="726" xr:uid="{00000000-0005-0000-0000-0000C8020000}"/>
    <cellStyle name="Calculation 2 10 5 2" xfId="21405" xr:uid="{00000000-0005-0000-0000-0000C9020000}"/>
    <cellStyle name="Calculation 2 11" xfId="727" xr:uid="{00000000-0005-0000-0000-0000CA020000}"/>
    <cellStyle name="Calculation 2 11 2" xfId="728" xr:uid="{00000000-0005-0000-0000-0000CB020000}"/>
    <cellStyle name="Calculation 2 11 2 2" xfId="21403" xr:uid="{00000000-0005-0000-0000-0000CC020000}"/>
    <cellStyle name="Calculation 2 11 3" xfId="729" xr:uid="{00000000-0005-0000-0000-0000CD020000}"/>
    <cellStyle name="Calculation 2 11 3 2" xfId="21402" xr:uid="{00000000-0005-0000-0000-0000CE020000}"/>
    <cellStyle name="Calculation 2 11 4" xfId="730" xr:uid="{00000000-0005-0000-0000-0000CF020000}"/>
    <cellStyle name="Calculation 2 11 4 2" xfId="21401" xr:uid="{00000000-0005-0000-0000-0000D0020000}"/>
    <cellStyle name="Calculation 2 11 5" xfId="731" xr:uid="{00000000-0005-0000-0000-0000D1020000}"/>
    <cellStyle name="Calculation 2 11 5 2" xfId="21400" xr:uid="{00000000-0005-0000-0000-0000D2020000}"/>
    <cellStyle name="Calculation 2 11 6" xfId="21404" xr:uid="{00000000-0005-0000-0000-0000D3020000}"/>
    <cellStyle name="Calculation 2 12" xfId="732" xr:uid="{00000000-0005-0000-0000-0000D4020000}"/>
    <cellStyle name="Calculation 2 12 2" xfId="733" xr:uid="{00000000-0005-0000-0000-0000D5020000}"/>
    <cellStyle name="Calculation 2 12 2 2" xfId="21398" xr:uid="{00000000-0005-0000-0000-0000D6020000}"/>
    <cellStyle name="Calculation 2 12 3" xfId="734" xr:uid="{00000000-0005-0000-0000-0000D7020000}"/>
    <cellStyle name="Calculation 2 12 3 2" xfId="21397" xr:uid="{00000000-0005-0000-0000-0000D8020000}"/>
    <cellStyle name="Calculation 2 12 4" xfId="735" xr:uid="{00000000-0005-0000-0000-0000D9020000}"/>
    <cellStyle name="Calculation 2 12 4 2" xfId="21396" xr:uid="{00000000-0005-0000-0000-0000DA020000}"/>
    <cellStyle name="Calculation 2 12 5" xfId="736" xr:uid="{00000000-0005-0000-0000-0000DB020000}"/>
    <cellStyle name="Calculation 2 12 5 2" xfId="21395" xr:uid="{00000000-0005-0000-0000-0000DC020000}"/>
    <cellStyle name="Calculation 2 12 6" xfId="21399" xr:uid="{00000000-0005-0000-0000-0000DD020000}"/>
    <cellStyle name="Calculation 2 13" xfId="737" xr:uid="{00000000-0005-0000-0000-0000DE020000}"/>
    <cellStyle name="Calculation 2 13 2" xfId="738" xr:uid="{00000000-0005-0000-0000-0000DF020000}"/>
    <cellStyle name="Calculation 2 13 2 2" xfId="21393" xr:uid="{00000000-0005-0000-0000-0000E0020000}"/>
    <cellStyle name="Calculation 2 13 3" xfId="739" xr:uid="{00000000-0005-0000-0000-0000E1020000}"/>
    <cellStyle name="Calculation 2 13 3 2" xfId="21392" xr:uid="{00000000-0005-0000-0000-0000E2020000}"/>
    <cellStyle name="Calculation 2 13 4" xfId="740" xr:uid="{00000000-0005-0000-0000-0000E3020000}"/>
    <cellStyle name="Calculation 2 13 4 2" xfId="21391" xr:uid="{00000000-0005-0000-0000-0000E4020000}"/>
    <cellStyle name="Calculation 2 13 5" xfId="21394" xr:uid="{00000000-0005-0000-0000-0000E5020000}"/>
    <cellStyle name="Calculation 2 14" xfId="741" xr:uid="{00000000-0005-0000-0000-0000E6020000}"/>
    <cellStyle name="Calculation 2 14 2" xfId="21390" xr:uid="{00000000-0005-0000-0000-0000E7020000}"/>
    <cellStyle name="Calculation 2 15" xfId="742" xr:uid="{00000000-0005-0000-0000-0000E8020000}"/>
    <cellStyle name="Calculation 2 15 2" xfId="21389" xr:uid="{00000000-0005-0000-0000-0000E9020000}"/>
    <cellStyle name="Calculation 2 16" xfId="743" xr:uid="{00000000-0005-0000-0000-0000EA020000}"/>
    <cellStyle name="Calculation 2 16 2" xfId="21388" xr:uid="{00000000-0005-0000-0000-0000EB020000}"/>
    <cellStyle name="Calculation 2 17" xfId="21409" xr:uid="{00000000-0005-0000-0000-0000EC020000}"/>
    <cellStyle name="Calculation 2 2" xfId="744" xr:uid="{00000000-0005-0000-0000-0000ED020000}"/>
    <cellStyle name="Calculation 2 2 10" xfId="21387" xr:uid="{00000000-0005-0000-0000-0000EE020000}"/>
    <cellStyle name="Calculation 2 2 2" xfId="745" xr:uid="{00000000-0005-0000-0000-0000EF020000}"/>
    <cellStyle name="Calculation 2 2 2 2" xfId="746" xr:uid="{00000000-0005-0000-0000-0000F0020000}"/>
    <cellStyle name="Calculation 2 2 2 2 2" xfId="21385" xr:uid="{00000000-0005-0000-0000-0000F1020000}"/>
    <cellStyle name="Calculation 2 2 2 3" xfId="747" xr:uid="{00000000-0005-0000-0000-0000F2020000}"/>
    <cellStyle name="Calculation 2 2 2 3 2" xfId="21384" xr:uid="{00000000-0005-0000-0000-0000F3020000}"/>
    <cellStyle name="Calculation 2 2 2 4" xfId="748" xr:uid="{00000000-0005-0000-0000-0000F4020000}"/>
    <cellStyle name="Calculation 2 2 2 4 2" xfId="21383" xr:uid="{00000000-0005-0000-0000-0000F5020000}"/>
    <cellStyle name="Calculation 2 2 2 5" xfId="21386" xr:uid="{00000000-0005-0000-0000-0000F6020000}"/>
    <cellStyle name="Calculation 2 2 3" xfId="749" xr:uid="{00000000-0005-0000-0000-0000F7020000}"/>
    <cellStyle name="Calculation 2 2 3 2" xfId="750" xr:uid="{00000000-0005-0000-0000-0000F8020000}"/>
    <cellStyle name="Calculation 2 2 3 2 2" xfId="21381" xr:uid="{00000000-0005-0000-0000-0000F9020000}"/>
    <cellStyle name="Calculation 2 2 3 3" xfId="751" xr:uid="{00000000-0005-0000-0000-0000FA020000}"/>
    <cellStyle name="Calculation 2 2 3 3 2" xfId="21380" xr:uid="{00000000-0005-0000-0000-0000FB020000}"/>
    <cellStyle name="Calculation 2 2 3 4" xfId="752" xr:uid="{00000000-0005-0000-0000-0000FC020000}"/>
    <cellStyle name="Calculation 2 2 3 4 2" xfId="21379" xr:uid="{00000000-0005-0000-0000-0000FD020000}"/>
    <cellStyle name="Calculation 2 2 3 5" xfId="21382" xr:uid="{00000000-0005-0000-0000-0000FE020000}"/>
    <cellStyle name="Calculation 2 2 4" xfId="753" xr:uid="{00000000-0005-0000-0000-0000FF020000}"/>
    <cellStyle name="Calculation 2 2 4 2" xfId="754" xr:uid="{00000000-0005-0000-0000-000000030000}"/>
    <cellStyle name="Calculation 2 2 4 2 2" xfId="21377" xr:uid="{00000000-0005-0000-0000-000001030000}"/>
    <cellStyle name="Calculation 2 2 4 3" xfId="755" xr:uid="{00000000-0005-0000-0000-000002030000}"/>
    <cellStyle name="Calculation 2 2 4 3 2" xfId="21376" xr:uid="{00000000-0005-0000-0000-000003030000}"/>
    <cellStyle name="Calculation 2 2 4 4" xfId="756" xr:uid="{00000000-0005-0000-0000-000004030000}"/>
    <cellStyle name="Calculation 2 2 4 4 2" xfId="21375" xr:uid="{00000000-0005-0000-0000-000005030000}"/>
    <cellStyle name="Calculation 2 2 4 5" xfId="21378" xr:uid="{00000000-0005-0000-0000-000006030000}"/>
    <cellStyle name="Calculation 2 2 5" xfId="757" xr:uid="{00000000-0005-0000-0000-000007030000}"/>
    <cellStyle name="Calculation 2 2 5 2" xfId="758" xr:uid="{00000000-0005-0000-0000-000008030000}"/>
    <cellStyle name="Calculation 2 2 5 2 2" xfId="21373" xr:uid="{00000000-0005-0000-0000-000009030000}"/>
    <cellStyle name="Calculation 2 2 5 3" xfId="759" xr:uid="{00000000-0005-0000-0000-00000A030000}"/>
    <cellStyle name="Calculation 2 2 5 3 2" xfId="21372" xr:uid="{00000000-0005-0000-0000-00000B030000}"/>
    <cellStyle name="Calculation 2 2 5 4" xfId="760" xr:uid="{00000000-0005-0000-0000-00000C030000}"/>
    <cellStyle name="Calculation 2 2 5 4 2" xfId="21371" xr:uid="{00000000-0005-0000-0000-00000D030000}"/>
    <cellStyle name="Calculation 2 2 5 5" xfId="21374" xr:uid="{00000000-0005-0000-0000-00000E030000}"/>
    <cellStyle name="Calculation 2 2 6" xfId="761" xr:uid="{00000000-0005-0000-0000-00000F030000}"/>
    <cellStyle name="Calculation 2 2 6 2" xfId="21370" xr:uid="{00000000-0005-0000-0000-000010030000}"/>
    <cellStyle name="Calculation 2 2 7" xfId="762" xr:uid="{00000000-0005-0000-0000-000011030000}"/>
    <cellStyle name="Calculation 2 2 7 2" xfId="21369" xr:uid="{00000000-0005-0000-0000-000012030000}"/>
    <cellStyle name="Calculation 2 2 8" xfId="763" xr:uid="{00000000-0005-0000-0000-000013030000}"/>
    <cellStyle name="Calculation 2 2 8 2" xfId="21368" xr:uid="{00000000-0005-0000-0000-000014030000}"/>
    <cellStyle name="Calculation 2 2 9" xfId="764" xr:uid="{00000000-0005-0000-0000-000015030000}"/>
    <cellStyle name="Calculation 2 2 9 2" xfId="21367" xr:uid="{00000000-0005-0000-0000-000016030000}"/>
    <cellStyle name="Calculation 2 3" xfId="765" xr:uid="{00000000-0005-0000-0000-000017030000}"/>
    <cellStyle name="Calculation 2 3 2" xfId="766" xr:uid="{00000000-0005-0000-0000-000018030000}"/>
    <cellStyle name="Calculation 2 3 2 2" xfId="21366" xr:uid="{00000000-0005-0000-0000-000019030000}"/>
    <cellStyle name="Calculation 2 3 3" xfId="767" xr:uid="{00000000-0005-0000-0000-00001A030000}"/>
    <cellStyle name="Calculation 2 3 3 2" xfId="21365" xr:uid="{00000000-0005-0000-0000-00001B030000}"/>
    <cellStyle name="Calculation 2 3 4" xfId="768" xr:uid="{00000000-0005-0000-0000-00001C030000}"/>
    <cellStyle name="Calculation 2 3 4 2" xfId="21364" xr:uid="{00000000-0005-0000-0000-00001D030000}"/>
    <cellStyle name="Calculation 2 3 5" xfId="769" xr:uid="{00000000-0005-0000-0000-00001E030000}"/>
    <cellStyle name="Calculation 2 3 5 2" xfId="21363" xr:uid="{00000000-0005-0000-0000-00001F030000}"/>
    <cellStyle name="Calculation 2 4" xfId="770" xr:uid="{00000000-0005-0000-0000-000020030000}"/>
    <cellStyle name="Calculation 2 4 2" xfId="771" xr:uid="{00000000-0005-0000-0000-000021030000}"/>
    <cellStyle name="Calculation 2 4 2 2" xfId="21362" xr:uid="{00000000-0005-0000-0000-000022030000}"/>
    <cellStyle name="Calculation 2 4 3" xfId="772" xr:uid="{00000000-0005-0000-0000-000023030000}"/>
    <cellStyle name="Calculation 2 4 3 2" xfId="21361" xr:uid="{00000000-0005-0000-0000-000024030000}"/>
    <cellStyle name="Calculation 2 4 4" xfId="773" xr:uid="{00000000-0005-0000-0000-000025030000}"/>
    <cellStyle name="Calculation 2 4 4 2" xfId="21360" xr:uid="{00000000-0005-0000-0000-000026030000}"/>
    <cellStyle name="Calculation 2 4 5" xfId="774" xr:uid="{00000000-0005-0000-0000-000027030000}"/>
    <cellStyle name="Calculation 2 4 5 2" xfId="21359" xr:uid="{00000000-0005-0000-0000-000028030000}"/>
    <cellStyle name="Calculation 2 5" xfId="775" xr:uid="{00000000-0005-0000-0000-000029030000}"/>
    <cellStyle name="Calculation 2 5 2" xfId="776" xr:uid="{00000000-0005-0000-0000-00002A030000}"/>
    <cellStyle name="Calculation 2 5 2 2" xfId="21358" xr:uid="{00000000-0005-0000-0000-00002B030000}"/>
    <cellStyle name="Calculation 2 5 3" xfId="777" xr:uid="{00000000-0005-0000-0000-00002C030000}"/>
    <cellStyle name="Calculation 2 5 3 2" xfId="21357" xr:uid="{00000000-0005-0000-0000-00002D030000}"/>
    <cellStyle name="Calculation 2 5 4" xfId="778" xr:uid="{00000000-0005-0000-0000-00002E030000}"/>
    <cellStyle name="Calculation 2 5 4 2" xfId="21356" xr:uid="{00000000-0005-0000-0000-00002F030000}"/>
    <cellStyle name="Calculation 2 5 5" xfId="779" xr:uid="{00000000-0005-0000-0000-000030030000}"/>
    <cellStyle name="Calculation 2 5 5 2" xfId="21355" xr:uid="{00000000-0005-0000-0000-000031030000}"/>
    <cellStyle name="Calculation 2 6" xfId="780" xr:uid="{00000000-0005-0000-0000-000032030000}"/>
    <cellStyle name="Calculation 2 6 2" xfId="781" xr:uid="{00000000-0005-0000-0000-000033030000}"/>
    <cellStyle name="Calculation 2 6 2 2" xfId="21354" xr:uid="{00000000-0005-0000-0000-000034030000}"/>
    <cellStyle name="Calculation 2 6 3" xfId="782" xr:uid="{00000000-0005-0000-0000-000035030000}"/>
    <cellStyle name="Calculation 2 6 3 2" xfId="21353" xr:uid="{00000000-0005-0000-0000-000036030000}"/>
    <cellStyle name="Calculation 2 6 4" xfId="783" xr:uid="{00000000-0005-0000-0000-000037030000}"/>
    <cellStyle name="Calculation 2 6 4 2" xfId="21352" xr:uid="{00000000-0005-0000-0000-000038030000}"/>
    <cellStyle name="Calculation 2 6 5" xfId="784" xr:uid="{00000000-0005-0000-0000-000039030000}"/>
    <cellStyle name="Calculation 2 6 5 2" xfId="21351" xr:uid="{00000000-0005-0000-0000-00003A030000}"/>
    <cellStyle name="Calculation 2 7" xfId="785" xr:uid="{00000000-0005-0000-0000-00003B030000}"/>
    <cellStyle name="Calculation 2 7 2" xfId="786" xr:uid="{00000000-0005-0000-0000-00003C030000}"/>
    <cellStyle name="Calculation 2 7 2 2" xfId="21350" xr:uid="{00000000-0005-0000-0000-00003D030000}"/>
    <cellStyle name="Calculation 2 7 3" xfId="787" xr:uid="{00000000-0005-0000-0000-00003E030000}"/>
    <cellStyle name="Calculation 2 7 3 2" xfId="21349" xr:uid="{00000000-0005-0000-0000-00003F030000}"/>
    <cellStyle name="Calculation 2 7 4" xfId="788" xr:uid="{00000000-0005-0000-0000-000040030000}"/>
    <cellStyle name="Calculation 2 7 4 2" xfId="21348" xr:uid="{00000000-0005-0000-0000-000041030000}"/>
    <cellStyle name="Calculation 2 7 5" xfId="789" xr:uid="{00000000-0005-0000-0000-000042030000}"/>
    <cellStyle name="Calculation 2 7 5 2" xfId="21347" xr:uid="{00000000-0005-0000-0000-000043030000}"/>
    <cellStyle name="Calculation 2 8" xfId="790" xr:uid="{00000000-0005-0000-0000-000044030000}"/>
    <cellStyle name="Calculation 2 8 2" xfId="791" xr:uid="{00000000-0005-0000-0000-000045030000}"/>
    <cellStyle name="Calculation 2 8 2 2" xfId="21346" xr:uid="{00000000-0005-0000-0000-000046030000}"/>
    <cellStyle name="Calculation 2 8 3" xfId="792" xr:uid="{00000000-0005-0000-0000-000047030000}"/>
    <cellStyle name="Calculation 2 8 3 2" xfId="21345" xr:uid="{00000000-0005-0000-0000-000048030000}"/>
    <cellStyle name="Calculation 2 8 4" xfId="793" xr:uid="{00000000-0005-0000-0000-000049030000}"/>
    <cellStyle name="Calculation 2 8 4 2" xfId="21344" xr:uid="{00000000-0005-0000-0000-00004A030000}"/>
    <cellStyle name="Calculation 2 8 5" xfId="794" xr:uid="{00000000-0005-0000-0000-00004B030000}"/>
    <cellStyle name="Calculation 2 8 5 2" xfId="21343" xr:uid="{00000000-0005-0000-0000-00004C030000}"/>
    <cellStyle name="Calculation 2 9" xfId="795" xr:uid="{00000000-0005-0000-0000-00004D030000}"/>
    <cellStyle name="Calculation 2 9 2" xfId="796" xr:uid="{00000000-0005-0000-0000-00004E030000}"/>
    <cellStyle name="Calculation 2 9 2 2" xfId="21342" xr:uid="{00000000-0005-0000-0000-00004F030000}"/>
    <cellStyle name="Calculation 2 9 3" xfId="797" xr:uid="{00000000-0005-0000-0000-000050030000}"/>
    <cellStyle name="Calculation 2 9 3 2" xfId="21341" xr:uid="{00000000-0005-0000-0000-000051030000}"/>
    <cellStyle name="Calculation 2 9 4" xfId="798" xr:uid="{00000000-0005-0000-0000-000052030000}"/>
    <cellStyle name="Calculation 2 9 4 2" xfId="21340" xr:uid="{00000000-0005-0000-0000-000053030000}"/>
    <cellStyle name="Calculation 2 9 5" xfId="799" xr:uid="{00000000-0005-0000-0000-000054030000}"/>
    <cellStyle name="Calculation 2 9 5 2" xfId="21339" xr:uid="{00000000-0005-0000-0000-000055030000}"/>
    <cellStyle name="Calculation 3" xfId="800" xr:uid="{00000000-0005-0000-0000-000056030000}"/>
    <cellStyle name="Calculation 3 2" xfId="801" xr:uid="{00000000-0005-0000-0000-000057030000}"/>
    <cellStyle name="Calculation 3 2 2" xfId="21337" xr:uid="{00000000-0005-0000-0000-000058030000}"/>
    <cellStyle name="Calculation 3 3" xfId="802" xr:uid="{00000000-0005-0000-0000-000059030000}"/>
    <cellStyle name="Calculation 3 3 2" xfId="21336" xr:uid="{00000000-0005-0000-0000-00005A030000}"/>
    <cellStyle name="Calculation 3 4" xfId="21338" xr:uid="{00000000-0005-0000-0000-00005B030000}"/>
    <cellStyle name="Calculation 4" xfId="803" xr:uid="{00000000-0005-0000-0000-00005C030000}"/>
    <cellStyle name="Calculation 4 2" xfId="804" xr:uid="{00000000-0005-0000-0000-00005D030000}"/>
    <cellStyle name="Calculation 4 2 2" xfId="21334" xr:uid="{00000000-0005-0000-0000-00005E030000}"/>
    <cellStyle name="Calculation 4 3" xfId="805" xr:uid="{00000000-0005-0000-0000-00005F030000}"/>
    <cellStyle name="Calculation 4 3 2" xfId="21333" xr:uid="{00000000-0005-0000-0000-000060030000}"/>
    <cellStyle name="Calculation 4 4" xfId="21335" xr:uid="{00000000-0005-0000-0000-000061030000}"/>
    <cellStyle name="Calculation 5" xfId="806" xr:uid="{00000000-0005-0000-0000-000062030000}"/>
    <cellStyle name="Calculation 5 2" xfId="807" xr:uid="{00000000-0005-0000-0000-000063030000}"/>
    <cellStyle name="Calculation 5 2 2" xfId="21331" xr:uid="{00000000-0005-0000-0000-000064030000}"/>
    <cellStyle name="Calculation 5 3" xfId="808" xr:uid="{00000000-0005-0000-0000-000065030000}"/>
    <cellStyle name="Calculation 5 3 2" xfId="21330" xr:uid="{00000000-0005-0000-0000-000066030000}"/>
    <cellStyle name="Calculation 5 4" xfId="21332" xr:uid="{00000000-0005-0000-0000-000067030000}"/>
    <cellStyle name="Calculation 6" xfId="809" xr:uid="{00000000-0005-0000-0000-000068030000}"/>
    <cellStyle name="Calculation 6 2" xfId="810" xr:uid="{00000000-0005-0000-0000-000069030000}"/>
    <cellStyle name="Calculation 6 2 2" xfId="21328" xr:uid="{00000000-0005-0000-0000-00006A030000}"/>
    <cellStyle name="Calculation 6 3" xfId="811" xr:uid="{00000000-0005-0000-0000-00006B030000}"/>
    <cellStyle name="Calculation 6 3 2" xfId="21327" xr:uid="{00000000-0005-0000-0000-00006C030000}"/>
    <cellStyle name="Calculation 6 4" xfId="21329" xr:uid="{00000000-0005-0000-0000-00006D030000}"/>
    <cellStyle name="Calculation 7" xfId="812" xr:uid="{00000000-0005-0000-0000-00006E030000}"/>
    <cellStyle name="Calculation 7 2" xfId="21326" xr:uid="{00000000-0005-0000-0000-00006F030000}"/>
    <cellStyle name="Check Cell 2" xfId="813" xr:uid="{00000000-0005-0000-0000-000070030000}"/>
    <cellStyle name="Check Cell 2 10" xfId="814" xr:uid="{00000000-0005-0000-0000-000071030000}"/>
    <cellStyle name="Check Cell 2 11" xfId="815" xr:uid="{00000000-0005-0000-0000-000072030000}"/>
    <cellStyle name="Check Cell 2 12" xfId="816" xr:uid="{00000000-0005-0000-0000-000073030000}"/>
    <cellStyle name="Check Cell 2 2" xfId="817" xr:uid="{00000000-0005-0000-0000-000074030000}"/>
    <cellStyle name="Check Cell 2 2 2" xfId="818" xr:uid="{00000000-0005-0000-0000-000075030000}"/>
    <cellStyle name="Check Cell 2 2 3" xfId="819" xr:uid="{00000000-0005-0000-0000-000076030000}"/>
    <cellStyle name="Check Cell 2 2 4" xfId="820" xr:uid="{00000000-0005-0000-0000-000077030000}"/>
    <cellStyle name="Check Cell 2 3" xfId="821" xr:uid="{00000000-0005-0000-0000-000078030000}"/>
    <cellStyle name="Check Cell 2 3 2" xfId="822" xr:uid="{00000000-0005-0000-0000-000079030000}"/>
    <cellStyle name="Check Cell 2 3 3" xfId="823" xr:uid="{00000000-0005-0000-0000-00007A030000}"/>
    <cellStyle name="Check Cell 2 4" xfId="824" xr:uid="{00000000-0005-0000-0000-00007B030000}"/>
    <cellStyle name="Check Cell 2 4 2" xfId="825" xr:uid="{00000000-0005-0000-0000-00007C030000}"/>
    <cellStyle name="Check Cell 2 4 3" xfId="826" xr:uid="{00000000-0005-0000-0000-00007D030000}"/>
    <cellStyle name="Check Cell 2 5" xfId="827" xr:uid="{00000000-0005-0000-0000-00007E030000}"/>
    <cellStyle name="Check Cell 2 5 2" xfId="828" xr:uid="{00000000-0005-0000-0000-00007F030000}"/>
    <cellStyle name="Check Cell 2 5 3" xfId="829" xr:uid="{00000000-0005-0000-0000-000080030000}"/>
    <cellStyle name="Check Cell 2 6" xfId="830" xr:uid="{00000000-0005-0000-0000-000081030000}"/>
    <cellStyle name="Check Cell 2 6 2" xfId="831" xr:uid="{00000000-0005-0000-0000-000082030000}"/>
    <cellStyle name="Check Cell 2 6 3" xfId="832" xr:uid="{00000000-0005-0000-0000-000083030000}"/>
    <cellStyle name="Check Cell 2 7" xfId="833" xr:uid="{00000000-0005-0000-0000-000084030000}"/>
    <cellStyle name="Check Cell 2 7 2" xfId="834" xr:uid="{00000000-0005-0000-0000-000085030000}"/>
    <cellStyle name="Check Cell 2 7 3" xfId="835" xr:uid="{00000000-0005-0000-0000-000086030000}"/>
    <cellStyle name="Check Cell 2 8" xfId="836" xr:uid="{00000000-0005-0000-0000-000087030000}"/>
    <cellStyle name="Check Cell 2 9" xfId="837" xr:uid="{00000000-0005-0000-0000-000088030000}"/>
    <cellStyle name="Check Cell 3" xfId="838" xr:uid="{00000000-0005-0000-0000-000089030000}"/>
    <cellStyle name="Check Cell 3 2" xfId="839" xr:uid="{00000000-0005-0000-0000-00008A030000}"/>
    <cellStyle name="Check Cell 3 2 2" xfId="840" xr:uid="{00000000-0005-0000-0000-00008B030000}"/>
    <cellStyle name="Check Cell 3 2 3" xfId="841" xr:uid="{00000000-0005-0000-0000-00008C030000}"/>
    <cellStyle name="Check Cell 3 3" xfId="842" xr:uid="{00000000-0005-0000-0000-00008D030000}"/>
    <cellStyle name="Check Cell 3 3 2" xfId="843" xr:uid="{00000000-0005-0000-0000-00008E030000}"/>
    <cellStyle name="Check Cell 3 3 3" xfId="844" xr:uid="{00000000-0005-0000-0000-00008F030000}"/>
    <cellStyle name="Check Cell 3 4" xfId="845" xr:uid="{00000000-0005-0000-0000-000090030000}"/>
    <cellStyle name="Check Cell 3 4 2" xfId="846" xr:uid="{00000000-0005-0000-0000-000091030000}"/>
    <cellStyle name="Check Cell 3 4 3" xfId="847" xr:uid="{00000000-0005-0000-0000-000092030000}"/>
    <cellStyle name="Check Cell 3 5" xfId="848" xr:uid="{00000000-0005-0000-0000-000093030000}"/>
    <cellStyle name="Check Cell 3 5 2" xfId="849" xr:uid="{00000000-0005-0000-0000-000094030000}"/>
    <cellStyle name="Check Cell 3 5 3" xfId="850" xr:uid="{00000000-0005-0000-0000-000095030000}"/>
    <cellStyle name="Check Cell 3 6" xfId="851" xr:uid="{00000000-0005-0000-0000-000096030000}"/>
    <cellStyle name="Check Cell 3 6 2" xfId="852" xr:uid="{00000000-0005-0000-0000-000097030000}"/>
    <cellStyle name="Check Cell 3 6 3" xfId="853" xr:uid="{00000000-0005-0000-0000-000098030000}"/>
    <cellStyle name="Check Cell 3 7" xfId="854" xr:uid="{00000000-0005-0000-0000-000099030000}"/>
    <cellStyle name="Check Cell 3 7 2" xfId="855" xr:uid="{00000000-0005-0000-0000-00009A030000}"/>
    <cellStyle name="Check Cell 3 7 3" xfId="856" xr:uid="{00000000-0005-0000-0000-00009B030000}"/>
    <cellStyle name="Check Cell 3 8" xfId="857" xr:uid="{00000000-0005-0000-0000-00009C030000}"/>
    <cellStyle name="Check Cell 3 9" xfId="858" xr:uid="{00000000-0005-0000-0000-00009D030000}"/>
    <cellStyle name="Check Cell 4" xfId="859" xr:uid="{00000000-0005-0000-0000-00009E030000}"/>
    <cellStyle name="Check Cell 4 2" xfId="860" xr:uid="{00000000-0005-0000-0000-00009F030000}"/>
    <cellStyle name="Check Cell 4 2 2" xfId="861" xr:uid="{00000000-0005-0000-0000-0000A0030000}"/>
    <cellStyle name="Check Cell 4 2 3" xfId="862" xr:uid="{00000000-0005-0000-0000-0000A1030000}"/>
    <cellStyle name="Check Cell 4 3" xfId="863" xr:uid="{00000000-0005-0000-0000-0000A2030000}"/>
    <cellStyle name="Check Cell 4 3 2" xfId="864" xr:uid="{00000000-0005-0000-0000-0000A3030000}"/>
    <cellStyle name="Check Cell 4 3 3" xfId="865" xr:uid="{00000000-0005-0000-0000-0000A4030000}"/>
    <cellStyle name="Check Cell 4 4" xfId="866" xr:uid="{00000000-0005-0000-0000-0000A5030000}"/>
    <cellStyle name="Check Cell 4 4 2" xfId="867" xr:uid="{00000000-0005-0000-0000-0000A6030000}"/>
    <cellStyle name="Check Cell 4 4 3" xfId="868" xr:uid="{00000000-0005-0000-0000-0000A7030000}"/>
    <cellStyle name="Check Cell 4 5" xfId="869" xr:uid="{00000000-0005-0000-0000-0000A8030000}"/>
    <cellStyle name="Check Cell 4 5 2" xfId="870" xr:uid="{00000000-0005-0000-0000-0000A9030000}"/>
    <cellStyle name="Check Cell 4 5 3" xfId="871" xr:uid="{00000000-0005-0000-0000-0000AA030000}"/>
    <cellStyle name="Check Cell 4 6" xfId="872" xr:uid="{00000000-0005-0000-0000-0000AB030000}"/>
    <cellStyle name="Check Cell 4 6 2" xfId="873" xr:uid="{00000000-0005-0000-0000-0000AC030000}"/>
    <cellStyle name="Check Cell 4 6 3" xfId="874" xr:uid="{00000000-0005-0000-0000-0000AD030000}"/>
    <cellStyle name="Check Cell 4 7" xfId="875" xr:uid="{00000000-0005-0000-0000-0000AE030000}"/>
    <cellStyle name="Check Cell 4 7 2" xfId="876" xr:uid="{00000000-0005-0000-0000-0000AF030000}"/>
    <cellStyle name="Check Cell 4 7 3" xfId="877" xr:uid="{00000000-0005-0000-0000-0000B0030000}"/>
    <cellStyle name="Check Cell 4 8" xfId="878" xr:uid="{00000000-0005-0000-0000-0000B1030000}"/>
    <cellStyle name="Check Cell 4 9" xfId="879" xr:uid="{00000000-0005-0000-0000-0000B2030000}"/>
    <cellStyle name="Check Cell 5" xfId="880" xr:uid="{00000000-0005-0000-0000-0000B3030000}"/>
    <cellStyle name="Check Cell 5 2" xfId="881" xr:uid="{00000000-0005-0000-0000-0000B4030000}"/>
    <cellStyle name="Check Cell 5 2 2" xfId="882" xr:uid="{00000000-0005-0000-0000-0000B5030000}"/>
    <cellStyle name="Check Cell 5 2 3" xfId="883" xr:uid="{00000000-0005-0000-0000-0000B6030000}"/>
    <cellStyle name="Check Cell 5 3" xfId="884" xr:uid="{00000000-0005-0000-0000-0000B7030000}"/>
    <cellStyle name="Check Cell 5 3 2" xfId="885" xr:uid="{00000000-0005-0000-0000-0000B8030000}"/>
    <cellStyle name="Check Cell 5 3 3" xfId="886" xr:uid="{00000000-0005-0000-0000-0000B9030000}"/>
    <cellStyle name="Check Cell 5 4" xfId="887" xr:uid="{00000000-0005-0000-0000-0000BA030000}"/>
    <cellStyle name="Check Cell 5 4 2" xfId="888" xr:uid="{00000000-0005-0000-0000-0000BB030000}"/>
    <cellStyle name="Check Cell 5 4 3" xfId="889" xr:uid="{00000000-0005-0000-0000-0000BC030000}"/>
    <cellStyle name="Check Cell 5 5" xfId="890" xr:uid="{00000000-0005-0000-0000-0000BD030000}"/>
    <cellStyle name="Check Cell 5 5 2" xfId="891" xr:uid="{00000000-0005-0000-0000-0000BE030000}"/>
    <cellStyle name="Check Cell 5 5 3" xfId="892" xr:uid="{00000000-0005-0000-0000-0000BF030000}"/>
    <cellStyle name="Check Cell 5 6" xfId="893" xr:uid="{00000000-0005-0000-0000-0000C0030000}"/>
    <cellStyle name="Check Cell 5 6 2" xfId="894" xr:uid="{00000000-0005-0000-0000-0000C1030000}"/>
    <cellStyle name="Check Cell 5 6 3" xfId="895" xr:uid="{00000000-0005-0000-0000-0000C2030000}"/>
    <cellStyle name="Check Cell 5 7" xfId="896" xr:uid="{00000000-0005-0000-0000-0000C3030000}"/>
    <cellStyle name="Check Cell 5 7 2" xfId="897" xr:uid="{00000000-0005-0000-0000-0000C4030000}"/>
    <cellStyle name="Check Cell 5 7 3" xfId="898" xr:uid="{00000000-0005-0000-0000-0000C5030000}"/>
    <cellStyle name="Check Cell 5 8" xfId="899" xr:uid="{00000000-0005-0000-0000-0000C6030000}"/>
    <cellStyle name="Check Cell 5 9" xfId="900" xr:uid="{00000000-0005-0000-0000-0000C7030000}"/>
    <cellStyle name="Check Cell 6" xfId="901" xr:uid="{00000000-0005-0000-0000-0000C8030000}"/>
    <cellStyle name="Check Cell 6 2" xfId="902" xr:uid="{00000000-0005-0000-0000-0000C9030000}"/>
    <cellStyle name="Check Cell 6 2 2" xfId="903" xr:uid="{00000000-0005-0000-0000-0000CA030000}"/>
    <cellStyle name="Check Cell 6 2 3" xfId="904" xr:uid="{00000000-0005-0000-0000-0000CB030000}"/>
    <cellStyle name="Check Cell 6 3" xfId="905" xr:uid="{00000000-0005-0000-0000-0000CC030000}"/>
    <cellStyle name="Check Cell 6 3 2" xfId="906" xr:uid="{00000000-0005-0000-0000-0000CD030000}"/>
    <cellStyle name="Check Cell 6 3 3" xfId="907" xr:uid="{00000000-0005-0000-0000-0000CE030000}"/>
    <cellStyle name="Check Cell 6 4" xfId="908" xr:uid="{00000000-0005-0000-0000-0000CF030000}"/>
    <cellStyle name="Check Cell 6 4 2" xfId="909" xr:uid="{00000000-0005-0000-0000-0000D0030000}"/>
    <cellStyle name="Check Cell 6 4 3" xfId="910" xr:uid="{00000000-0005-0000-0000-0000D1030000}"/>
    <cellStyle name="Check Cell 6 5" xfId="911" xr:uid="{00000000-0005-0000-0000-0000D2030000}"/>
    <cellStyle name="Check Cell 6 5 2" xfId="912" xr:uid="{00000000-0005-0000-0000-0000D3030000}"/>
    <cellStyle name="Check Cell 6 5 3" xfId="913" xr:uid="{00000000-0005-0000-0000-0000D4030000}"/>
    <cellStyle name="Check Cell 6 6" xfId="914" xr:uid="{00000000-0005-0000-0000-0000D5030000}"/>
    <cellStyle name="Check Cell 6 6 2" xfId="915" xr:uid="{00000000-0005-0000-0000-0000D6030000}"/>
    <cellStyle name="Check Cell 6 6 3" xfId="916" xr:uid="{00000000-0005-0000-0000-0000D7030000}"/>
    <cellStyle name="Check Cell 6 7" xfId="917" xr:uid="{00000000-0005-0000-0000-0000D8030000}"/>
    <cellStyle name="Check Cell 6 7 2" xfId="918" xr:uid="{00000000-0005-0000-0000-0000D9030000}"/>
    <cellStyle name="Check Cell 6 7 3" xfId="919" xr:uid="{00000000-0005-0000-0000-0000DA030000}"/>
    <cellStyle name="Check Cell 6 8" xfId="920" xr:uid="{00000000-0005-0000-0000-0000DB030000}"/>
    <cellStyle name="Check Cell 6 9" xfId="921" xr:uid="{00000000-0005-0000-0000-0000DC030000}"/>
    <cellStyle name="Check Cell 7" xfId="922" xr:uid="{00000000-0005-0000-0000-0000DD030000}"/>
    <cellStyle name="Comma" xfId="7" builtinId="3"/>
    <cellStyle name="Comma [0] 10" xfId="923" xr:uid="{00000000-0005-0000-0000-0000DF030000}"/>
    <cellStyle name="Comma [0] 11" xfId="924" xr:uid="{00000000-0005-0000-0000-0000E0030000}"/>
    <cellStyle name="Comma [0] 2" xfId="925" xr:uid="{00000000-0005-0000-0000-0000E1030000}"/>
    <cellStyle name="Comma [0] 2 2" xfId="926" xr:uid="{00000000-0005-0000-0000-0000E2030000}"/>
    <cellStyle name="Comma [0] 2 2 2" xfId="927" xr:uid="{00000000-0005-0000-0000-0000E3030000}"/>
    <cellStyle name="Comma [0] 2 3" xfId="928" xr:uid="{00000000-0005-0000-0000-0000E4030000}"/>
    <cellStyle name="Comma [0] 3" xfId="929" xr:uid="{00000000-0005-0000-0000-0000E5030000}"/>
    <cellStyle name="Comma [0] 3 2" xfId="930" xr:uid="{00000000-0005-0000-0000-0000E6030000}"/>
    <cellStyle name="Comma [0] 3 2 2" xfId="931" xr:uid="{00000000-0005-0000-0000-0000E7030000}"/>
    <cellStyle name="Comma [0] 3 3" xfId="932" xr:uid="{00000000-0005-0000-0000-0000E8030000}"/>
    <cellStyle name="Comma [0] 3 4" xfId="933" xr:uid="{00000000-0005-0000-0000-0000E9030000}"/>
    <cellStyle name="Comma [0] 4" xfId="934" xr:uid="{00000000-0005-0000-0000-0000EA030000}"/>
    <cellStyle name="Comma [0] 4 2" xfId="935" xr:uid="{00000000-0005-0000-0000-0000EB030000}"/>
    <cellStyle name="Comma [0] 4 2 2" xfId="936" xr:uid="{00000000-0005-0000-0000-0000EC030000}"/>
    <cellStyle name="Comma [0] 4 3" xfId="937" xr:uid="{00000000-0005-0000-0000-0000ED030000}"/>
    <cellStyle name="Comma [0] 5" xfId="938" xr:uid="{00000000-0005-0000-0000-0000EE030000}"/>
    <cellStyle name="Comma [0] 5 2" xfId="939" xr:uid="{00000000-0005-0000-0000-0000EF030000}"/>
    <cellStyle name="Comma [0] 5 2 2" xfId="940" xr:uid="{00000000-0005-0000-0000-0000F0030000}"/>
    <cellStyle name="Comma [0] 6" xfId="941" xr:uid="{00000000-0005-0000-0000-0000F1030000}"/>
    <cellStyle name="Comma [0] 6 2" xfId="942" xr:uid="{00000000-0005-0000-0000-0000F2030000}"/>
    <cellStyle name="Comma [0] 7" xfId="943" xr:uid="{00000000-0005-0000-0000-0000F3030000}"/>
    <cellStyle name="Comma [0] 7 2" xfId="944" xr:uid="{00000000-0005-0000-0000-0000F4030000}"/>
    <cellStyle name="Comma [0] 8" xfId="945" xr:uid="{00000000-0005-0000-0000-0000F5030000}"/>
    <cellStyle name="Comma [0] 9" xfId="946" xr:uid="{00000000-0005-0000-0000-0000F6030000}"/>
    <cellStyle name="Comma [00]" xfId="947" xr:uid="{00000000-0005-0000-0000-0000F7030000}"/>
    <cellStyle name="Comma 10" xfId="948" xr:uid="{00000000-0005-0000-0000-0000F8030000}"/>
    <cellStyle name="Comma 10 10" xfId="949" xr:uid="{00000000-0005-0000-0000-0000F9030000}"/>
    <cellStyle name="Comma 10 11" xfId="950" xr:uid="{00000000-0005-0000-0000-0000FA030000}"/>
    <cellStyle name="Comma 10 12" xfId="951" xr:uid="{00000000-0005-0000-0000-0000FB030000}"/>
    <cellStyle name="Comma 10 12 2" xfId="952" xr:uid="{00000000-0005-0000-0000-0000FC030000}"/>
    <cellStyle name="Comma 10 13" xfId="953" xr:uid="{00000000-0005-0000-0000-0000FD030000}"/>
    <cellStyle name="Comma 10 14" xfId="954" xr:uid="{00000000-0005-0000-0000-0000FE030000}"/>
    <cellStyle name="Comma 10 2" xfId="955" xr:uid="{00000000-0005-0000-0000-0000FF030000}"/>
    <cellStyle name="Comma 10 2 2" xfId="956" xr:uid="{00000000-0005-0000-0000-000000040000}"/>
    <cellStyle name="Comma 10 2 2 2" xfId="957" xr:uid="{00000000-0005-0000-0000-000001040000}"/>
    <cellStyle name="Comma 10 2 3" xfId="958" xr:uid="{00000000-0005-0000-0000-000002040000}"/>
    <cellStyle name="Comma 10 2 4" xfId="959" xr:uid="{00000000-0005-0000-0000-000003040000}"/>
    <cellStyle name="Comma 10 2 5" xfId="960" xr:uid="{00000000-0005-0000-0000-000004040000}"/>
    <cellStyle name="Comma 10 2 6" xfId="961" xr:uid="{00000000-0005-0000-0000-000005040000}"/>
    <cellStyle name="Comma 10 2 7" xfId="962" xr:uid="{00000000-0005-0000-0000-000006040000}"/>
    <cellStyle name="Comma 10 3" xfId="963" xr:uid="{00000000-0005-0000-0000-000007040000}"/>
    <cellStyle name="Comma 10 4" xfId="964" xr:uid="{00000000-0005-0000-0000-000008040000}"/>
    <cellStyle name="Comma 10 5" xfId="965" xr:uid="{00000000-0005-0000-0000-000009040000}"/>
    <cellStyle name="Comma 10 6" xfId="966" xr:uid="{00000000-0005-0000-0000-00000A040000}"/>
    <cellStyle name="Comma 10 7" xfId="967" xr:uid="{00000000-0005-0000-0000-00000B040000}"/>
    <cellStyle name="Comma 10 8" xfId="968" xr:uid="{00000000-0005-0000-0000-00000C040000}"/>
    <cellStyle name="Comma 10 9" xfId="969" xr:uid="{00000000-0005-0000-0000-00000D040000}"/>
    <cellStyle name="Comma 100" xfId="970" xr:uid="{00000000-0005-0000-0000-00000E040000}"/>
    <cellStyle name="Comma 101" xfId="971" xr:uid="{00000000-0005-0000-0000-00000F040000}"/>
    <cellStyle name="Comma 102" xfId="972" xr:uid="{00000000-0005-0000-0000-000010040000}"/>
    <cellStyle name="Comma 103" xfId="973" xr:uid="{00000000-0005-0000-0000-000011040000}"/>
    <cellStyle name="Comma 104" xfId="974" xr:uid="{00000000-0005-0000-0000-000012040000}"/>
    <cellStyle name="Comma 105" xfId="975" xr:uid="{00000000-0005-0000-0000-000013040000}"/>
    <cellStyle name="Comma 106" xfId="976" xr:uid="{00000000-0005-0000-0000-000014040000}"/>
    <cellStyle name="Comma 107" xfId="977" xr:uid="{00000000-0005-0000-0000-000015040000}"/>
    <cellStyle name="Comma 107 2" xfId="978" xr:uid="{00000000-0005-0000-0000-000016040000}"/>
    <cellStyle name="Comma 107 2 2" xfId="979" xr:uid="{00000000-0005-0000-0000-000017040000}"/>
    <cellStyle name="Comma 107 2 3" xfId="980" xr:uid="{00000000-0005-0000-0000-000018040000}"/>
    <cellStyle name="Comma 107 2 4" xfId="981" xr:uid="{00000000-0005-0000-0000-000019040000}"/>
    <cellStyle name="Comma 107 3" xfId="982" xr:uid="{00000000-0005-0000-0000-00001A040000}"/>
    <cellStyle name="Comma 107 4" xfId="983" xr:uid="{00000000-0005-0000-0000-00001B040000}"/>
    <cellStyle name="Comma 107 5" xfId="984" xr:uid="{00000000-0005-0000-0000-00001C040000}"/>
    <cellStyle name="Comma 108" xfId="985" xr:uid="{00000000-0005-0000-0000-00001D040000}"/>
    <cellStyle name="Comma 109" xfId="986" xr:uid="{00000000-0005-0000-0000-00001E040000}"/>
    <cellStyle name="Comma 109 2" xfId="987" xr:uid="{00000000-0005-0000-0000-00001F040000}"/>
    <cellStyle name="Comma 109 3" xfId="988" xr:uid="{00000000-0005-0000-0000-000020040000}"/>
    <cellStyle name="Comma 109 4" xfId="989" xr:uid="{00000000-0005-0000-0000-000021040000}"/>
    <cellStyle name="Comma 11" xfId="990" xr:uid="{00000000-0005-0000-0000-000022040000}"/>
    <cellStyle name="Comma 11 2" xfId="991" xr:uid="{00000000-0005-0000-0000-000023040000}"/>
    <cellStyle name="Comma 11 2 2" xfId="992" xr:uid="{00000000-0005-0000-0000-000024040000}"/>
    <cellStyle name="Comma 11 2 3" xfId="993" xr:uid="{00000000-0005-0000-0000-000025040000}"/>
    <cellStyle name="Comma 11 2 4" xfId="994" xr:uid="{00000000-0005-0000-0000-000026040000}"/>
    <cellStyle name="Comma 11 2 5" xfId="995" xr:uid="{00000000-0005-0000-0000-000027040000}"/>
    <cellStyle name="Comma 11 2 6" xfId="996" xr:uid="{00000000-0005-0000-0000-000028040000}"/>
    <cellStyle name="Comma 11 2 7" xfId="997" xr:uid="{00000000-0005-0000-0000-000029040000}"/>
    <cellStyle name="Comma 11 2 8" xfId="998" xr:uid="{00000000-0005-0000-0000-00002A040000}"/>
    <cellStyle name="Comma 11 2 9" xfId="999" xr:uid="{00000000-0005-0000-0000-00002B040000}"/>
    <cellStyle name="Comma 11 3" xfId="1000" xr:uid="{00000000-0005-0000-0000-00002C040000}"/>
    <cellStyle name="Comma 11 3 2" xfId="1001" xr:uid="{00000000-0005-0000-0000-00002D040000}"/>
    <cellStyle name="Comma 11 3 3" xfId="1002" xr:uid="{00000000-0005-0000-0000-00002E040000}"/>
    <cellStyle name="Comma 11 4" xfId="1003" xr:uid="{00000000-0005-0000-0000-00002F040000}"/>
    <cellStyle name="Comma 11 4 2" xfId="1004" xr:uid="{00000000-0005-0000-0000-000030040000}"/>
    <cellStyle name="Comma 11 5" xfId="1005" xr:uid="{00000000-0005-0000-0000-000031040000}"/>
    <cellStyle name="Comma 110" xfId="1006" xr:uid="{00000000-0005-0000-0000-000032040000}"/>
    <cellStyle name="Comma 110 2" xfId="1007" xr:uid="{00000000-0005-0000-0000-000033040000}"/>
    <cellStyle name="Comma 111" xfId="21413" xr:uid="{00000000-0005-0000-0000-000034040000}"/>
    <cellStyle name="Comma 12" xfId="1008" xr:uid="{00000000-0005-0000-0000-000035040000}"/>
    <cellStyle name="Comma 12 2" xfId="1009" xr:uid="{00000000-0005-0000-0000-000036040000}"/>
    <cellStyle name="Comma 12 2 2" xfId="1010" xr:uid="{00000000-0005-0000-0000-000037040000}"/>
    <cellStyle name="Comma 12 2 2 2" xfId="1011" xr:uid="{00000000-0005-0000-0000-000038040000}"/>
    <cellStyle name="Comma 12 2 3" xfId="1012" xr:uid="{00000000-0005-0000-0000-000039040000}"/>
    <cellStyle name="Comma 12 2 4" xfId="1013" xr:uid="{00000000-0005-0000-0000-00003A040000}"/>
    <cellStyle name="Comma 12 2 5" xfId="1014" xr:uid="{00000000-0005-0000-0000-00003B040000}"/>
    <cellStyle name="Comma 12 2 6" xfId="1015" xr:uid="{00000000-0005-0000-0000-00003C040000}"/>
    <cellStyle name="Comma 12 2 7" xfId="1016" xr:uid="{00000000-0005-0000-0000-00003D040000}"/>
    <cellStyle name="Comma 12 3" xfId="1017" xr:uid="{00000000-0005-0000-0000-00003E040000}"/>
    <cellStyle name="Comma 12 3 2" xfId="1018" xr:uid="{00000000-0005-0000-0000-00003F040000}"/>
    <cellStyle name="Comma 12 4" xfId="1019" xr:uid="{00000000-0005-0000-0000-000040040000}"/>
    <cellStyle name="Comma 12 4 2" xfId="1020" xr:uid="{00000000-0005-0000-0000-000041040000}"/>
    <cellStyle name="Comma 13" xfId="1021" xr:uid="{00000000-0005-0000-0000-000042040000}"/>
    <cellStyle name="Comma 13 2" xfId="1022" xr:uid="{00000000-0005-0000-0000-000043040000}"/>
    <cellStyle name="Comma 13 2 2" xfId="1023" xr:uid="{00000000-0005-0000-0000-000044040000}"/>
    <cellStyle name="Comma 13 2 3" xfId="1024" xr:uid="{00000000-0005-0000-0000-000045040000}"/>
    <cellStyle name="Comma 13 2 4" xfId="1025" xr:uid="{00000000-0005-0000-0000-000046040000}"/>
    <cellStyle name="Comma 13 2 5" xfId="1026" xr:uid="{00000000-0005-0000-0000-000047040000}"/>
    <cellStyle name="Comma 13 2 6" xfId="1027" xr:uid="{00000000-0005-0000-0000-000048040000}"/>
    <cellStyle name="Comma 13 2 7" xfId="1028" xr:uid="{00000000-0005-0000-0000-000049040000}"/>
    <cellStyle name="Comma 13 3" xfId="1029" xr:uid="{00000000-0005-0000-0000-00004A040000}"/>
    <cellStyle name="Comma 13 3 2" xfId="1030" xr:uid="{00000000-0005-0000-0000-00004B040000}"/>
    <cellStyle name="Comma 14" xfId="1031" xr:uid="{00000000-0005-0000-0000-00004C040000}"/>
    <cellStyle name="Comma 14 2" xfId="1032" xr:uid="{00000000-0005-0000-0000-00004D040000}"/>
    <cellStyle name="Comma 14 2 2" xfId="1033" xr:uid="{00000000-0005-0000-0000-00004E040000}"/>
    <cellStyle name="Comma 14 3" xfId="1034" xr:uid="{00000000-0005-0000-0000-00004F040000}"/>
    <cellStyle name="Comma 15" xfId="1035" xr:uid="{00000000-0005-0000-0000-000050040000}"/>
    <cellStyle name="Comma 15 2" xfId="1036" xr:uid="{00000000-0005-0000-0000-000051040000}"/>
    <cellStyle name="Comma 15 2 2" xfId="1037" xr:uid="{00000000-0005-0000-0000-000052040000}"/>
    <cellStyle name="Comma 15 2 3" xfId="1038" xr:uid="{00000000-0005-0000-0000-000053040000}"/>
    <cellStyle name="Comma 15 2 4" xfId="1039" xr:uid="{00000000-0005-0000-0000-000054040000}"/>
    <cellStyle name="Comma 15 2 5" xfId="1040" xr:uid="{00000000-0005-0000-0000-000055040000}"/>
    <cellStyle name="Comma 15 2 6" xfId="1041" xr:uid="{00000000-0005-0000-0000-000056040000}"/>
    <cellStyle name="Comma 15 2 7" xfId="1042" xr:uid="{00000000-0005-0000-0000-000057040000}"/>
    <cellStyle name="Comma 15 3" xfId="1043" xr:uid="{00000000-0005-0000-0000-000058040000}"/>
    <cellStyle name="Comma 16" xfId="1044" xr:uid="{00000000-0005-0000-0000-000059040000}"/>
    <cellStyle name="Comma 16 10" xfId="1045" xr:uid="{00000000-0005-0000-0000-00005A040000}"/>
    <cellStyle name="Comma 16 11" xfId="1046" xr:uid="{00000000-0005-0000-0000-00005B040000}"/>
    <cellStyle name="Comma 16 2" xfId="1047" xr:uid="{00000000-0005-0000-0000-00005C040000}"/>
    <cellStyle name="Comma 16 3" xfId="1048" xr:uid="{00000000-0005-0000-0000-00005D040000}"/>
    <cellStyle name="Comma 16 4" xfId="1049" xr:uid="{00000000-0005-0000-0000-00005E040000}"/>
    <cellStyle name="Comma 16 5" xfId="1050" xr:uid="{00000000-0005-0000-0000-00005F040000}"/>
    <cellStyle name="Comma 16 6" xfId="1051" xr:uid="{00000000-0005-0000-0000-000060040000}"/>
    <cellStyle name="Comma 16 7" xfId="1052" xr:uid="{00000000-0005-0000-0000-000061040000}"/>
    <cellStyle name="Comma 16 8" xfId="1053" xr:uid="{00000000-0005-0000-0000-000062040000}"/>
    <cellStyle name="Comma 16 9" xfId="1054" xr:uid="{00000000-0005-0000-0000-000063040000}"/>
    <cellStyle name="Comma 17" xfId="1055" xr:uid="{00000000-0005-0000-0000-000064040000}"/>
    <cellStyle name="Comma 17 2" xfId="1056" xr:uid="{00000000-0005-0000-0000-000065040000}"/>
    <cellStyle name="Comma 17 2 2" xfId="1057" xr:uid="{00000000-0005-0000-0000-000066040000}"/>
    <cellStyle name="Comma 18" xfId="1058" xr:uid="{00000000-0005-0000-0000-000067040000}"/>
    <cellStyle name="Comma 18 2" xfId="1059" xr:uid="{00000000-0005-0000-0000-000068040000}"/>
    <cellStyle name="Comma 18 2 2" xfId="1060" xr:uid="{00000000-0005-0000-0000-000069040000}"/>
    <cellStyle name="Comma 19" xfId="1061" xr:uid="{00000000-0005-0000-0000-00006A040000}"/>
    <cellStyle name="Comma 19 10" xfId="1062" xr:uid="{00000000-0005-0000-0000-00006B040000}"/>
    <cellStyle name="Comma 19 11" xfId="1063" xr:uid="{00000000-0005-0000-0000-00006C040000}"/>
    <cellStyle name="Comma 19 2" xfId="1064" xr:uid="{00000000-0005-0000-0000-00006D040000}"/>
    <cellStyle name="Comma 19 3" xfId="1065" xr:uid="{00000000-0005-0000-0000-00006E040000}"/>
    <cellStyle name="Comma 19 4" xfId="1066" xr:uid="{00000000-0005-0000-0000-00006F040000}"/>
    <cellStyle name="Comma 19 5" xfId="1067" xr:uid="{00000000-0005-0000-0000-000070040000}"/>
    <cellStyle name="Comma 19 6" xfId="1068" xr:uid="{00000000-0005-0000-0000-000071040000}"/>
    <cellStyle name="Comma 19 7" xfId="1069" xr:uid="{00000000-0005-0000-0000-000072040000}"/>
    <cellStyle name="Comma 19 8" xfId="1070" xr:uid="{00000000-0005-0000-0000-000073040000}"/>
    <cellStyle name="Comma 19 9" xfId="1071" xr:uid="{00000000-0005-0000-0000-000074040000}"/>
    <cellStyle name="Comma 2" xfId="1" xr:uid="{00000000-0005-0000-0000-000075040000}"/>
    <cellStyle name="Comma 2 10" xfId="1072" xr:uid="{00000000-0005-0000-0000-000076040000}"/>
    <cellStyle name="Comma 2 10 10" xfId="1073" xr:uid="{00000000-0005-0000-0000-000077040000}"/>
    <cellStyle name="Comma 2 10 2" xfId="1074" xr:uid="{00000000-0005-0000-0000-000078040000}"/>
    <cellStyle name="Comma 2 10 2 10" xfId="1075" xr:uid="{00000000-0005-0000-0000-000079040000}"/>
    <cellStyle name="Comma 2 10 2 2" xfId="1076" xr:uid="{00000000-0005-0000-0000-00007A040000}"/>
    <cellStyle name="Comma 2 10 2 2 2" xfId="1077" xr:uid="{00000000-0005-0000-0000-00007B040000}"/>
    <cellStyle name="Comma 2 10 2 2 2 2" xfId="1078" xr:uid="{00000000-0005-0000-0000-00007C040000}"/>
    <cellStyle name="Comma 2 10 2 2 2 2 2" xfId="1079" xr:uid="{00000000-0005-0000-0000-00007D040000}"/>
    <cellStyle name="Comma 2 10 2 2 2 2 3" xfId="1080" xr:uid="{00000000-0005-0000-0000-00007E040000}"/>
    <cellStyle name="Comma 2 10 2 2 2 2 4" xfId="1081" xr:uid="{00000000-0005-0000-0000-00007F040000}"/>
    <cellStyle name="Comma 2 10 2 2 2 3" xfId="1082" xr:uid="{00000000-0005-0000-0000-000080040000}"/>
    <cellStyle name="Comma 2 10 2 2 2 4" xfId="1083" xr:uid="{00000000-0005-0000-0000-000081040000}"/>
    <cellStyle name="Comma 2 10 2 2 2 5" xfId="1084" xr:uid="{00000000-0005-0000-0000-000082040000}"/>
    <cellStyle name="Comma 2 10 2 2 3" xfId="1085" xr:uid="{00000000-0005-0000-0000-000083040000}"/>
    <cellStyle name="Comma 2 10 2 2 3 2" xfId="1086" xr:uid="{00000000-0005-0000-0000-000084040000}"/>
    <cellStyle name="Comma 2 10 2 2 3 3" xfId="1087" xr:uid="{00000000-0005-0000-0000-000085040000}"/>
    <cellStyle name="Comma 2 10 2 2 3 4" xfId="1088" xr:uid="{00000000-0005-0000-0000-000086040000}"/>
    <cellStyle name="Comma 2 10 2 2 4" xfId="1089" xr:uid="{00000000-0005-0000-0000-000087040000}"/>
    <cellStyle name="Comma 2 10 2 2 5" xfId="1090" xr:uid="{00000000-0005-0000-0000-000088040000}"/>
    <cellStyle name="Comma 2 10 2 2 6" xfId="1091" xr:uid="{00000000-0005-0000-0000-000089040000}"/>
    <cellStyle name="Comma 2 10 2 3" xfId="1092" xr:uid="{00000000-0005-0000-0000-00008A040000}"/>
    <cellStyle name="Comma 2 10 2 3 2" xfId="1093" xr:uid="{00000000-0005-0000-0000-00008B040000}"/>
    <cellStyle name="Comma 2 10 2 3 2 2" xfId="1094" xr:uid="{00000000-0005-0000-0000-00008C040000}"/>
    <cellStyle name="Comma 2 10 2 3 2 2 2" xfId="1095" xr:uid="{00000000-0005-0000-0000-00008D040000}"/>
    <cellStyle name="Comma 2 10 2 3 2 2 3" xfId="1096" xr:uid="{00000000-0005-0000-0000-00008E040000}"/>
    <cellStyle name="Comma 2 10 2 3 2 2 4" xfId="1097" xr:uid="{00000000-0005-0000-0000-00008F040000}"/>
    <cellStyle name="Comma 2 10 2 3 2 3" xfId="1098" xr:uid="{00000000-0005-0000-0000-000090040000}"/>
    <cellStyle name="Comma 2 10 2 3 2 4" xfId="1099" xr:uid="{00000000-0005-0000-0000-000091040000}"/>
    <cellStyle name="Comma 2 10 2 3 2 5" xfId="1100" xr:uid="{00000000-0005-0000-0000-000092040000}"/>
    <cellStyle name="Comma 2 10 2 3 3" xfId="1101" xr:uid="{00000000-0005-0000-0000-000093040000}"/>
    <cellStyle name="Comma 2 10 2 3 3 2" xfId="1102" xr:uid="{00000000-0005-0000-0000-000094040000}"/>
    <cellStyle name="Comma 2 10 2 3 3 3" xfId="1103" xr:uid="{00000000-0005-0000-0000-000095040000}"/>
    <cellStyle name="Comma 2 10 2 3 3 4" xfId="1104" xr:uid="{00000000-0005-0000-0000-000096040000}"/>
    <cellStyle name="Comma 2 10 2 3 4" xfId="1105" xr:uid="{00000000-0005-0000-0000-000097040000}"/>
    <cellStyle name="Comma 2 10 2 3 5" xfId="1106" xr:uid="{00000000-0005-0000-0000-000098040000}"/>
    <cellStyle name="Comma 2 10 2 3 6" xfId="1107" xr:uid="{00000000-0005-0000-0000-000099040000}"/>
    <cellStyle name="Comma 2 10 2 4" xfId="1108" xr:uid="{00000000-0005-0000-0000-00009A040000}"/>
    <cellStyle name="Comma 2 10 2 5" xfId="1109" xr:uid="{00000000-0005-0000-0000-00009B040000}"/>
    <cellStyle name="Comma 2 10 2 5 2" xfId="1110" xr:uid="{00000000-0005-0000-0000-00009C040000}"/>
    <cellStyle name="Comma 2 10 2 5 2 2" xfId="1111" xr:uid="{00000000-0005-0000-0000-00009D040000}"/>
    <cellStyle name="Comma 2 10 2 5 2 3" xfId="1112" xr:uid="{00000000-0005-0000-0000-00009E040000}"/>
    <cellStyle name="Comma 2 10 2 5 2 4" xfId="1113" xr:uid="{00000000-0005-0000-0000-00009F040000}"/>
    <cellStyle name="Comma 2 10 2 5 3" xfId="1114" xr:uid="{00000000-0005-0000-0000-0000A0040000}"/>
    <cellStyle name="Comma 2 10 2 5 4" xfId="1115" xr:uid="{00000000-0005-0000-0000-0000A1040000}"/>
    <cellStyle name="Comma 2 10 2 5 5" xfId="1116" xr:uid="{00000000-0005-0000-0000-0000A2040000}"/>
    <cellStyle name="Comma 2 10 2 6" xfId="1117" xr:uid="{00000000-0005-0000-0000-0000A3040000}"/>
    <cellStyle name="Comma 2 10 2 7" xfId="1118" xr:uid="{00000000-0005-0000-0000-0000A4040000}"/>
    <cellStyle name="Comma 2 10 2 7 2" xfId="1119" xr:uid="{00000000-0005-0000-0000-0000A5040000}"/>
    <cellStyle name="Comma 2 10 2 7 3" xfId="1120" xr:uid="{00000000-0005-0000-0000-0000A6040000}"/>
    <cellStyle name="Comma 2 10 2 7 4" xfId="1121" xr:uid="{00000000-0005-0000-0000-0000A7040000}"/>
    <cellStyle name="Comma 2 10 2 8" xfId="1122" xr:uid="{00000000-0005-0000-0000-0000A8040000}"/>
    <cellStyle name="Comma 2 10 2 9" xfId="1123" xr:uid="{00000000-0005-0000-0000-0000A9040000}"/>
    <cellStyle name="Comma 2 10 3" xfId="1124" xr:uid="{00000000-0005-0000-0000-0000AA040000}"/>
    <cellStyle name="Comma 2 10 3 2" xfId="1125" xr:uid="{00000000-0005-0000-0000-0000AB040000}"/>
    <cellStyle name="Comma 2 10 3 2 2" xfId="1126" xr:uid="{00000000-0005-0000-0000-0000AC040000}"/>
    <cellStyle name="Comma 2 10 3 2 2 2" xfId="1127" xr:uid="{00000000-0005-0000-0000-0000AD040000}"/>
    <cellStyle name="Comma 2 10 3 2 2 3" xfId="1128" xr:uid="{00000000-0005-0000-0000-0000AE040000}"/>
    <cellStyle name="Comma 2 10 3 2 2 4" xfId="1129" xr:uid="{00000000-0005-0000-0000-0000AF040000}"/>
    <cellStyle name="Comma 2 10 3 2 3" xfId="1130" xr:uid="{00000000-0005-0000-0000-0000B0040000}"/>
    <cellStyle name="Comma 2 10 3 2 4" xfId="1131" xr:uid="{00000000-0005-0000-0000-0000B1040000}"/>
    <cellStyle name="Comma 2 10 3 2 5" xfId="1132" xr:uid="{00000000-0005-0000-0000-0000B2040000}"/>
    <cellStyle name="Comma 2 10 3 3" xfId="1133" xr:uid="{00000000-0005-0000-0000-0000B3040000}"/>
    <cellStyle name="Comma 2 10 3 3 2" xfId="1134" xr:uid="{00000000-0005-0000-0000-0000B4040000}"/>
    <cellStyle name="Comma 2 10 3 3 3" xfId="1135" xr:uid="{00000000-0005-0000-0000-0000B5040000}"/>
    <cellStyle name="Comma 2 10 3 3 4" xfId="1136" xr:uid="{00000000-0005-0000-0000-0000B6040000}"/>
    <cellStyle name="Comma 2 10 3 4" xfId="1137" xr:uid="{00000000-0005-0000-0000-0000B7040000}"/>
    <cellStyle name="Comma 2 10 3 5" xfId="1138" xr:uid="{00000000-0005-0000-0000-0000B8040000}"/>
    <cellStyle name="Comma 2 10 3 6" xfId="1139" xr:uid="{00000000-0005-0000-0000-0000B9040000}"/>
    <cellStyle name="Comma 2 10 4" xfId="1140" xr:uid="{00000000-0005-0000-0000-0000BA040000}"/>
    <cellStyle name="Comma 2 10 4 2" xfId="1141" xr:uid="{00000000-0005-0000-0000-0000BB040000}"/>
    <cellStyle name="Comma 2 10 4 2 2" xfId="1142" xr:uid="{00000000-0005-0000-0000-0000BC040000}"/>
    <cellStyle name="Comma 2 10 4 2 2 2" xfId="1143" xr:uid="{00000000-0005-0000-0000-0000BD040000}"/>
    <cellStyle name="Comma 2 10 4 2 2 3" xfId="1144" xr:uid="{00000000-0005-0000-0000-0000BE040000}"/>
    <cellStyle name="Comma 2 10 4 2 2 4" xfId="1145" xr:uid="{00000000-0005-0000-0000-0000BF040000}"/>
    <cellStyle name="Comma 2 10 4 2 3" xfId="1146" xr:uid="{00000000-0005-0000-0000-0000C0040000}"/>
    <cellStyle name="Comma 2 10 4 2 4" xfId="1147" xr:uid="{00000000-0005-0000-0000-0000C1040000}"/>
    <cellStyle name="Comma 2 10 4 2 5" xfId="1148" xr:uid="{00000000-0005-0000-0000-0000C2040000}"/>
    <cellStyle name="Comma 2 10 4 3" xfId="1149" xr:uid="{00000000-0005-0000-0000-0000C3040000}"/>
    <cellStyle name="Comma 2 10 4 3 2" xfId="1150" xr:uid="{00000000-0005-0000-0000-0000C4040000}"/>
    <cellStyle name="Comma 2 10 4 3 3" xfId="1151" xr:uid="{00000000-0005-0000-0000-0000C5040000}"/>
    <cellStyle name="Comma 2 10 4 3 4" xfId="1152" xr:uid="{00000000-0005-0000-0000-0000C6040000}"/>
    <cellStyle name="Comma 2 10 4 4" xfId="1153" xr:uid="{00000000-0005-0000-0000-0000C7040000}"/>
    <cellStyle name="Comma 2 10 4 5" xfId="1154" xr:uid="{00000000-0005-0000-0000-0000C8040000}"/>
    <cellStyle name="Comma 2 10 4 6" xfId="1155" xr:uid="{00000000-0005-0000-0000-0000C9040000}"/>
    <cellStyle name="Comma 2 10 5" xfId="1156" xr:uid="{00000000-0005-0000-0000-0000CA040000}"/>
    <cellStyle name="Comma 2 10 6" xfId="1157" xr:uid="{00000000-0005-0000-0000-0000CB040000}"/>
    <cellStyle name="Comma 2 10 6 2" xfId="1158" xr:uid="{00000000-0005-0000-0000-0000CC040000}"/>
    <cellStyle name="Comma 2 10 6 2 2" xfId="1159" xr:uid="{00000000-0005-0000-0000-0000CD040000}"/>
    <cellStyle name="Comma 2 10 6 2 3" xfId="1160" xr:uid="{00000000-0005-0000-0000-0000CE040000}"/>
    <cellStyle name="Comma 2 10 6 2 4" xfId="1161" xr:uid="{00000000-0005-0000-0000-0000CF040000}"/>
    <cellStyle name="Comma 2 10 6 3" xfId="1162" xr:uid="{00000000-0005-0000-0000-0000D0040000}"/>
    <cellStyle name="Comma 2 10 6 4" xfId="1163" xr:uid="{00000000-0005-0000-0000-0000D1040000}"/>
    <cellStyle name="Comma 2 10 6 5" xfId="1164" xr:uid="{00000000-0005-0000-0000-0000D2040000}"/>
    <cellStyle name="Comma 2 10 7" xfId="1165" xr:uid="{00000000-0005-0000-0000-0000D3040000}"/>
    <cellStyle name="Comma 2 10 7 2" xfId="1166" xr:uid="{00000000-0005-0000-0000-0000D4040000}"/>
    <cellStyle name="Comma 2 10 7 3" xfId="1167" xr:uid="{00000000-0005-0000-0000-0000D5040000}"/>
    <cellStyle name="Comma 2 10 7 4" xfId="1168" xr:uid="{00000000-0005-0000-0000-0000D6040000}"/>
    <cellStyle name="Comma 2 10 8" xfId="1169" xr:uid="{00000000-0005-0000-0000-0000D7040000}"/>
    <cellStyle name="Comma 2 10 9" xfId="1170" xr:uid="{00000000-0005-0000-0000-0000D8040000}"/>
    <cellStyle name="Comma 2 100" xfId="1171" xr:uid="{00000000-0005-0000-0000-0000D9040000}"/>
    <cellStyle name="Comma 2 101" xfId="1172" xr:uid="{00000000-0005-0000-0000-0000DA040000}"/>
    <cellStyle name="Comma 2 102" xfId="1173" xr:uid="{00000000-0005-0000-0000-0000DB040000}"/>
    <cellStyle name="Comma 2 103" xfId="1174" xr:uid="{00000000-0005-0000-0000-0000DC040000}"/>
    <cellStyle name="Comma 2 104" xfId="1175" xr:uid="{00000000-0005-0000-0000-0000DD040000}"/>
    <cellStyle name="Comma 2 105" xfId="1176" xr:uid="{00000000-0005-0000-0000-0000DE040000}"/>
    <cellStyle name="Comma 2 106" xfId="1177" xr:uid="{00000000-0005-0000-0000-0000DF040000}"/>
    <cellStyle name="Comma 2 107" xfId="1178" xr:uid="{00000000-0005-0000-0000-0000E0040000}"/>
    <cellStyle name="Comma 2 107 2" xfId="1179" xr:uid="{00000000-0005-0000-0000-0000E1040000}"/>
    <cellStyle name="Comma 2 107 3" xfId="1180" xr:uid="{00000000-0005-0000-0000-0000E2040000}"/>
    <cellStyle name="Comma 2 108" xfId="1181" xr:uid="{00000000-0005-0000-0000-0000E3040000}"/>
    <cellStyle name="Comma 2 109" xfId="1182" xr:uid="{00000000-0005-0000-0000-0000E4040000}"/>
    <cellStyle name="Comma 2 11" xfId="1183" xr:uid="{00000000-0005-0000-0000-0000E5040000}"/>
    <cellStyle name="Comma 2 11 2" xfId="1184" xr:uid="{00000000-0005-0000-0000-0000E6040000}"/>
    <cellStyle name="Comma 2 11 2 2" xfId="1185" xr:uid="{00000000-0005-0000-0000-0000E7040000}"/>
    <cellStyle name="Comma 2 11 2 3" xfId="1186" xr:uid="{00000000-0005-0000-0000-0000E8040000}"/>
    <cellStyle name="Comma 2 11 2 3 2" xfId="1187" xr:uid="{00000000-0005-0000-0000-0000E9040000}"/>
    <cellStyle name="Comma 2 11 2 3 2 2" xfId="1188" xr:uid="{00000000-0005-0000-0000-0000EA040000}"/>
    <cellStyle name="Comma 2 11 2 3 2 3" xfId="1189" xr:uid="{00000000-0005-0000-0000-0000EB040000}"/>
    <cellStyle name="Comma 2 11 2 3 2 4" xfId="1190" xr:uid="{00000000-0005-0000-0000-0000EC040000}"/>
    <cellStyle name="Comma 2 11 2 3 3" xfId="1191" xr:uid="{00000000-0005-0000-0000-0000ED040000}"/>
    <cellStyle name="Comma 2 11 2 3 4" xfId="1192" xr:uid="{00000000-0005-0000-0000-0000EE040000}"/>
    <cellStyle name="Comma 2 11 2 3 5" xfId="1193" xr:uid="{00000000-0005-0000-0000-0000EF040000}"/>
    <cellStyle name="Comma 2 11 2 4" xfId="1194" xr:uid="{00000000-0005-0000-0000-0000F0040000}"/>
    <cellStyle name="Comma 2 11 2 5" xfId="1195" xr:uid="{00000000-0005-0000-0000-0000F1040000}"/>
    <cellStyle name="Comma 2 11 2 5 2" xfId="1196" xr:uid="{00000000-0005-0000-0000-0000F2040000}"/>
    <cellStyle name="Comma 2 11 2 5 3" xfId="1197" xr:uid="{00000000-0005-0000-0000-0000F3040000}"/>
    <cellStyle name="Comma 2 11 2 5 4" xfId="1198" xr:uid="{00000000-0005-0000-0000-0000F4040000}"/>
    <cellStyle name="Comma 2 11 2 6" xfId="1199" xr:uid="{00000000-0005-0000-0000-0000F5040000}"/>
    <cellStyle name="Comma 2 11 2 7" xfId="1200" xr:uid="{00000000-0005-0000-0000-0000F6040000}"/>
    <cellStyle name="Comma 2 11 2 8" xfId="1201" xr:uid="{00000000-0005-0000-0000-0000F7040000}"/>
    <cellStyle name="Comma 2 11 3" xfId="1202" xr:uid="{00000000-0005-0000-0000-0000F8040000}"/>
    <cellStyle name="Comma 2 11 3 2" xfId="1203" xr:uid="{00000000-0005-0000-0000-0000F9040000}"/>
    <cellStyle name="Comma 2 11 3 2 2" xfId="1204" xr:uid="{00000000-0005-0000-0000-0000FA040000}"/>
    <cellStyle name="Comma 2 11 3 2 2 2" xfId="1205" xr:uid="{00000000-0005-0000-0000-0000FB040000}"/>
    <cellStyle name="Comma 2 11 3 2 2 3" xfId="1206" xr:uid="{00000000-0005-0000-0000-0000FC040000}"/>
    <cellStyle name="Comma 2 11 3 2 2 4" xfId="1207" xr:uid="{00000000-0005-0000-0000-0000FD040000}"/>
    <cellStyle name="Comma 2 11 3 2 3" xfId="1208" xr:uid="{00000000-0005-0000-0000-0000FE040000}"/>
    <cellStyle name="Comma 2 11 3 2 4" xfId="1209" xr:uid="{00000000-0005-0000-0000-0000FF040000}"/>
    <cellStyle name="Comma 2 11 3 2 5" xfId="1210" xr:uid="{00000000-0005-0000-0000-000000050000}"/>
    <cellStyle name="Comma 2 11 3 3" xfId="1211" xr:uid="{00000000-0005-0000-0000-000001050000}"/>
    <cellStyle name="Comma 2 11 3 3 2" xfId="1212" xr:uid="{00000000-0005-0000-0000-000002050000}"/>
    <cellStyle name="Comma 2 11 3 3 3" xfId="1213" xr:uid="{00000000-0005-0000-0000-000003050000}"/>
    <cellStyle name="Comma 2 11 3 3 4" xfId="1214" xr:uid="{00000000-0005-0000-0000-000004050000}"/>
    <cellStyle name="Comma 2 11 3 4" xfId="1215" xr:uid="{00000000-0005-0000-0000-000005050000}"/>
    <cellStyle name="Comma 2 11 3 5" xfId="1216" xr:uid="{00000000-0005-0000-0000-000006050000}"/>
    <cellStyle name="Comma 2 11 3 6" xfId="1217" xr:uid="{00000000-0005-0000-0000-000007050000}"/>
    <cellStyle name="Comma 2 11 4" xfId="1218" xr:uid="{00000000-0005-0000-0000-000008050000}"/>
    <cellStyle name="Comma 2 11 5" xfId="1219" xr:uid="{00000000-0005-0000-0000-000009050000}"/>
    <cellStyle name="Comma 2 11 5 2" xfId="1220" xr:uid="{00000000-0005-0000-0000-00000A050000}"/>
    <cellStyle name="Comma 2 11 5 2 2" xfId="1221" xr:uid="{00000000-0005-0000-0000-00000B050000}"/>
    <cellStyle name="Comma 2 11 5 2 3" xfId="1222" xr:uid="{00000000-0005-0000-0000-00000C050000}"/>
    <cellStyle name="Comma 2 11 5 2 4" xfId="1223" xr:uid="{00000000-0005-0000-0000-00000D050000}"/>
    <cellStyle name="Comma 2 11 5 3" xfId="1224" xr:uid="{00000000-0005-0000-0000-00000E050000}"/>
    <cellStyle name="Comma 2 11 5 4" xfId="1225" xr:uid="{00000000-0005-0000-0000-00000F050000}"/>
    <cellStyle name="Comma 2 11 5 5" xfId="1226" xr:uid="{00000000-0005-0000-0000-000010050000}"/>
    <cellStyle name="Comma 2 11 6" xfId="1227" xr:uid="{00000000-0005-0000-0000-000011050000}"/>
    <cellStyle name="Comma 2 11 6 2" xfId="1228" xr:uid="{00000000-0005-0000-0000-000012050000}"/>
    <cellStyle name="Comma 2 11 6 3" xfId="1229" xr:uid="{00000000-0005-0000-0000-000013050000}"/>
    <cellStyle name="Comma 2 11 6 4" xfId="1230" xr:uid="{00000000-0005-0000-0000-000014050000}"/>
    <cellStyle name="Comma 2 11 7" xfId="1231" xr:uid="{00000000-0005-0000-0000-000015050000}"/>
    <cellStyle name="Comma 2 11 8" xfId="1232" xr:uid="{00000000-0005-0000-0000-000016050000}"/>
    <cellStyle name="Comma 2 11 9" xfId="1233" xr:uid="{00000000-0005-0000-0000-000017050000}"/>
    <cellStyle name="Comma 2 110" xfId="1234" xr:uid="{00000000-0005-0000-0000-000018050000}"/>
    <cellStyle name="Comma 2 12" xfId="1235" xr:uid="{00000000-0005-0000-0000-000019050000}"/>
    <cellStyle name="Comma 2 12 2" xfId="1236" xr:uid="{00000000-0005-0000-0000-00001A050000}"/>
    <cellStyle name="Comma 2 12 2 2" xfId="1237" xr:uid="{00000000-0005-0000-0000-00001B050000}"/>
    <cellStyle name="Comma 2 12 2 3" xfId="1238" xr:uid="{00000000-0005-0000-0000-00001C050000}"/>
    <cellStyle name="Comma 2 12 2 3 2" xfId="1239" xr:uid="{00000000-0005-0000-0000-00001D050000}"/>
    <cellStyle name="Comma 2 12 2 3 2 2" xfId="1240" xr:uid="{00000000-0005-0000-0000-00001E050000}"/>
    <cellStyle name="Comma 2 12 2 3 2 3" xfId="1241" xr:uid="{00000000-0005-0000-0000-00001F050000}"/>
    <cellStyle name="Comma 2 12 2 3 2 4" xfId="1242" xr:uid="{00000000-0005-0000-0000-000020050000}"/>
    <cellStyle name="Comma 2 12 2 3 3" xfId="1243" xr:uid="{00000000-0005-0000-0000-000021050000}"/>
    <cellStyle name="Comma 2 12 2 3 4" xfId="1244" xr:uid="{00000000-0005-0000-0000-000022050000}"/>
    <cellStyle name="Comma 2 12 2 3 5" xfId="1245" xr:uid="{00000000-0005-0000-0000-000023050000}"/>
    <cellStyle name="Comma 2 12 2 4" xfId="1246" xr:uid="{00000000-0005-0000-0000-000024050000}"/>
    <cellStyle name="Comma 2 12 2 5" xfId="1247" xr:uid="{00000000-0005-0000-0000-000025050000}"/>
    <cellStyle name="Comma 2 12 2 5 2" xfId="1248" xr:uid="{00000000-0005-0000-0000-000026050000}"/>
    <cellStyle name="Comma 2 12 2 5 3" xfId="1249" xr:uid="{00000000-0005-0000-0000-000027050000}"/>
    <cellStyle name="Comma 2 12 2 5 4" xfId="1250" xr:uid="{00000000-0005-0000-0000-000028050000}"/>
    <cellStyle name="Comma 2 12 2 6" xfId="1251" xr:uid="{00000000-0005-0000-0000-000029050000}"/>
    <cellStyle name="Comma 2 12 2 7" xfId="1252" xr:uid="{00000000-0005-0000-0000-00002A050000}"/>
    <cellStyle name="Comma 2 12 2 8" xfId="1253" xr:uid="{00000000-0005-0000-0000-00002B050000}"/>
    <cellStyle name="Comma 2 12 3" xfId="1254" xr:uid="{00000000-0005-0000-0000-00002C050000}"/>
    <cellStyle name="Comma 2 12 3 2" xfId="1255" xr:uid="{00000000-0005-0000-0000-00002D050000}"/>
    <cellStyle name="Comma 2 12 3 3" xfId="1256" xr:uid="{00000000-0005-0000-0000-00002E050000}"/>
    <cellStyle name="Comma 2 12 3 3 2" xfId="1257" xr:uid="{00000000-0005-0000-0000-00002F050000}"/>
    <cellStyle name="Comma 2 12 3 3 2 2" xfId="1258" xr:uid="{00000000-0005-0000-0000-000030050000}"/>
    <cellStyle name="Comma 2 12 3 3 2 3" xfId="1259" xr:uid="{00000000-0005-0000-0000-000031050000}"/>
    <cellStyle name="Comma 2 12 3 3 2 4" xfId="1260" xr:uid="{00000000-0005-0000-0000-000032050000}"/>
    <cellStyle name="Comma 2 12 3 3 3" xfId="1261" xr:uid="{00000000-0005-0000-0000-000033050000}"/>
    <cellStyle name="Comma 2 12 3 3 4" xfId="1262" xr:uid="{00000000-0005-0000-0000-000034050000}"/>
    <cellStyle name="Comma 2 12 3 3 5" xfId="1263" xr:uid="{00000000-0005-0000-0000-000035050000}"/>
    <cellStyle name="Comma 2 12 3 4" xfId="1264" xr:uid="{00000000-0005-0000-0000-000036050000}"/>
    <cellStyle name="Comma 2 12 3 4 2" xfId="1265" xr:uid="{00000000-0005-0000-0000-000037050000}"/>
    <cellStyle name="Comma 2 12 3 4 3" xfId="1266" xr:uid="{00000000-0005-0000-0000-000038050000}"/>
    <cellStyle name="Comma 2 12 3 4 4" xfId="1267" xr:uid="{00000000-0005-0000-0000-000039050000}"/>
    <cellStyle name="Comma 2 12 3 5" xfId="1268" xr:uid="{00000000-0005-0000-0000-00003A050000}"/>
    <cellStyle name="Comma 2 12 3 6" xfId="1269" xr:uid="{00000000-0005-0000-0000-00003B050000}"/>
    <cellStyle name="Comma 2 12 3 7" xfId="1270" xr:uid="{00000000-0005-0000-0000-00003C050000}"/>
    <cellStyle name="Comma 2 12 4" xfId="1271" xr:uid="{00000000-0005-0000-0000-00003D050000}"/>
    <cellStyle name="Comma 2 12 5" xfId="1272" xr:uid="{00000000-0005-0000-0000-00003E050000}"/>
    <cellStyle name="Comma 2 12 5 2" xfId="1273" xr:uid="{00000000-0005-0000-0000-00003F050000}"/>
    <cellStyle name="Comma 2 12 5 2 2" xfId="1274" xr:uid="{00000000-0005-0000-0000-000040050000}"/>
    <cellStyle name="Comma 2 12 5 2 3" xfId="1275" xr:uid="{00000000-0005-0000-0000-000041050000}"/>
    <cellStyle name="Comma 2 12 5 2 4" xfId="1276" xr:uid="{00000000-0005-0000-0000-000042050000}"/>
    <cellStyle name="Comma 2 12 5 3" xfId="1277" xr:uid="{00000000-0005-0000-0000-000043050000}"/>
    <cellStyle name="Comma 2 12 5 4" xfId="1278" xr:uid="{00000000-0005-0000-0000-000044050000}"/>
    <cellStyle name="Comma 2 12 5 5" xfId="1279" xr:uid="{00000000-0005-0000-0000-000045050000}"/>
    <cellStyle name="Comma 2 12 6" xfId="1280" xr:uid="{00000000-0005-0000-0000-000046050000}"/>
    <cellStyle name="Comma 2 12 6 2" xfId="1281" xr:uid="{00000000-0005-0000-0000-000047050000}"/>
    <cellStyle name="Comma 2 12 6 3" xfId="1282" xr:uid="{00000000-0005-0000-0000-000048050000}"/>
    <cellStyle name="Comma 2 12 6 4" xfId="1283" xr:uid="{00000000-0005-0000-0000-000049050000}"/>
    <cellStyle name="Comma 2 12 7" xfId="1284" xr:uid="{00000000-0005-0000-0000-00004A050000}"/>
    <cellStyle name="Comma 2 12 8" xfId="1285" xr:uid="{00000000-0005-0000-0000-00004B050000}"/>
    <cellStyle name="Comma 2 12 9" xfId="1286" xr:uid="{00000000-0005-0000-0000-00004C050000}"/>
    <cellStyle name="Comma 2 13" xfId="1287" xr:uid="{00000000-0005-0000-0000-00004D050000}"/>
    <cellStyle name="Comma 2 13 10" xfId="1288" xr:uid="{00000000-0005-0000-0000-00004E050000}"/>
    <cellStyle name="Comma 2 13 2" xfId="1289" xr:uid="{00000000-0005-0000-0000-00004F050000}"/>
    <cellStyle name="Comma 2 13 2 2" xfId="1290" xr:uid="{00000000-0005-0000-0000-000050050000}"/>
    <cellStyle name="Comma 2 13 3" xfId="1291" xr:uid="{00000000-0005-0000-0000-000051050000}"/>
    <cellStyle name="Comma 2 13 4" xfId="1292" xr:uid="{00000000-0005-0000-0000-000052050000}"/>
    <cellStyle name="Comma 2 13 5" xfId="1293" xr:uid="{00000000-0005-0000-0000-000053050000}"/>
    <cellStyle name="Comma 2 13 6" xfId="1294" xr:uid="{00000000-0005-0000-0000-000054050000}"/>
    <cellStyle name="Comma 2 13 6 2" xfId="1295" xr:uid="{00000000-0005-0000-0000-000055050000}"/>
    <cellStyle name="Comma 2 13 6 2 2" xfId="1296" xr:uid="{00000000-0005-0000-0000-000056050000}"/>
    <cellStyle name="Comma 2 13 6 2 3" xfId="1297" xr:uid="{00000000-0005-0000-0000-000057050000}"/>
    <cellStyle name="Comma 2 13 6 2 4" xfId="1298" xr:uid="{00000000-0005-0000-0000-000058050000}"/>
    <cellStyle name="Comma 2 13 6 3" xfId="1299" xr:uid="{00000000-0005-0000-0000-000059050000}"/>
    <cellStyle name="Comma 2 13 6 4" xfId="1300" xr:uid="{00000000-0005-0000-0000-00005A050000}"/>
    <cellStyle name="Comma 2 13 6 5" xfId="1301" xr:uid="{00000000-0005-0000-0000-00005B050000}"/>
    <cellStyle name="Comma 2 13 7" xfId="1302" xr:uid="{00000000-0005-0000-0000-00005C050000}"/>
    <cellStyle name="Comma 2 13 7 2" xfId="1303" xr:uid="{00000000-0005-0000-0000-00005D050000}"/>
    <cellStyle name="Comma 2 13 7 3" xfId="1304" xr:uid="{00000000-0005-0000-0000-00005E050000}"/>
    <cellStyle name="Comma 2 13 7 4" xfId="1305" xr:uid="{00000000-0005-0000-0000-00005F050000}"/>
    <cellStyle name="Comma 2 13 8" xfId="1306" xr:uid="{00000000-0005-0000-0000-000060050000}"/>
    <cellStyle name="Comma 2 13 9" xfId="1307" xr:uid="{00000000-0005-0000-0000-000061050000}"/>
    <cellStyle name="Comma 2 14" xfId="1308" xr:uid="{00000000-0005-0000-0000-000062050000}"/>
    <cellStyle name="Comma 2 14 2" xfId="1309" xr:uid="{00000000-0005-0000-0000-000063050000}"/>
    <cellStyle name="Comma 2 14 2 2" xfId="1310" xr:uid="{00000000-0005-0000-0000-000064050000}"/>
    <cellStyle name="Comma 2 14 3" xfId="1311" xr:uid="{00000000-0005-0000-0000-000065050000}"/>
    <cellStyle name="Comma 2 14 3 2" xfId="1312" xr:uid="{00000000-0005-0000-0000-000066050000}"/>
    <cellStyle name="Comma 2 14 4" xfId="1313" xr:uid="{00000000-0005-0000-0000-000067050000}"/>
    <cellStyle name="Comma 2 14 5" xfId="1314" xr:uid="{00000000-0005-0000-0000-000068050000}"/>
    <cellStyle name="Comma 2 14 5 2" xfId="1315" xr:uid="{00000000-0005-0000-0000-000069050000}"/>
    <cellStyle name="Comma 2 14 5 2 2" xfId="1316" xr:uid="{00000000-0005-0000-0000-00006A050000}"/>
    <cellStyle name="Comma 2 14 5 2 3" xfId="1317" xr:uid="{00000000-0005-0000-0000-00006B050000}"/>
    <cellStyle name="Comma 2 14 5 2 4" xfId="1318" xr:uid="{00000000-0005-0000-0000-00006C050000}"/>
    <cellStyle name="Comma 2 14 5 3" xfId="1319" xr:uid="{00000000-0005-0000-0000-00006D050000}"/>
    <cellStyle name="Comma 2 14 5 4" xfId="1320" xr:uid="{00000000-0005-0000-0000-00006E050000}"/>
    <cellStyle name="Comma 2 14 5 5" xfId="1321" xr:uid="{00000000-0005-0000-0000-00006F050000}"/>
    <cellStyle name="Comma 2 14 6" xfId="1322" xr:uid="{00000000-0005-0000-0000-000070050000}"/>
    <cellStyle name="Comma 2 14 6 2" xfId="1323" xr:uid="{00000000-0005-0000-0000-000071050000}"/>
    <cellStyle name="Comma 2 14 6 3" xfId="1324" xr:uid="{00000000-0005-0000-0000-000072050000}"/>
    <cellStyle name="Comma 2 14 6 4" xfId="1325" xr:uid="{00000000-0005-0000-0000-000073050000}"/>
    <cellStyle name="Comma 2 14 7" xfId="1326" xr:uid="{00000000-0005-0000-0000-000074050000}"/>
    <cellStyle name="Comma 2 14 8" xfId="1327" xr:uid="{00000000-0005-0000-0000-000075050000}"/>
    <cellStyle name="Comma 2 14 9" xfId="1328" xr:uid="{00000000-0005-0000-0000-000076050000}"/>
    <cellStyle name="Comma 2 15" xfId="1329" xr:uid="{00000000-0005-0000-0000-000077050000}"/>
    <cellStyle name="Comma 2 15 2" xfId="1330" xr:uid="{00000000-0005-0000-0000-000078050000}"/>
    <cellStyle name="Comma 2 15 3" xfId="1331" xr:uid="{00000000-0005-0000-0000-000079050000}"/>
    <cellStyle name="Comma 2 15 3 2" xfId="1332" xr:uid="{00000000-0005-0000-0000-00007A050000}"/>
    <cellStyle name="Comma 2 15 3 3" xfId="1333" xr:uid="{00000000-0005-0000-0000-00007B050000}"/>
    <cellStyle name="Comma 2 15 3 4" xfId="1334" xr:uid="{00000000-0005-0000-0000-00007C050000}"/>
    <cellStyle name="Comma 2 16" xfId="1335" xr:uid="{00000000-0005-0000-0000-00007D050000}"/>
    <cellStyle name="Comma 2 16 2" xfId="1336" xr:uid="{00000000-0005-0000-0000-00007E050000}"/>
    <cellStyle name="Comma 2 16 2 2" xfId="1337" xr:uid="{00000000-0005-0000-0000-00007F050000}"/>
    <cellStyle name="Comma 2 17" xfId="1338" xr:uid="{00000000-0005-0000-0000-000080050000}"/>
    <cellStyle name="Comma 2 17 2" xfId="1339" xr:uid="{00000000-0005-0000-0000-000081050000}"/>
    <cellStyle name="Comma 2 17 3" xfId="1340" xr:uid="{00000000-0005-0000-0000-000082050000}"/>
    <cellStyle name="Comma 2 17 3 2" xfId="1341" xr:uid="{00000000-0005-0000-0000-000083050000}"/>
    <cellStyle name="Comma 2 17 3 3" xfId="1342" xr:uid="{00000000-0005-0000-0000-000084050000}"/>
    <cellStyle name="Comma 2 17 3 4" xfId="1343" xr:uid="{00000000-0005-0000-0000-000085050000}"/>
    <cellStyle name="Comma 2 18" xfId="1344" xr:uid="{00000000-0005-0000-0000-000086050000}"/>
    <cellStyle name="Comma 2 18 2" xfId="1345" xr:uid="{00000000-0005-0000-0000-000087050000}"/>
    <cellStyle name="Comma 2 18 3" xfId="1346" xr:uid="{00000000-0005-0000-0000-000088050000}"/>
    <cellStyle name="Comma 2 18 3 2" xfId="1347" xr:uid="{00000000-0005-0000-0000-000089050000}"/>
    <cellStyle name="Comma 2 18 3 3" xfId="1348" xr:uid="{00000000-0005-0000-0000-00008A050000}"/>
    <cellStyle name="Comma 2 18 3 4" xfId="1349" xr:uid="{00000000-0005-0000-0000-00008B050000}"/>
    <cellStyle name="Comma 2 19" xfId="1350" xr:uid="{00000000-0005-0000-0000-00008C050000}"/>
    <cellStyle name="Comma 2 19 2" xfId="1351" xr:uid="{00000000-0005-0000-0000-00008D050000}"/>
    <cellStyle name="Comma 2 19 3" xfId="1352" xr:uid="{00000000-0005-0000-0000-00008E050000}"/>
    <cellStyle name="Comma 2 19 3 2" xfId="1353" xr:uid="{00000000-0005-0000-0000-00008F050000}"/>
    <cellStyle name="Comma 2 19 3 3" xfId="1354" xr:uid="{00000000-0005-0000-0000-000090050000}"/>
    <cellStyle name="Comma 2 19 3 4" xfId="1355" xr:uid="{00000000-0005-0000-0000-000091050000}"/>
    <cellStyle name="Comma 2 2" xfId="1356" xr:uid="{00000000-0005-0000-0000-000092050000}"/>
    <cellStyle name="Comma 2 2 10" xfId="1357" xr:uid="{00000000-0005-0000-0000-000093050000}"/>
    <cellStyle name="Comma 2 2 10 2" xfId="1358" xr:uid="{00000000-0005-0000-0000-000094050000}"/>
    <cellStyle name="Comma 2 2 10 3" xfId="1359" xr:uid="{00000000-0005-0000-0000-000095050000}"/>
    <cellStyle name="Comma 2 2 10 3 2" xfId="1360" xr:uid="{00000000-0005-0000-0000-000096050000}"/>
    <cellStyle name="Comma 2 2 10 3 2 2" xfId="1361" xr:uid="{00000000-0005-0000-0000-000097050000}"/>
    <cellStyle name="Comma 2 2 10 3 2 3" xfId="1362" xr:uid="{00000000-0005-0000-0000-000098050000}"/>
    <cellStyle name="Comma 2 2 10 3 2 4" xfId="1363" xr:uid="{00000000-0005-0000-0000-000099050000}"/>
    <cellStyle name="Comma 2 2 10 3 3" xfId="1364" xr:uid="{00000000-0005-0000-0000-00009A050000}"/>
    <cellStyle name="Comma 2 2 10 3 4" xfId="1365" xr:uid="{00000000-0005-0000-0000-00009B050000}"/>
    <cellStyle name="Comma 2 2 10 3 5" xfId="1366" xr:uid="{00000000-0005-0000-0000-00009C050000}"/>
    <cellStyle name="Comma 2 2 10 4" xfId="1367" xr:uid="{00000000-0005-0000-0000-00009D050000}"/>
    <cellStyle name="Comma 2 2 10 4 2" xfId="1368" xr:uid="{00000000-0005-0000-0000-00009E050000}"/>
    <cellStyle name="Comma 2 2 10 4 3" xfId="1369" xr:uid="{00000000-0005-0000-0000-00009F050000}"/>
    <cellStyle name="Comma 2 2 10 4 4" xfId="1370" xr:uid="{00000000-0005-0000-0000-0000A0050000}"/>
    <cellStyle name="Comma 2 2 10 5" xfId="1371" xr:uid="{00000000-0005-0000-0000-0000A1050000}"/>
    <cellStyle name="Comma 2 2 10 5 2" xfId="1372" xr:uid="{00000000-0005-0000-0000-0000A2050000}"/>
    <cellStyle name="Comma 2 2 10 5 3" xfId="1373" xr:uid="{00000000-0005-0000-0000-0000A3050000}"/>
    <cellStyle name="Comma 2 2 10 5 4" xfId="1374" xr:uid="{00000000-0005-0000-0000-0000A4050000}"/>
    <cellStyle name="Comma 2 2 10 6" xfId="1375" xr:uid="{00000000-0005-0000-0000-0000A5050000}"/>
    <cellStyle name="Comma 2 2 10 7" xfId="1376" xr:uid="{00000000-0005-0000-0000-0000A6050000}"/>
    <cellStyle name="Comma 2 2 10 8" xfId="1377" xr:uid="{00000000-0005-0000-0000-0000A7050000}"/>
    <cellStyle name="Comma 2 2 11" xfId="1378" xr:uid="{00000000-0005-0000-0000-0000A8050000}"/>
    <cellStyle name="Comma 2 2 11 2" xfId="1379" xr:uid="{00000000-0005-0000-0000-0000A9050000}"/>
    <cellStyle name="Comma 2 2 11 3" xfId="1380" xr:uid="{00000000-0005-0000-0000-0000AA050000}"/>
    <cellStyle name="Comma 2 2 11 3 2" xfId="1381" xr:uid="{00000000-0005-0000-0000-0000AB050000}"/>
    <cellStyle name="Comma 2 2 11 3 2 2" xfId="1382" xr:uid="{00000000-0005-0000-0000-0000AC050000}"/>
    <cellStyle name="Comma 2 2 11 3 2 3" xfId="1383" xr:uid="{00000000-0005-0000-0000-0000AD050000}"/>
    <cellStyle name="Comma 2 2 11 3 2 4" xfId="1384" xr:uid="{00000000-0005-0000-0000-0000AE050000}"/>
    <cellStyle name="Comma 2 2 11 3 3" xfId="1385" xr:uid="{00000000-0005-0000-0000-0000AF050000}"/>
    <cellStyle name="Comma 2 2 11 3 4" xfId="1386" xr:uid="{00000000-0005-0000-0000-0000B0050000}"/>
    <cellStyle name="Comma 2 2 11 3 5" xfId="1387" xr:uid="{00000000-0005-0000-0000-0000B1050000}"/>
    <cellStyle name="Comma 2 2 11 4" xfId="1388" xr:uid="{00000000-0005-0000-0000-0000B2050000}"/>
    <cellStyle name="Comma 2 2 11 4 2" xfId="1389" xr:uid="{00000000-0005-0000-0000-0000B3050000}"/>
    <cellStyle name="Comma 2 2 11 4 3" xfId="1390" xr:uid="{00000000-0005-0000-0000-0000B4050000}"/>
    <cellStyle name="Comma 2 2 11 4 4" xfId="1391" xr:uid="{00000000-0005-0000-0000-0000B5050000}"/>
    <cellStyle name="Comma 2 2 11 5" xfId="1392" xr:uid="{00000000-0005-0000-0000-0000B6050000}"/>
    <cellStyle name="Comma 2 2 11 5 2" xfId="1393" xr:uid="{00000000-0005-0000-0000-0000B7050000}"/>
    <cellStyle name="Comma 2 2 11 5 3" xfId="1394" xr:uid="{00000000-0005-0000-0000-0000B8050000}"/>
    <cellStyle name="Comma 2 2 11 5 4" xfId="1395" xr:uid="{00000000-0005-0000-0000-0000B9050000}"/>
    <cellStyle name="Comma 2 2 11 6" xfId="1396" xr:uid="{00000000-0005-0000-0000-0000BA050000}"/>
    <cellStyle name="Comma 2 2 11 7" xfId="1397" xr:uid="{00000000-0005-0000-0000-0000BB050000}"/>
    <cellStyle name="Comma 2 2 11 8" xfId="1398" xr:uid="{00000000-0005-0000-0000-0000BC050000}"/>
    <cellStyle name="Comma 2 2 12" xfId="1399" xr:uid="{00000000-0005-0000-0000-0000BD050000}"/>
    <cellStyle name="Comma 2 2 12 2" xfId="1400" xr:uid="{00000000-0005-0000-0000-0000BE050000}"/>
    <cellStyle name="Comma 2 2 12 2 2" xfId="1401" xr:uid="{00000000-0005-0000-0000-0000BF050000}"/>
    <cellStyle name="Comma 2 2 12 2 3" xfId="1402" xr:uid="{00000000-0005-0000-0000-0000C0050000}"/>
    <cellStyle name="Comma 2 2 12 2 4" xfId="1403" xr:uid="{00000000-0005-0000-0000-0000C1050000}"/>
    <cellStyle name="Comma 2 2 13" xfId="1404" xr:uid="{00000000-0005-0000-0000-0000C2050000}"/>
    <cellStyle name="Comma 2 2 13 2" xfId="1405" xr:uid="{00000000-0005-0000-0000-0000C3050000}"/>
    <cellStyle name="Comma 2 2 13 2 2" xfId="1406" xr:uid="{00000000-0005-0000-0000-0000C4050000}"/>
    <cellStyle name="Comma 2 2 13 2 3" xfId="1407" xr:uid="{00000000-0005-0000-0000-0000C5050000}"/>
    <cellStyle name="Comma 2 2 13 2 4" xfId="1408" xr:uid="{00000000-0005-0000-0000-0000C6050000}"/>
    <cellStyle name="Comma 2 2 14" xfId="1409" xr:uid="{00000000-0005-0000-0000-0000C7050000}"/>
    <cellStyle name="Comma 2 2 14 2" xfId="1410" xr:uid="{00000000-0005-0000-0000-0000C8050000}"/>
    <cellStyle name="Comma 2 2 14 2 2" xfId="1411" xr:uid="{00000000-0005-0000-0000-0000C9050000}"/>
    <cellStyle name="Comma 2 2 14 2 3" xfId="1412" xr:uid="{00000000-0005-0000-0000-0000CA050000}"/>
    <cellStyle name="Comma 2 2 14 2 4" xfId="1413" xr:uid="{00000000-0005-0000-0000-0000CB050000}"/>
    <cellStyle name="Comma 2 2 15" xfId="1414" xr:uid="{00000000-0005-0000-0000-0000CC050000}"/>
    <cellStyle name="Comma 2 2 15 2" xfId="1415" xr:uid="{00000000-0005-0000-0000-0000CD050000}"/>
    <cellStyle name="Comma 2 2 15 2 2" xfId="1416" xr:uid="{00000000-0005-0000-0000-0000CE050000}"/>
    <cellStyle name="Comma 2 2 15 2 3" xfId="1417" xr:uid="{00000000-0005-0000-0000-0000CF050000}"/>
    <cellStyle name="Comma 2 2 15 2 4" xfId="1418" xr:uid="{00000000-0005-0000-0000-0000D0050000}"/>
    <cellStyle name="Comma 2 2 16" xfId="1419" xr:uid="{00000000-0005-0000-0000-0000D1050000}"/>
    <cellStyle name="Comma 2 2 16 2" xfId="1420" xr:uid="{00000000-0005-0000-0000-0000D2050000}"/>
    <cellStyle name="Comma 2 2 16 2 2" xfId="1421" xr:uid="{00000000-0005-0000-0000-0000D3050000}"/>
    <cellStyle name="Comma 2 2 16 2 3" xfId="1422" xr:uid="{00000000-0005-0000-0000-0000D4050000}"/>
    <cellStyle name="Comma 2 2 16 2 4" xfId="1423" xr:uid="{00000000-0005-0000-0000-0000D5050000}"/>
    <cellStyle name="Comma 2 2 17" xfId="1424" xr:uid="{00000000-0005-0000-0000-0000D6050000}"/>
    <cellStyle name="Comma 2 2 17 2" xfId="1425" xr:uid="{00000000-0005-0000-0000-0000D7050000}"/>
    <cellStyle name="Comma 2 2 17 2 2" xfId="1426" xr:uid="{00000000-0005-0000-0000-0000D8050000}"/>
    <cellStyle name="Comma 2 2 17 2 3" xfId="1427" xr:uid="{00000000-0005-0000-0000-0000D9050000}"/>
    <cellStyle name="Comma 2 2 17 2 4" xfId="1428" xr:uid="{00000000-0005-0000-0000-0000DA050000}"/>
    <cellStyle name="Comma 2 2 18" xfId="1429" xr:uid="{00000000-0005-0000-0000-0000DB050000}"/>
    <cellStyle name="Comma 2 2 18 2" xfId="1430" xr:uid="{00000000-0005-0000-0000-0000DC050000}"/>
    <cellStyle name="Comma 2 2 18 3" xfId="1431" xr:uid="{00000000-0005-0000-0000-0000DD050000}"/>
    <cellStyle name="Comma 2 2 18 3 2" xfId="1432" xr:uid="{00000000-0005-0000-0000-0000DE050000}"/>
    <cellStyle name="Comma 2 2 18 3 3" xfId="1433" xr:uid="{00000000-0005-0000-0000-0000DF050000}"/>
    <cellStyle name="Comma 2 2 18 3 4" xfId="1434" xr:uid="{00000000-0005-0000-0000-0000E0050000}"/>
    <cellStyle name="Comma 2 2 18 4" xfId="1435" xr:uid="{00000000-0005-0000-0000-0000E1050000}"/>
    <cellStyle name="Comma 2 2 18 5" xfId="1436" xr:uid="{00000000-0005-0000-0000-0000E2050000}"/>
    <cellStyle name="Comma 2 2 18 6" xfId="1437" xr:uid="{00000000-0005-0000-0000-0000E3050000}"/>
    <cellStyle name="Comma 2 2 19" xfId="1438" xr:uid="{00000000-0005-0000-0000-0000E4050000}"/>
    <cellStyle name="Comma 2 2 2" xfId="1439" xr:uid="{00000000-0005-0000-0000-0000E5050000}"/>
    <cellStyle name="Comma 2 2 2 10" xfId="1440" xr:uid="{00000000-0005-0000-0000-0000E6050000}"/>
    <cellStyle name="Comma 2 2 2 10 2" xfId="1441" xr:uid="{00000000-0005-0000-0000-0000E7050000}"/>
    <cellStyle name="Comma 2 2 2 10 3" xfId="1442" xr:uid="{00000000-0005-0000-0000-0000E8050000}"/>
    <cellStyle name="Comma 2 2 2 10 3 2" xfId="1443" xr:uid="{00000000-0005-0000-0000-0000E9050000}"/>
    <cellStyle name="Comma 2 2 2 10 3 2 2" xfId="1444" xr:uid="{00000000-0005-0000-0000-0000EA050000}"/>
    <cellStyle name="Comma 2 2 2 10 3 2 3" xfId="1445" xr:uid="{00000000-0005-0000-0000-0000EB050000}"/>
    <cellStyle name="Comma 2 2 2 10 3 2 4" xfId="1446" xr:uid="{00000000-0005-0000-0000-0000EC050000}"/>
    <cellStyle name="Comma 2 2 2 10 3 3" xfId="1447" xr:uid="{00000000-0005-0000-0000-0000ED050000}"/>
    <cellStyle name="Comma 2 2 2 10 3 4" xfId="1448" xr:uid="{00000000-0005-0000-0000-0000EE050000}"/>
    <cellStyle name="Comma 2 2 2 10 3 5" xfId="1449" xr:uid="{00000000-0005-0000-0000-0000EF050000}"/>
    <cellStyle name="Comma 2 2 2 10 4" xfId="1450" xr:uid="{00000000-0005-0000-0000-0000F0050000}"/>
    <cellStyle name="Comma 2 2 2 10 4 2" xfId="1451" xr:uid="{00000000-0005-0000-0000-0000F1050000}"/>
    <cellStyle name="Comma 2 2 2 10 4 3" xfId="1452" xr:uid="{00000000-0005-0000-0000-0000F2050000}"/>
    <cellStyle name="Comma 2 2 2 10 4 4" xfId="1453" xr:uid="{00000000-0005-0000-0000-0000F3050000}"/>
    <cellStyle name="Comma 2 2 2 10 5" xfId="1454" xr:uid="{00000000-0005-0000-0000-0000F4050000}"/>
    <cellStyle name="Comma 2 2 2 10 6" xfId="1455" xr:uid="{00000000-0005-0000-0000-0000F5050000}"/>
    <cellStyle name="Comma 2 2 2 10 7" xfId="1456" xr:uid="{00000000-0005-0000-0000-0000F6050000}"/>
    <cellStyle name="Comma 2 2 2 11" xfId="1457" xr:uid="{00000000-0005-0000-0000-0000F7050000}"/>
    <cellStyle name="Comma 2 2 2 12" xfId="1458" xr:uid="{00000000-0005-0000-0000-0000F8050000}"/>
    <cellStyle name="Comma 2 2 2 13" xfId="1459" xr:uid="{00000000-0005-0000-0000-0000F9050000}"/>
    <cellStyle name="Comma 2 2 2 14" xfId="1460" xr:uid="{00000000-0005-0000-0000-0000FA050000}"/>
    <cellStyle name="Comma 2 2 2 15" xfId="1461" xr:uid="{00000000-0005-0000-0000-0000FB050000}"/>
    <cellStyle name="Comma 2 2 2 15 2" xfId="1462" xr:uid="{00000000-0005-0000-0000-0000FC050000}"/>
    <cellStyle name="Comma 2 2 2 16" xfId="1463" xr:uid="{00000000-0005-0000-0000-0000FD050000}"/>
    <cellStyle name="Comma 2 2 2 16 2" xfId="1464" xr:uid="{00000000-0005-0000-0000-0000FE050000}"/>
    <cellStyle name="Comma 2 2 2 17" xfId="1465" xr:uid="{00000000-0005-0000-0000-0000FF050000}"/>
    <cellStyle name="Comma 2 2 2 17 2" xfId="1466" xr:uid="{00000000-0005-0000-0000-000000060000}"/>
    <cellStyle name="Comma 2 2 2 18" xfId="1467" xr:uid="{00000000-0005-0000-0000-000001060000}"/>
    <cellStyle name="Comma 2 2 2 18 2" xfId="1468" xr:uid="{00000000-0005-0000-0000-000002060000}"/>
    <cellStyle name="Comma 2 2 2 18 3" xfId="1469" xr:uid="{00000000-0005-0000-0000-000003060000}"/>
    <cellStyle name="Comma 2 2 2 18 3 2" xfId="1470" xr:uid="{00000000-0005-0000-0000-000004060000}"/>
    <cellStyle name="Comma 2 2 2 18 3 3" xfId="1471" xr:uid="{00000000-0005-0000-0000-000005060000}"/>
    <cellStyle name="Comma 2 2 2 18 3 4" xfId="1472" xr:uid="{00000000-0005-0000-0000-000006060000}"/>
    <cellStyle name="Comma 2 2 2 18 4" xfId="1473" xr:uid="{00000000-0005-0000-0000-000007060000}"/>
    <cellStyle name="Comma 2 2 2 18 5" xfId="1474" xr:uid="{00000000-0005-0000-0000-000008060000}"/>
    <cellStyle name="Comma 2 2 2 18 6" xfId="1475" xr:uid="{00000000-0005-0000-0000-000009060000}"/>
    <cellStyle name="Comma 2 2 2 19" xfId="1476" xr:uid="{00000000-0005-0000-0000-00000A060000}"/>
    <cellStyle name="Comma 2 2 2 19 2" xfId="1477" xr:uid="{00000000-0005-0000-0000-00000B060000}"/>
    <cellStyle name="Comma 2 2 2 19 3" xfId="1478" xr:uid="{00000000-0005-0000-0000-00000C060000}"/>
    <cellStyle name="Comma 2 2 2 19 4" xfId="1479" xr:uid="{00000000-0005-0000-0000-00000D060000}"/>
    <cellStyle name="Comma 2 2 2 2" xfId="1480" xr:uid="{00000000-0005-0000-0000-00000E060000}"/>
    <cellStyle name="Comma 2 2 2 2 10" xfId="1481" xr:uid="{00000000-0005-0000-0000-00000F060000}"/>
    <cellStyle name="Comma 2 2 2 2 10 2" xfId="1482" xr:uid="{00000000-0005-0000-0000-000010060000}"/>
    <cellStyle name="Comma 2 2 2 2 10 2 2" xfId="1483" xr:uid="{00000000-0005-0000-0000-000011060000}"/>
    <cellStyle name="Comma 2 2 2 2 10 2 3" xfId="1484" xr:uid="{00000000-0005-0000-0000-000012060000}"/>
    <cellStyle name="Comma 2 2 2 2 10 2 4" xfId="1485" xr:uid="{00000000-0005-0000-0000-000013060000}"/>
    <cellStyle name="Comma 2 2 2 2 11" xfId="1486" xr:uid="{00000000-0005-0000-0000-000014060000}"/>
    <cellStyle name="Comma 2 2 2 2 11 2" xfId="1487" xr:uid="{00000000-0005-0000-0000-000015060000}"/>
    <cellStyle name="Comma 2 2 2 2 11 2 2" xfId="1488" xr:uid="{00000000-0005-0000-0000-000016060000}"/>
    <cellStyle name="Comma 2 2 2 2 11 2 3" xfId="1489" xr:uid="{00000000-0005-0000-0000-000017060000}"/>
    <cellStyle name="Comma 2 2 2 2 11 2 4" xfId="1490" xr:uid="{00000000-0005-0000-0000-000018060000}"/>
    <cellStyle name="Comma 2 2 2 2 12" xfId="1491" xr:uid="{00000000-0005-0000-0000-000019060000}"/>
    <cellStyle name="Comma 2 2 2 2 12 2" xfId="1492" xr:uid="{00000000-0005-0000-0000-00001A060000}"/>
    <cellStyle name="Comma 2 2 2 2 12 2 2" xfId="1493" xr:uid="{00000000-0005-0000-0000-00001B060000}"/>
    <cellStyle name="Comma 2 2 2 2 12 2 3" xfId="1494" xr:uid="{00000000-0005-0000-0000-00001C060000}"/>
    <cellStyle name="Comma 2 2 2 2 12 2 4" xfId="1495" xr:uid="{00000000-0005-0000-0000-00001D060000}"/>
    <cellStyle name="Comma 2 2 2 2 13" xfId="1496" xr:uid="{00000000-0005-0000-0000-00001E060000}"/>
    <cellStyle name="Comma 2 2 2 2 13 2" xfId="1497" xr:uid="{00000000-0005-0000-0000-00001F060000}"/>
    <cellStyle name="Comma 2 2 2 2 13 2 2" xfId="1498" xr:uid="{00000000-0005-0000-0000-000020060000}"/>
    <cellStyle name="Comma 2 2 2 2 13 2 3" xfId="1499" xr:uid="{00000000-0005-0000-0000-000021060000}"/>
    <cellStyle name="Comma 2 2 2 2 13 2 4" xfId="1500" xr:uid="{00000000-0005-0000-0000-000022060000}"/>
    <cellStyle name="Comma 2 2 2 2 14" xfId="1501" xr:uid="{00000000-0005-0000-0000-000023060000}"/>
    <cellStyle name="Comma 2 2 2 2 14 2" xfId="1502" xr:uid="{00000000-0005-0000-0000-000024060000}"/>
    <cellStyle name="Comma 2 2 2 2 14 2 2" xfId="1503" xr:uid="{00000000-0005-0000-0000-000025060000}"/>
    <cellStyle name="Comma 2 2 2 2 14 2 3" xfId="1504" xr:uid="{00000000-0005-0000-0000-000026060000}"/>
    <cellStyle name="Comma 2 2 2 2 14 2 4" xfId="1505" xr:uid="{00000000-0005-0000-0000-000027060000}"/>
    <cellStyle name="Comma 2 2 2 2 15" xfId="1506" xr:uid="{00000000-0005-0000-0000-000028060000}"/>
    <cellStyle name="Comma 2 2 2 2 15 2" xfId="1507" xr:uid="{00000000-0005-0000-0000-000029060000}"/>
    <cellStyle name="Comma 2 2 2 2 15 2 2" xfId="1508" xr:uid="{00000000-0005-0000-0000-00002A060000}"/>
    <cellStyle name="Comma 2 2 2 2 15 2 3" xfId="1509" xr:uid="{00000000-0005-0000-0000-00002B060000}"/>
    <cellStyle name="Comma 2 2 2 2 15 2 4" xfId="1510" xr:uid="{00000000-0005-0000-0000-00002C060000}"/>
    <cellStyle name="Comma 2 2 2 2 15 3" xfId="1511" xr:uid="{00000000-0005-0000-0000-00002D060000}"/>
    <cellStyle name="Comma 2 2 2 2 15 3 2" xfId="1512" xr:uid="{00000000-0005-0000-0000-00002E060000}"/>
    <cellStyle name="Comma 2 2 2 2 15 3 3" xfId="1513" xr:uid="{00000000-0005-0000-0000-00002F060000}"/>
    <cellStyle name="Comma 2 2 2 2 15 3 4" xfId="1514" xr:uid="{00000000-0005-0000-0000-000030060000}"/>
    <cellStyle name="Comma 2 2 2 2 15 4" xfId="1515" xr:uid="{00000000-0005-0000-0000-000031060000}"/>
    <cellStyle name="Comma 2 2 2 2 15 5" xfId="1516" xr:uid="{00000000-0005-0000-0000-000032060000}"/>
    <cellStyle name="Comma 2 2 2 2 15 6" xfId="1517" xr:uid="{00000000-0005-0000-0000-000033060000}"/>
    <cellStyle name="Comma 2 2 2 2 16" xfId="1518" xr:uid="{00000000-0005-0000-0000-000034060000}"/>
    <cellStyle name="Comma 2 2 2 2 17" xfId="1519" xr:uid="{00000000-0005-0000-0000-000035060000}"/>
    <cellStyle name="Comma 2 2 2 2 17 2" xfId="1520" xr:uid="{00000000-0005-0000-0000-000036060000}"/>
    <cellStyle name="Comma 2 2 2 2 17 3" xfId="1521" xr:uid="{00000000-0005-0000-0000-000037060000}"/>
    <cellStyle name="Comma 2 2 2 2 17 4" xfId="1522" xr:uid="{00000000-0005-0000-0000-000038060000}"/>
    <cellStyle name="Comma 2 2 2 2 18" xfId="1523" xr:uid="{00000000-0005-0000-0000-000039060000}"/>
    <cellStyle name="Comma 2 2 2 2 19" xfId="1524" xr:uid="{00000000-0005-0000-0000-00003A060000}"/>
    <cellStyle name="Comma 2 2 2 2 2" xfId="1525" xr:uid="{00000000-0005-0000-0000-00003B060000}"/>
    <cellStyle name="Comma 2 2 2 2 2 10" xfId="1526" xr:uid="{00000000-0005-0000-0000-00003C060000}"/>
    <cellStyle name="Comma 2 2 2 2 2 11" xfId="1527" xr:uid="{00000000-0005-0000-0000-00003D060000}"/>
    <cellStyle name="Comma 2 2 2 2 2 12" xfId="1528" xr:uid="{00000000-0005-0000-0000-00003E060000}"/>
    <cellStyle name="Comma 2 2 2 2 2 13" xfId="1529" xr:uid="{00000000-0005-0000-0000-00003F060000}"/>
    <cellStyle name="Comma 2 2 2 2 2 13 2" xfId="1530" xr:uid="{00000000-0005-0000-0000-000040060000}"/>
    <cellStyle name="Comma 2 2 2 2 2 14" xfId="1531" xr:uid="{00000000-0005-0000-0000-000041060000}"/>
    <cellStyle name="Comma 2 2 2 2 2 14 2" xfId="1532" xr:uid="{00000000-0005-0000-0000-000042060000}"/>
    <cellStyle name="Comma 2 2 2 2 2 15" xfId="1533" xr:uid="{00000000-0005-0000-0000-000043060000}"/>
    <cellStyle name="Comma 2 2 2 2 2 15 2" xfId="1534" xr:uid="{00000000-0005-0000-0000-000044060000}"/>
    <cellStyle name="Comma 2 2 2 2 2 15 3" xfId="1535" xr:uid="{00000000-0005-0000-0000-000045060000}"/>
    <cellStyle name="Comma 2 2 2 2 2 15 3 2" xfId="1536" xr:uid="{00000000-0005-0000-0000-000046060000}"/>
    <cellStyle name="Comma 2 2 2 2 2 15 3 3" xfId="1537" xr:uid="{00000000-0005-0000-0000-000047060000}"/>
    <cellStyle name="Comma 2 2 2 2 2 15 3 4" xfId="1538" xr:uid="{00000000-0005-0000-0000-000048060000}"/>
    <cellStyle name="Comma 2 2 2 2 2 15 4" xfId="1539" xr:uid="{00000000-0005-0000-0000-000049060000}"/>
    <cellStyle name="Comma 2 2 2 2 2 15 5" xfId="1540" xr:uid="{00000000-0005-0000-0000-00004A060000}"/>
    <cellStyle name="Comma 2 2 2 2 2 15 6" xfId="1541" xr:uid="{00000000-0005-0000-0000-00004B060000}"/>
    <cellStyle name="Comma 2 2 2 2 2 16" xfId="1542" xr:uid="{00000000-0005-0000-0000-00004C060000}"/>
    <cellStyle name="Comma 2 2 2 2 2 16 2" xfId="1543" xr:uid="{00000000-0005-0000-0000-00004D060000}"/>
    <cellStyle name="Comma 2 2 2 2 2 16 3" xfId="1544" xr:uid="{00000000-0005-0000-0000-00004E060000}"/>
    <cellStyle name="Comma 2 2 2 2 2 16 4" xfId="1545" xr:uid="{00000000-0005-0000-0000-00004F060000}"/>
    <cellStyle name="Comma 2 2 2 2 2 17" xfId="1546" xr:uid="{00000000-0005-0000-0000-000050060000}"/>
    <cellStyle name="Comma 2 2 2 2 2 17 2" xfId="1547" xr:uid="{00000000-0005-0000-0000-000051060000}"/>
    <cellStyle name="Comma 2 2 2 2 2 17 3" xfId="1548" xr:uid="{00000000-0005-0000-0000-000052060000}"/>
    <cellStyle name="Comma 2 2 2 2 2 17 4" xfId="1549" xr:uid="{00000000-0005-0000-0000-000053060000}"/>
    <cellStyle name="Comma 2 2 2 2 2 18" xfId="1550" xr:uid="{00000000-0005-0000-0000-000054060000}"/>
    <cellStyle name="Comma 2 2 2 2 2 19" xfId="1551" xr:uid="{00000000-0005-0000-0000-000055060000}"/>
    <cellStyle name="Comma 2 2 2 2 2 2" xfId="1552" xr:uid="{00000000-0005-0000-0000-000056060000}"/>
    <cellStyle name="Comma 2 2 2 2 2 2 2" xfId="1553" xr:uid="{00000000-0005-0000-0000-000057060000}"/>
    <cellStyle name="Comma 2 2 2 2 2 2 2 2" xfId="1554" xr:uid="{00000000-0005-0000-0000-000058060000}"/>
    <cellStyle name="Comma 2 2 2 2 2 2 2 3" xfId="1555" xr:uid="{00000000-0005-0000-0000-000059060000}"/>
    <cellStyle name="Comma 2 2 2 2 2 2 2 4" xfId="1556" xr:uid="{00000000-0005-0000-0000-00005A060000}"/>
    <cellStyle name="Comma 2 2 2 2 2 2 2 5" xfId="1557" xr:uid="{00000000-0005-0000-0000-00005B060000}"/>
    <cellStyle name="Comma 2 2 2 2 2 2 2 5 2" xfId="1558" xr:uid="{00000000-0005-0000-0000-00005C060000}"/>
    <cellStyle name="Comma 2 2 2 2 2 2 2 5 3" xfId="1559" xr:uid="{00000000-0005-0000-0000-00005D060000}"/>
    <cellStyle name="Comma 2 2 2 2 2 2 2 5 4" xfId="1560" xr:uid="{00000000-0005-0000-0000-00005E060000}"/>
    <cellStyle name="Comma 2 2 2 2 2 2 3" xfId="1561" xr:uid="{00000000-0005-0000-0000-00005F060000}"/>
    <cellStyle name="Comma 2 2 2 2 2 2 3 2" xfId="1562" xr:uid="{00000000-0005-0000-0000-000060060000}"/>
    <cellStyle name="Comma 2 2 2 2 2 2 3 2 2" xfId="1563" xr:uid="{00000000-0005-0000-0000-000061060000}"/>
    <cellStyle name="Comma 2 2 2 2 2 2 3 2 3" xfId="1564" xr:uid="{00000000-0005-0000-0000-000062060000}"/>
    <cellStyle name="Comma 2 2 2 2 2 2 3 2 4" xfId="1565" xr:uid="{00000000-0005-0000-0000-000063060000}"/>
    <cellStyle name="Comma 2 2 2 2 2 2 4" xfId="1566" xr:uid="{00000000-0005-0000-0000-000064060000}"/>
    <cellStyle name="Comma 2 2 2 2 2 2 4 2" xfId="1567" xr:uid="{00000000-0005-0000-0000-000065060000}"/>
    <cellStyle name="Comma 2 2 2 2 2 2 4 2 2" xfId="1568" xr:uid="{00000000-0005-0000-0000-000066060000}"/>
    <cellStyle name="Comma 2 2 2 2 2 2 4 2 3" xfId="1569" xr:uid="{00000000-0005-0000-0000-000067060000}"/>
    <cellStyle name="Comma 2 2 2 2 2 2 4 2 4" xfId="1570" xr:uid="{00000000-0005-0000-0000-000068060000}"/>
    <cellStyle name="Comma 2 2 2 2 2 2 5" xfId="1571" xr:uid="{00000000-0005-0000-0000-000069060000}"/>
    <cellStyle name="Comma 2 2 2 2 2 20" xfId="1572" xr:uid="{00000000-0005-0000-0000-00006A060000}"/>
    <cellStyle name="Comma 2 2 2 2 2 3" xfId="1573" xr:uid="{00000000-0005-0000-0000-00006B060000}"/>
    <cellStyle name="Comma 2 2 2 2 2 3 2" xfId="1574" xr:uid="{00000000-0005-0000-0000-00006C060000}"/>
    <cellStyle name="Comma 2 2 2 2 2 3 2 2" xfId="1575" xr:uid="{00000000-0005-0000-0000-00006D060000}"/>
    <cellStyle name="Comma 2 2 2 2 2 3 2 2 2" xfId="1576" xr:uid="{00000000-0005-0000-0000-00006E060000}"/>
    <cellStyle name="Comma 2 2 2 2 2 3 2 2 2 2" xfId="1577" xr:uid="{00000000-0005-0000-0000-00006F060000}"/>
    <cellStyle name="Comma 2 2 2 2 2 3 2 2 2 3" xfId="1578" xr:uid="{00000000-0005-0000-0000-000070060000}"/>
    <cellStyle name="Comma 2 2 2 2 2 3 2 2 2 4" xfId="1579" xr:uid="{00000000-0005-0000-0000-000071060000}"/>
    <cellStyle name="Comma 2 2 2 2 2 3 2 2 3" xfId="1580" xr:uid="{00000000-0005-0000-0000-000072060000}"/>
    <cellStyle name="Comma 2 2 2 2 2 3 2 2 4" xfId="1581" xr:uid="{00000000-0005-0000-0000-000073060000}"/>
    <cellStyle name="Comma 2 2 2 2 2 3 2 2 5" xfId="1582" xr:uid="{00000000-0005-0000-0000-000074060000}"/>
    <cellStyle name="Comma 2 2 2 2 2 3 2 3" xfId="1583" xr:uid="{00000000-0005-0000-0000-000075060000}"/>
    <cellStyle name="Comma 2 2 2 2 2 3 2 3 2" xfId="1584" xr:uid="{00000000-0005-0000-0000-000076060000}"/>
    <cellStyle name="Comma 2 2 2 2 2 3 2 3 3" xfId="1585" xr:uid="{00000000-0005-0000-0000-000077060000}"/>
    <cellStyle name="Comma 2 2 2 2 2 3 2 3 4" xfId="1586" xr:uid="{00000000-0005-0000-0000-000078060000}"/>
    <cellStyle name="Comma 2 2 2 2 2 3 2 4" xfId="1587" xr:uid="{00000000-0005-0000-0000-000079060000}"/>
    <cellStyle name="Comma 2 2 2 2 2 3 2 5" xfId="1588" xr:uid="{00000000-0005-0000-0000-00007A060000}"/>
    <cellStyle name="Comma 2 2 2 2 2 3 2 6" xfId="1589" xr:uid="{00000000-0005-0000-0000-00007B060000}"/>
    <cellStyle name="Comma 2 2 2 2 2 3 3" xfId="1590" xr:uid="{00000000-0005-0000-0000-00007C060000}"/>
    <cellStyle name="Comma 2 2 2 2 2 3 3 2" xfId="1591" xr:uid="{00000000-0005-0000-0000-00007D060000}"/>
    <cellStyle name="Comma 2 2 2 2 2 3 3 2 2" xfId="1592" xr:uid="{00000000-0005-0000-0000-00007E060000}"/>
    <cellStyle name="Comma 2 2 2 2 2 3 3 2 2 2" xfId="1593" xr:uid="{00000000-0005-0000-0000-00007F060000}"/>
    <cellStyle name="Comma 2 2 2 2 2 3 3 2 2 3" xfId="1594" xr:uid="{00000000-0005-0000-0000-000080060000}"/>
    <cellStyle name="Comma 2 2 2 2 2 3 3 2 2 4" xfId="1595" xr:uid="{00000000-0005-0000-0000-000081060000}"/>
    <cellStyle name="Comma 2 2 2 2 2 3 3 2 3" xfId="1596" xr:uid="{00000000-0005-0000-0000-000082060000}"/>
    <cellStyle name="Comma 2 2 2 2 2 3 3 2 4" xfId="1597" xr:uid="{00000000-0005-0000-0000-000083060000}"/>
    <cellStyle name="Comma 2 2 2 2 2 3 3 2 5" xfId="1598" xr:uid="{00000000-0005-0000-0000-000084060000}"/>
    <cellStyle name="Comma 2 2 2 2 2 3 3 3" xfId="1599" xr:uid="{00000000-0005-0000-0000-000085060000}"/>
    <cellStyle name="Comma 2 2 2 2 2 3 3 3 2" xfId="1600" xr:uid="{00000000-0005-0000-0000-000086060000}"/>
    <cellStyle name="Comma 2 2 2 2 2 3 3 3 3" xfId="1601" xr:uid="{00000000-0005-0000-0000-000087060000}"/>
    <cellStyle name="Comma 2 2 2 2 2 3 3 3 4" xfId="1602" xr:uid="{00000000-0005-0000-0000-000088060000}"/>
    <cellStyle name="Comma 2 2 2 2 2 3 3 4" xfId="1603" xr:uid="{00000000-0005-0000-0000-000089060000}"/>
    <cellStyle name="Comma 2 2 2 2 2 3 3 5" xfId="1604" xr:uid="{00000000-0005-0000-0000-00008A060000}"/>
    <cellStyle name="Comma 2 2 2 2 2 3 3 6" xfId="1605" xr:uid="{00000000-0005-0000-0000-00008B060000}"/>
    <cellStyle name="Comma 2 2 2 2 2 3 4" xfId="1606" xr:uid="{00000000-0005-0000-0000-00008C060000}"/>
    <cellStyle name="Comma 2 2 2 2 2 3 5" xfId="1607" xr:uid="{00000000-0005-0000-0000-00008D060000}"/>
    <cellStyle name="Comma 2 2 2 2 2 3 5 2" xfId="1608" xr:uid="{00000000-0005-0000-0000-00008E060000}"/>
    <cellStyle name="Comma 2 2 2 2 2 3 5 2 2" xfId="1609" xr:uid="{00000000-0005-0000-0000-00008F060000}"/>
    <cellStyle name="Comma 2 2 2 2 2 3 5 2 3" xfId="1610" xr:uid="{00000000-0005-0000-0000-000090060000}"/>
    <cellStyle name="Comma 2 2 2 2 2 3 5 2 4" xfId="1611" xr:uid="{00000000-0005-0000-0000-000091060000}"/>
    <cellStyle name="Comma 2 2 2 2 2 3 5 3" xfId="1612" xr:uid="{00000000-0005-0000-0000-000092060000}"/>
    <cellStyle name="Comma 2 2 2 2 2 3 5 4" xfId="1613" xr:uid="{00000000-0005-0000-0000-000093060000}"/>
    <cellStyle name="Comma 2 2 2 2 2 3 5 5" xfId="1614" xr:uid="{00000000-0005-0000-0000-000094060000}"/>
    <cellStyle name="Comma 2 2 2 2 2 3 6" xfId="1615" xr:uid="{00000000-0005-0000-0000-000095060000}"/>
    <cellStyle name="Comma 2 2 2 2 2 3 6 2" xfId="1616" xr:uid="{00000000-0005-0000-0000-000096060000}"/>
    <cellStyle name="Comma 2 2 2 2 2 3 6 3" xfId="1617" xr:uid="{00000000-0005-0000-0000-000097060000}"/>
    <cellStyle name="Comma 2 2 2 2 2 3 6 4" xfId="1618" xr:uid="{00000000-0005-0000-0000-000098060000}"/>
    <cellStyle name="Comma 2 2 2 2 2 3 7" xfId="1619" xr:uid="{00000000-0005-0000-0000-000099060000}"/>
    <cellStyle name="Comma 2 2 2 2 2 3 8" xfId="1620" xr:uid="{00000000-0005-0000-0000-00009A060000}"/>
    <cellStyle name="Comma 2 2 2 2 2 3 9" xfId="1621" xr:uid="{00000000-0005-0000-0000-00009B060000}"/>
    <cellStyle name="Comma 2 2 2 2 2 4" xfId="1622" xr:uid="{00000000-0005-0000-0000-00009C060000}"/>
    <cellStyle name="Comma 2 2 2 2 2 4 2" xfId="1623" xr:uid="{00000000-0005-0000-0000-00009D060000}"/>
    <cellStyle name="Comma 2 2 2 2 2 4 3" xfId="1624" xr:uid="{00000000-0005-0000-0000-00009E060000}"/>
    <cellStyle name="Comma 2 2 2 2 2 4 3 2" xfId="1625" xr:uid="{00000000-0005-0000-0000-00009F060000}"/>
    <cellStyle name="Comma 2 2 2 2 2 4 3 2 2" xfId="1626" xr:uid="{00000000-0005-0000-0000-0000A0060000}"/>
    <cellStyle name="Comma 2 2 2 2 2 4 3 2 3" xfId="1627" xr:uid="{00000000-0005-0000-0000-0000A1060000}"/>
    <cellStyle name="Comma 2 2 2 2 2 4 3 2 4" xfId="1628" xr:uid="{00000000-0005-0000-0000-0000A2060000}"/>
    <cellStyle name="Comma 2 2 2 2 2 4 3 3" xfId="1629" xr:uid="{00000000-0005-0000-0000-0000A3060000}"/>
    <cellStyle name="Comma 2 2 2 2 2 4 3 4" xfId="1630" xr:uid="{00000000-0005-0000-0000-0000A4060000}"/>
    <cellStyle name="Comma 2 2 2 2 2 4 3 5" xfId="1631" xr:uid="{00000000-0005-0000-0000-0000A5060000}"/>
    <cellStyle name="Comma 2 2 2 2 2 4 4" xfId="1632" xr:uid="{00000000-0005-0000-0000-0000A6060000}"/>
    <cellStyle name="Comma 2 2 2 2 2 4 4 2" xfId="1633" xr:uid="{00000000-0005-0000-0000-0000A7060000}"/>
    <cellStyle name="Comma 2 2 2 2 2 4 4 3" xfId="1634" xr:uid="{00000000-0005-0000-0000-0000A8060000}"/>
    <cellStyle name="Comma 2 2 2 2 2 4 4 4" xfId="1635" xr:uid="{00000000-0005-0000-0000-0000A9060000}"/>
    <cellStyle name="Comma 2 2 2 2 2 4 5" xfId="1636" xr:uid="{00000000-0005-0000-0000-0000AA060000}"/>
    <cellStyle name="Comma 2 2 2 2 2 4 6" xfId="1637" xr:uid="{00000000-0005-0000-0000-0000AB060000}"/>
    <cellStyle name="Comma 2 2 2 2 2 4 7" xfId="1638" xr:uid="{00000000-0005-0000-0000-0000AC060000}"/>
    <cellStyle name="Comma 2 2 2 2 2 5" xfId="1639" xr:uid="{00000000-0005-0000-0000-0000AD060000}"/>
    <cellStyle name="Comma 2 2 2 2 2 5 2" xfId="1640" xr:uid="{00000000-0005-0000-0000-0000AE060000}"/>
    <cellStyle name="Comma 2 2 2 2 2 5 3" xfId="1641" xr:uid="{00000000-0005-0000-0000-0000AF060000}"/>
    <cellStyle name="Comma 2 2 2 2 2 5 3 2" xfId="1642" xr:uid="{00000000-0005-0000-0000-0000B0060000}"/>
    <cellStyle name="Comma 2 2 2 2 2 5 3 2 2" xfId="1643" xr:uid="{00000000-0005-0000-0000-0000B1060000}"/>
    <cellStyle name="Comma 2 2 2 2 2 5 3 2 3" xfId="1644" xr:uid="{00000000-0005-0000-0000-0000B2060000}"/>
    <cellStyle name="Comma 2 2 2 2 2 5 3 2 4" xfId="1645" xr:uid="{00000000-0005-0000-0000-0000B3060000}"/>
    <cellStyle name="Comma 2 2 2 2 2 5 3 3" xfId="1646" xr:uid="{00000000-0005-0000-0000-0000B4060000}"/>
    <cellStyle name="Comma 2 2 2 2 2 5 3 4" xfId="1647" xr:uid="{00000000-0005-0000-0000-0000B5060000}"/>
    <cellStyle name="Comma 2 2 2 2 2 5 3 5" xfId="1648" xr:uid="{00000000-0005-0000-0000-0000B6060000}"/>
    <cellStyle name="Comma 2 2 2 2 2 5 4" xfId="1649" xr:uid="{00000000-0005-0000-0000-0000B7060000}"/>
    <cellStyle name="Comma 2 2 2 2 2 5 4 2" xfId="1650" xr:uid="{00000000-0005-0000-0000-0000B8060000}"/>
    <cellStyle name="Comma 2 2 2 2 2 5 4 3" xfId="1651" xr:uid="{00000000-0005-0000-0000-0000B9060000}"/>
    <cellStyle name="Comma 2 2 2 2 2 5 4 4" xfId="1652" xr:uid="{00000000-0005-0000-0000-0000BA060000}"/>
    <cellStyle name="Comma 2 2 2 2 2 5 5" xfId="1653" xr:uid="{00000000-0005-0000-0000-0000BB060000}"/>
    <cellStyle name="Comma 2 2 2 2 2 5 6" xfId="1654" xr:uid="{00000000-0005-0000-0000-0000BC060000}"/>
    <cellStyle name="Comma 2 2 2 2 2 5 7" xfId="1655" xr:uid="{00000000-0005-0000-0000-0000BD060000}"/>
    <cellStyle name="Comma 2 2 2 2 2 6" xfId="1656" xr:uid="{00000000-0005-0000-0000-0000BE060000}"/>
    <cellStyle name="Comma 2 2 2 2 2 7" xfId="1657" xr:uid="{00000000-0005-0000-0000-0000BF060000}"/>
    <cellStyle name="Comma 2 2 2 2 2 8" xfId="1658" xr:uid="{00000000-0005-0000-0000-0000C0060000}"/>
    <cellStyle name="Comma 2 2 2 2 2 9" xfId="1659" xr:uid="{00000000-0005-0000-0000-0000C1060000}"/>
    <cellStyle name="Comma 2 2 2 2 20" xfId="1660" xr:uid="{00000000-0005-0000-0000-0000C2060000}"/>
    <cellStyle name="Comma 2 2 2 2 3" xfId="1661" xr:uid="{00000000-0005-0000-0000-0000C3060000}"/>
    <cellStyle name="Comma 2 2 2 2 3 10" xfId="1662" xr:uid="{00000000-0005-0000-0000-0000C4060000}"/>
    <cellStyle name="Comma 2 2 2 2 3 11" xfId="1663" xr:uid="{00000000-0005-0000-0000-0000C5060000}"/>
    <cellStyle name="Comma 2 2 2 2 3 2" xfId="1664" xr:uid="{00000000-0005-0000-0000-0000C6060000}"/>
    <cellStyle name="Comma 2 2 2 2 3 2 2" xfId="1665" xr:uid="{00000000-0005-0000-0000-0000C7060000}"/>
    <cellStyle name="Comma 2 2 2 2 3 2 2 2" xfId="1666" xr:uid="{00000000-0005-0000-0000-0000C8060000}"/>
    <cellStyle name="Comma 2 2 2 2 3 2 2 2 2" xfId="1667" xr:uid="{00000000-0005-0000-0000-0000C9060000}"/>
    <cellStyle name="Comma 2 2 2 2 3 2 2 2 2 2" xfId="1668" xr:uid="{00000000-0005-0000-0000-0000CA060000}"/>
    <cellStyle name="Comma 2 2 2 2 3 2 2 2 2 3" xfId="1669" xr:uid="{00000000-0005-0000-0000-0000CB060000}"/>
    <cellStyle name="Comma 2 2 2 2 3 2 2 2 2 4" xfId="1670" xr:uid="{00000000-0005-0000-0000-0000CC060000}"/>
    <cellStyle name="Comma 2 2 2 2 3 2 2 2 3" xfId="1671" xr:uid="{00000000-0005-0000-0000-0000CD060000}"/>
    <cellStyle name="Comma 2 2 2 2 3 2 2 2 4" xfId="1672" xr:uid="{00000000-0005-0000-0000-0000CE060000}"/>
    <cellStyle name="Comma 2 2 2 2 3 2 2 2 5" xfId="1673" xr:uid="{00000000-0005-0000-0000-0000CF060000}"/>
    <cellStyle name="Comma 2 2 2 2 3 2 2 3" xfId="1674" xr:uid="{00000000-0005-0000-0000-0000D0060000}"/>
    <cellStyle name="Comma 2 2 2 2 3 2 2 3 2" xfId="1675" xr:uid="{00000000-0005-0000-0000-0000D1060000}"/>
    <cellStyle name="Comma 2 2 2 2 3 2 2 3 3" xfId="1676" xr:uid="{00000000-0005-0000-0000-0000D2060000}"/>
    <cellStyle name="Comma 2 2 2 2 3 2 2 3 4" xfId="1677" xr:uid="{00000000-0005-0000-0000-0000D3060000}"/>
    <cellStyle name="Comma 2 2 2 2 3 2 2 4" xfId="1678" xr:uid="{00000000-0005-0000-0000-0000D4060000}"/>
    <cellStyle name="Comma 2 2 2 2 3 2 2 4 2" xfId="1679" xr:uid="{00000000-0005-0000-0000-0000D5060000}"/>
    <cellStyle name="Comma 2 2 2 2 3 2 2 4 3" xfId="1680" xr:uid="{00000000-0005-0000-0000-0000D6060000}"/>
    <cellStyle name="Comma 2 2 2 2 3 2 2 4 4" xfId="1681" xr:uid="{00000000-0005-0000-0000-0000D7060000}"/>
    <cellStyle name="Comma 2 2 2 2 3 2 2 5" xfId="1682" xr:uid="{00000000-0005-0000-0000-0000D8060000}"/>
    <cellStyle name="Comma 2 2 2 2 3 2 2 6" xfId="1683" xr:uid="{00000000-0005-0000-0000-0000D9060000}"/>
    <cellStyle name="Comma 2 2 2 2 3 2 2 7" xfId="1684" xr:uid="{00000000-0005-0000-0000-0000DA060000}"/>
    <cellStyle name="Comma 2 2 2 2 3 2 3" xfId="1685" xr:uid="{00000000-0005-0000-0000-0000DB060000}"/>
    <cellStyle name="Comma 2 2 2 2 3 2 3 2" xfId="1686" xr:uid="{00000000-0005-0000-0000-0000DC060000}"/>
    <cellStyle name="Comma 2 2 2 2 3 2 3 2 2" xfId="1687" xr:uid="{00000000-0005-0000-0000-0000DD060000}"/>
    <cellStyle name="Comma 2 2 2 2 3 2 3 2 2 2" xfId="1688" xr:uid="{00000000-0005-0000-0000-0000DE060000}"/>
    <cellStyle name="Comma 2 2 2 2 3 2 3 2 2 3" xfId="1689" xr:uid="{00000000-0005-0000-0000-0000DF060000}"/>
    <cellStyle name="Comma 2 2 2 2 3 2 3 2 2 4" xfId="1690" xr:uid="{00000000-0005-0000-0000-0000E0060000}"/>
    <cellStyle name="Comma 2 2 2 2 3 2 3 2 3" xfId="1691" xr:uid="{00000000-0005-0000-0000-0000E1060000}"/>
    <cellStyle name="Comma 2 2 2 2 3 2 3 2 4" xfId="1692" xr:uid="{00000000-0005-0000-0000-0000E2060000}"/>
    <cellStyle name="Comma 2 2 2 2 3 2 3 2 5" xfId="1693" xr:uid="{00000000-0005-0000-0000-0000E3060000}"/>
    <cellStyle name="Comma 2 2 2 2 3 2 3 3" xfId="1694" xr:uid="{00000000-0005-0000-0000-0000E4060000}"/>
    <cellStyle name="Comma 2 2 2 2 3 2 3 3 2" xfId="1695" xr:uid="{00000000-0005-0000-0000-0000E5060000}"/>
    <cellStyle name="Comma 2 2 2 2 3 2 3 3 3" xfId="1696" xr:uid="{00000000-0005-0000-0000-0000E6060000}"/>
    <cellStyle name="Comma 2 2 2 2 3 2 3 3 4" xfId="1697" xr:uid="{00000000-0005-0000-0000-0000E7060000}"/>
    <cellStyle name="Comma 2 2 2 2 3 2 3 4" xfId="1698" xr:uid="{00000000-0005-0000-0000-0000E8060000}"/>
    <cellStyle name="Comma 2 2 2 2 3 2 3 4 2" xfId="1699" xr:uid="{00000000-0005-0000-0000-0000E9060000}"/>
    <cellStyle name="Comma 2 2 2 2 3 2 3 4 3" xfId="1700" xr:uid="{00000000-0005-0000-0000-0000EA060000}"/>
    <cellStyle name="Comma 2 2 2 2 3 2 3 4 4" xfId="1701" xr:uid="{00000000-0005-0000-0000-0000EB060000}"/>
    <cellStyle name="Comma 2 2 2 2 3 2 3 5" xfId="1702" xr:uid="{00000000-0005-0000-0000-0000EC060000}"/>
    <cellStyle name="Comma 2 2 2 2 3 2 3 6" xfId="1703" xr:uid="{00000000-0005-0000-0000-0000ED060000}"/>
    <cellStyle name="Comma 2 2 2 2 3 2 3 7" xfId="1704" xr:uid="{00000000-0005-0000-0000-0000EE060000}"/>
    <cellStyle name="Comma 2 2 2 2 3 2 4" xfId="1705" xr:uid="{00000000-0005-0000-0000-0000EF060000}"/>
    <cellStyle name="Comma 2 2 2 2 3 2 4 2" xfId="1706" xr:uid="{00000000-0005-0000-0000-0000F0060000}"/>
    <cellStyle name="Comma 2 2 2 2 3 2 4 2 2" xfId="1707" xr:uid="{00000000-0005-0000-0000-0000F1060000}"/>
    <cellStyle name="Comma 2 2 2 2 3 2 4 2 3" xfId="1708" xr:uid="{00000000-0005-0000-0000-0000F2060000}"/>
    <cellStyle name="Comma 2 2 2 2 3 2 4 2 4" xfId="1709" xr:uid="{00000000-0005-0000-0000-0000F3060000}"/>
    <cellStyle name="Comma 2 2 2 2 3 2 4 3" xfId="1710" xr:uid="{00000000-0005-0000-0000-0000F4060000}"/>
    <cellStyle name="Comma 2 2 2 2 3 2 4 3 2" xfId="1711" xr:uid="{00000000-0005-0000-0000-0000F5060000}"/>
    <cellStyle name="Comma 2 2 2 2 3 2 4 3 3" xfId="1712" xr:uid="{00000000-0005-0000-0000-0000F6060000}"/>
    <cellStyle name="Comma 2 2 2 2 3 2 4 3 4" xfId="1713" xr:uid="{00000000-0005-0000-0000-0000F7060000}"/>
    <cellStyle name="Comma 2 2 2 2 3 2 4 4" xfId="1714" xr:uid="{00000000-0005-0000-0000-0000F8060000}"/>
    <cellStyle name="Comma 2 2 2 2 3 2 4 5" xfId="1715" xr:uid="{00000000-0005-0000-0000-0000F9060000}"/>
    <cellStyle name="Comma 2 2 2 2 3 2 4 6" xfId="1716" xr:uid="{00000000-0005-0000-0000-0000FA060000}"/>
    <cellStyle name="Comma 2 2 2 2 3 2 5" xfId="1717" xr:uid="{00000000-0005-0000-0000-0000FB060000}"/>
    <cellStyle name="Comma 2 2 2 2 3 2 6" xfId="1718" xr:uid="{00000000-0005-0000-0000-0000FC060000}"/>
    <cellStyle name="Comma 2 2 2 2 3 2 6 2" xfId="1719" xr:uid="{00000000-0005-0000-0000-0000FD060000}"/>
    <cellStyle name="Comma 2 2 2 2 3 2 6 3" xfId="1720" xr:uid="{00000000-0005-0000-0000-0000FE060000}"/>
    <cellStyle name="Comma 2 2 2 2 3 2 6 4" xfId="1721" xr:uid="{00000000-0005-0000-0000-0000FF060000}"/>
    <cellStyle name="Comma 2 2 2 2 3 2 7" xfId="1722" xr:uid="{00000000-0005-0000-0000-000000070000}"/>
    <cellStyle name="Comma 2 2 2 2 3 2 8" xfId="1723" xr:uid="{00000000-0005-0000-0000-000001070000}"/>
    <cellStyle name="Comma 2 2 2 2 3 2 9" xfId="1724" xr:uid="{00000000-0005-0000-0000-000002070000}"/>
    <cellStyle name="Comma 2 2 2 2 3 3" xfId="1725" xr:uid="{00000000-0005-0000-0000-000003070000}"/>
    <cellStyle name="Comma 2 2 2 2 3 3 2" xfId="1726" xr:uid="{00000000-0005-0000-0000-000004070000}"/>
    <cellStyle name="Comma 2 2 2 2 3 3 2 2" xfId="1727" xr:uid="{00000000-0005-0000-0000-000005070000}"/>
    <cellStyle name="Comma 2 2 2 2 3 3 2 2 2" xfId="1728" xr:uid="{00000000-0005-0000-0000-000006070000}"/>
    <cellStyle name="Comma 2 2 2 2 3 3 2 2 3" xfId="1729" xr:uid="{00000000-0005-0000-0000-000007070000}"/>
    <cellStyle name="Comma 2 2 2 2 3 3 2 2 4" xfId="1730" xr:uid="{00000000-0005-0000-0000-000008070000}"/>
    <cellStyle name="Comma 2 2 2 2 3 3 2 3" xfId="1731" xr:uid="{00000000-0005-0000-0000-000009070000}"/>
    <cellStyle name="Comma 2 2 2 2 3 3 2 4" xfId="1732" xr:uid="{00000000-0005-0000-0000-00000A070000}"/>
    <cellStyle name="Comma 2 2 2 2 3 3 2 5" xfId="1733" xr:uid="{00000000-0005-0000-0000-00000B070000}"/>
    <cellStyle name="Comma 2 2 2 2 3 3 3" xfId="1734" xr:uid="{00000000-0005-0000-0000-00000C070000}"/>
    <cellStyle name="Comma 2 2 2 2 3 3 4" xfId="1735" xr:uid="{00000000-0005-0000-0000-00000D070000}"/>
    <cellStyle name="Comma 2 2 2 2 3 3 4 2" xfId="1736" xr:uid="{00000000-0005-0000-0000-00000E070000}"/>
    <cellStyle name="Comma 2 2 2 2 3 3 4 3" xfId="1737" xr:uid="{00000000-0005-0000-0000-00000F070000}"/>
    <cellStyle name="Comma 2 2 2 2 3 3 4 4" xfId="1738" xr:uid="{00000000-0005-0000-0000-000010070000}"/>
    <cellStyle name="Comma 2 2 2 2 3 3 5" xfId="1739" xr:uid="{00000000-0005-0000-0000-000011070000}"/>
    <cellStyle name="Comma 2 2 2 2 3 3 6" xfId="1740" xr:uid="{00000000-0005-0000-0000-000012070000}"/>
    <cellStyle name="Comma 2 2 2 2 3 3 7" xfId="1741" xr:uid="{00000000-0005-0000-0000-000013070000}"/>
    <cellStyle name="Comma 2 2 2 2 3 4" xfId="1742" xr:uid="{00000000-0005-0000-0000-000014070000}"/>
    <cellStyle name="Comma 2 2 2 2 3 4 2" xfId="1743" xr:uid="{00000000-0005-0000-0000-000015070000}"/>
    <cellStyle name="Comma 2 2 2 2 3 4 2 2" xfId="1744" xr:uid="{00000000-0005-0000-0000-000016070000}"/>
    <cellStyle name="Comma 2 2 2 2 3 4 2 2 2" xfId="1745" xr:uid="{00000000-0005-0000-0000-000017070000}"/>
    <cellStyle name="Comma 2 2 2 2 3 4 2 2 3" xfId="1746" xr:uid="{00000000-0005-0000-0000-000018070000}"/>
    <cellStyle name="Comma 2 2 2 2 3 4 2 2 4" xfId="1747" xr:uid="{00000000-0005-0000-0000-000019070000}"/>
    <cellStyle name="Comma 2 2 2 2 3 4 2 3" xfId="1748" xr:uid="{00000000-0005-0000-0000-00001A070000}"/>
    <cellStyle name="Comma 2 2 2 2 3 4 2 4" xfId="1749" xr:uid="{00000000-0005-0000-0000-00001B070000}"/>
    <cellStyle name="Comma 2 2 2 2 3 4 2 5" xfId="1750" xr:uid="{00000000-0005-0000-0000-00001C070000}"/>
    <cellStyle name="Comma 2 2 2 2 3 4 3" xfId="1751" xr:uid="{00000000-0005-0000-0000-00001D070000}"/>
    <cellStyle name="Comma 2 2 2 2 3 4 4" xfId="1752" xr:uid="{00000000-0005-0000-0000-00001E070000}"/>
    <cellStyle name="Comma 2 2 2 2 3 4 4 2" xfId="1753" xr:uid="{00000000-0005-0000-0000-00001F070000}"/>
    <cellStyle name="Comma 2 2 2 2 3 4 4 3" xfId="1754" xr:uid="{00000000-0005-0000-0000-000020070000}"/>
    <cellStyle name="Comma 2 2 2 2 3 4 4 4" xfId="1755" xr:uid="{00000000-0005-0000-0000-000021070000}"/>
    <cellStyle name="Comma 2 2 2 2 3 4 5" xfId="1756" xr:uid="{00000000-0005-0000-0000-000022070000}"/>
    <cellStyle name="Comma 2 2 2 2 3 4 6" xfId="1757" xr:uid="{00000000-0005-0000-0000-000023070000}"/>
    <cellStyle name="Comma 2 2 2 2 3 4 7" xfId="1758" xr:uid="{00000000-0005-0000-0000-000024070000}"/>
    <cellStyle name="Comma 2 2 2 2 3 5" xfId="1759" xr:uid="{00000000-0005-0000-0000-000025070000}"/>
    <cellStyle name="Comma 2 2 2 2 3 6" xfId="1760" xr:uid="{00000000-0005-0000-0000-000026070000}"/>
    <cellStyle name="Comma 2 2 2 2 3 6 2" xfId="1761" xr:uid="{00000000-0005-0000-0000-000027070000}"/>
    <cellStyle name="Comma 2 2 2 2 3 6 2 2" xfId="1762" xr:uid="{00000000-0005-0000-0000-000028070000}"/>
    <cellStyle name="Comma 2 2 2 2 3 6 2 3" xfId="1763" xr:uid="{00000000-0005-0000-0000-000029070000}"/>
    <cellStyle name="Comma 2 2 2 2 3 6 2 4" xfId="1764" xr:uid="{00000000-0005-0000-0000-00002A070000}"/>
    <cellStyle name="Comma 2 2 2 2 3 6 3" xfId="1765" xr:uid="{00000000-0005-0000-0000-00002B070000}"/>
    <cellStyle name="Comma 2 2 2 2 3 6 4" xfId="1766" xr:uid="{00000000-0005-0000-0000-00002C070000}"/>
    <cellStyle name="Comma 2 2 2 2 3 6 5" xfId="1767" xr:uid="{00000000-0005-0000-0000-00002D070000}"/>
    <cellStyle name="Comma 2 2 2 2 3 7" xfId="1768" xr:uid="{00000000-0005-0000-0000-00002E070000}"/>
    <cellStyle name="Comma 2 2 2 2 3 7 2" xfId="1769" xr:uid="{00000000-0005-0000-0000-00002F070000}"/>
    <cellStyle name="Comma 2 2 2 2 3 7 3" xfId="1770" xr:uid="{00000000-0005-0000-0000-000030070000}"/>
    <cellStyle name="Comma 2 2 2 2 3 7 4" xfId="1771" xr:uid="{00000000-0005-0000-0000-000031070000}"/>
    <cellStyle name="Comma 2 2 2 2 3 8" xfId="1772" xr:uid="{00000000-0005-0000-0000-000032070000}"/>
    <cellStyle name="Comma 2 2 2 2 3 8 2" xfId="1773" xr:uid="{00000000-0005-0000-0000-000033070000}"/>
    <cellStyle name="Comma 2 2 2 2 3 8 3" xfId="1774" xr:uid="{00000000-0005-0000-0000-000034070000}"/>
    <cellStyle name="Comma 2 2 2 2 3 8 4" xfId="1775" xr:uid="{00000000-0005-0000-0000-000035070000}"/>
    <cellStyle name="Comma 2 2 2 2 3 9" xfId="1776" xr:uid="{00000000-0005-0000-0000-000036070000}"/>
    <cellStyle name="Comma 2 2 2 2 4" xfId="1777" xr:uid="{00000000-0005-0000-0000-000037070000}"/>
    <cellStyle name="Comma 2 2 2 2 4 2" xfId="1778" xr:uid="{00000000-0005-0000-0000-000038070000}"/>
    <cellStyle name="Comma 2 2 2 2 4 3" xfId="1779" xr:uid="{00000000-0005-0000-0000-000039070000}"/>
    <cellStyle name="Comma 2 2 2 2 4 3 2" xfId="1780" xr:uid="{00000000-0005-0000-0000-00003A070000}"/>
    <cellStyle name="Comma 2 2 2 2 4 3 3" xfId="1781" xr:uid="{00000000-0005-0000-0000-00003B070000}"/>
    <cellStyle name="Comma 2 2 2 2 4 3 4" xfId="1782" xr:uid="{00000000-0005-0000-0000-00003C070000}"/>
    <cellStyle name="Comma 2 2 2 2 5" xfId="1783" xr:uid="{00000000-0005-0000-0000-00003D070000}"/>
    <cellStyle name="Comma 2 2 2 2 5 10" xfId="1784" xr:uid="{00000000-0005-0000-0000-00003E070000}"/>
    <cellStyle name="Comma 2 2 2 2 5 11" xfId="1785" xr:uid="{00000000-0005-0000-0000-00003F070000}"/>
    <cellStyle name="Comma 2 2 2 2 5 2" xfId="1786" xr:uid="{00000000-0005-0000-0000-000040070000}"/>
    <cellStyle name="Comma 2 2 2 2 5 2 2" xfId="1787" xr:uid="{00000000-0005-0000-0000-000041070000}"/>
    <cellStyle name="Comma 2 2 2 2 5 2 2 2" xfId="1788" xr:uid="{00000000-0005-0000-0000-000042070000}"/>
    <cellStyle name="Comma 2 2 2 2 5 2 2 2 2" xfId="1789" xr:uid="{00000000-0005-0000-0000-000043070000}"/>
    <cellStyle name="Comma 2 2 2 2 5 2 2 2 2 2" xfId="1790" xr:uid="{00000000-0005-0000-0000-000044070000}"/>
    <cellStyle name="Comma 2 2 2 2 5 2 2 2 2 3" xfId="1791" xr:uid="{00000000-0005-0000-0000-000045070000}"/>
    <cellStyle name="Comma 2 2 2 2 5 2 2 2 2 4" xfId="1792" xr:uid="{00000000-0005-0000-0000-000046070000}"/>
    <cellStyle name="Comma 2 2 2 2 5 2 2 2 3" xfId="1793" xr:uid="{00000000-0005-0000-0000-000047070000}"/>
    <cellStyle name="Comma 2 2 2 2 5 2 2 2 4" xfId="1794" xr:uid="{00000000-0005-0000-0000-000048070000}"/>
    <cellStyle name="Comma 2 2 2 2 5 2 2 2 5" xfId="1795" xr:uid="{00000000-0005-0000-0000-000049070000}"/>
    <cellStyle name="Comma 2 2 2 2 5 2 2 3" xfId="1796" xr:uid="{00000000-0005-0000-0000-00004A070000}"/>
    <cellStyle name="Comma 2 2 2 2 5 2 2 3 2" xfId="1797" xr:uid="{00000000-0005-0000-0000-00004B070000}"/>
    <cellStyle name="Comma 2 2 2 2 5 2 2 3 3" xfId="1798" xr:uid="{00000000-0005-0000-0000-00004C070000}"/>
    <cellStyle name="Comma 2 2 2 2 5 2 2 3 4" xfId="1799" xr:uid="{00000000-0005-0000-0000-00004D070000}"/>
    <cellStyle name="Comma 2 2 2 2 5 2 2 4" xfId="1800" xr:uid="{00000000-0005-0000-0000-00004E070000}"/>
    <cellStyle name="Comma 2 2 2 2 5 2 2 5" xfId="1801" xr:uid="{00000000-0005-0000-0000-00004F070000}"/>
    <cellStyle name="Comma 2 2 2 2 5 2 2 6" xfId="1802" xr:uid="{00000000-0005-0000-0000-000050070000}"/>
    <cellStyle name="Comma 2 2 2 2 5 2 3" xfId="1803" xr:uid="{00000000-0005-0000-0000-000051070000}"/>
    <cellStyle name="Comma 2 2 2 2 5 2 3 2" xfId="1804" xr:uid="{00000000-0005-0000-0000-000052070000}"/>
    <cellStyle name="Comma 2 2 2 2 5 2 3 2 2" xfId="1805" xr:uid="{00000000-0005-0000-0000-000053070000}"/>
    <cellStyle name="Comma 2 2 2 2 5 2 3 2 2 2" xfId="1806" xr:uid="{00000000-0005-0000-0000-000054070000}"/>
    <cellStyle name="Comma 2 2 2 2 5 2 3 2 2 3" xfId="1807" xr:uid="{00000000-0005-0000-0000-000055070000}"/>
    <cellStyle name="Comma 2 2 2 2 5 2 3 2 2 4" xfId="1808" xr:uid="{00000000-0005-0000-0000-000056070000}"/>
    <cellStyle name="Comma 2 2 2 2 5 2 3 2 3" xfId="1809" xr:uid="{00000000-0005-0000-0000-000057070000}"/>
    <cellStyle name="Comma 2 2 2 2 5 2 3 2 4" xfId="1810" xr:uid="{00000000-0005-0000-0000-000058070000}"/>
    <cellStyle name="Comma 2 2 2 2 5 2 3 2 5" xfId="1811" xr:uid="{00000000-0005-0000-0000-000059070000}"/>
    <cellStyle name="Comma 2 2 2 2 5 2 3 3" xfId="1812" xr:uid="{00000000-0005-0000-0000-00005A070000}"/>
    <cellStyle name="Comma 2 2 2 2 5 2 3 3 2" xfId="1813" xr:uid="{00000000-0005-0000-0000-00005B070000}"/>
    <cellStyle name="Comma 2 2 2 2 5 2 3 3 3" xfId="1814" xr:uid="{00000000-0005-0000-0000-00005C070000}"/>
    <cellStyle name="Comma 2 2 2 2 5 2 3 3 4" xfId="1815" xr:uid="{00000000-0005-0000-0000-00005D070000}"/>
    <cellStyle name="Comma 2 2 2 2 5 2 3 4" xfId="1816" xr:uid="{00000000-0005-0000-0000-00005E070000}"/>
    <cellStyle name="Comma 2 2 2 2 5 2 3 5" xfId="1817" xr:uid="{00000000-0005-0000-0000-00005F070000}"/>
    <cellStyle name="Comma 2 2 2 2 5 2 3 6" xfId="1818" xr:uid="{00000000-0005-0000-0000-000060070000}"/>
    <cellStyle name="Comma 2 2 2 2 5 2 4" xfId="1819" xr:uid="{00000000-0005-0000-0000-000061070000}"/>
    <cellStyle name="Comma 2 2 2 2 5 2 4 2" xfId="1820" xr:uid="{00000000-0005-0000-0000-000062070000}"/>
    <cellStyle name="Comma 2 2 2 2 5 2 4 2 2" xfId="1821" xr:uid="{00000000-0005-0000-0000-000063070000}"/>
    <cellStyle name="Comma 2 2 2 2 5 2 4 2 3" xfId="1822" xr:uid="{00000000-0005-0000-0000-000064070000}"/>
    <cellStyle name="Comma 2 2 2 2 5 2 4 2 4" xfId="1823" xr:uid="{00000000-0005-0000-0000-000065070000}"/>
    <cellStyle name="Comma 2 2 2 2 5 2 4 3" xfId="1824" xr:uid="{00000000-0005-0000-0000-000066070000}"/>
    <cellStyle name="Comma 2 2 2 2 5 2 4 4" xfId="1825" xr:uid="{00000000-0005-0000-0000-000067070000}"/>
    <cellStyle name="Comma 2 2 2 2 5 2 4 5" xfId="1826" xr:uid="{00000000-0005-0000-0000-000068070000}"/>
    <cellStyle name="Comma 2 2 2 2 5 2 5" xfId="1827" xr:uid="{00000000-0005-0000-0000-000069070000}"/>
    <cellStyle name="Comma 2 2 2 2 5 2 5 2" xfId="1828" xr:uid="{00000000-0005-0000-0000-00006A070000}"/>
    <cellStyle name="Comma 2 2 2 2 5 2 5 3" xfId="1829" xr:uid="{00000000-0005-0000-0000-00006B070000}"/>
    <cellStyle name="Comma 2 2 2 2 5 2 5 4" xfId="1830" xr:uid="{00000000-0005-0000-0000-00006C070000}"/>
    <cellStyle name="Comma 2 2 2 2 5 2 6" xfId="1831" xr:uid="{00000000-0005-0000-0000-00006D070000}"/>
    <cellStyle name="Comma 2 2 2 2 5 2 7" xfId="1832" xr:uid="{00000000-0005-0000-0000-00006E070000}"/>
    <cellStyle name="Comma 2 2 2 2 5 2 8" xfId="1833" xr:uid="{00000000-0005-0000-0000-00006F070000}"/>
    <cellStyle name="Comma 2 2 2 2 5 3" xfId="1834" xr:uid="{00000000-0005-0000-0000-000070070000}"/>
    <cellStyle name="Comma 2 2 2 2 5 3 2" xfId="1835" xr:uid="{00000000-0005-0000-0000-000071070000}"/>
    <cellStyle name="Comma 2 2 2 2 5 3 2 2" xfId="1836" xr:uid="{00000000-0005-0000-0000-000072070000}"/>
    <cellStyle name="Comma 2 2 2 2 5 3 2 2 2" xfId="1837" xr:uid="{00000000-0005-0000-0000-000073070000}"/>
    <cellStyle name="Comma 2 2 2 2 5 3 2 2 3" xfId="1838" xr:uid="{00000000-0005-0000-0000-000074070000}"/>
    <cellStyle name="Comma 2 2 2 2 5 3 2 2 4" xfId="1839" xr:uid="{00000000-0005-0000-0000-000075070000}"/>
    <cellStyle name="Comma 2 2 2 2 5 3 2 3" xfId="1840" xr:uid="{00000000-0005-0000-0000-000076070000}"/>
    <cellStyle name="Comma 2 2 2 2 5 3 2 4" xfId="1841" xr:uid="{00000000-0005-0000-0000-000077070000}"/>
    <cellStyle name="Comma 2 2 2 2 5 3 2 5" xfId="1842" xr:uid="{00000000-0005-0000-0000-000078070000}"/>
    <cellStyle name="Comma 2 2 2 2 5 3 3" xfId="1843" xr:uid="{00000000-0005-0000-0000-000079070000}"/>
    <cellStyle name="Comma 2 2 2 2 5 3 3 2" xfId="1844" xr:uid="{00000000-0005-0000-0000-00007A070000}"/>
    <cellStyle name="Comma 2 2 2 2 5 3 3 3" xfId="1845" xr:uid="{00000000-0005-0000-0000-00007B070000}"/>
    <cellStyle name="Comma 2 2 2 2 5 3 3 4" xfId="1846" xr:uid="{00000000-0005-0000-0000-00007C070000}"/>
    <cellStyle name="Comma 2 2 2 2 5 3 4" xfId="1847" xr:uid="{00000000-0005-0000-0000-00007D070000}"/>
    <cellStyle name="Comma 2 2 2 2 5 3 5" xfId="1848" xr:uid="{00000000-0005-0000-0000-00007E070000}"/>
    <cellStyle name="Comma 2 2 2 2 5 3 6" xfId="1849" xr:uid="{00000000-0005-0000-0000-00007F070000}"/>
    <cellStyle name="Comma 2 2 2 2 5 4" xfId="1850" xr:uid="{00000000-0005-0000-0000-000080070000}"/>
    <cellStyle name="Comma 2 2 2 2 5 4 2" xfId="1851" xr:uid="{00000000-0005-0000-0000-000081070000}"/>
    <cellStyle name="Comma 2 2 2 2 5 4 2 2" xfId="1852" xr:uid="{00000000-0005-0000-0000-000082070000}"/>
    <cellStyle name="Comma 2 2 2 2 5 4 2 2 2" xfId="1853" xr:uid="{00000000-0005-0000-0000-000083070000}"/>
    <cellStyle name="Comma 2 2 2 2 5 4 2 2 3" xfId="1854" xr:uid="{00000000-0005-0000-0000-000084070000}"/>
    <cellStyle name="Comma 2 2 2 2 5 4 2 2 4" xfId="1855" xr:uid="{00000000-0005-0000-0000-000085070000}"/>
    <cellStyle name="Comma 2 2 2 2 5 4 2 3" xfId="1856" xr:uid="{00000000-0005-0000-0000-000086070000}"/>
    <cellStyle name="Comma 2 2 2 2 5 4 2 4" xfId="1857" xr:uid="{00000000-0005-0000-0000-000087070000}"/>
    <cellStyle name="Comma 2 2 2 2 5 4 2 5" xfId="1858" xr:uid="{00000000-0005-0000-0000-000088070000}"/>
    <cellStyle name="Comma 2 2 2 2 5 4 3" xfId="1859" xr:uid="{00000000-0005-0000-0000-000089070000}"/>
    <cellStyle name="Comma 2 2 2 2 5 4 3 2" xfId="1860" xr:uid="{00000000-0005-0000-0000-00008A070000}"/>
    <cellStyle name="Comma 2 2 2 2 5 4 3 3" xfId="1861" xr:uid="{00000000-0005-0000-0000-00008B070000}"/>
    <cellStyle name="Comma 2 2 2 2 5 4 3 4" xfId="1862" xr:uid="{00000000-0005-0000-0000-00008C070000}"/>
    <cellStyle name="Comma 2 2 2 2 5 4 4" xfId="1863" xr:uid="{00000000-0005-0000-0000-00008D070000}"/>
    <cellStyle name="Comma 2 2 2 2 5 4 5" xfId="1864" xr:uid="{00000000-0005-0000-0000-00008E070000}"/>
    <cellStyle name="Comma 2 2 2 2 5 4 6" xfId="1865" xr:uid="{00000000-0005-0000-0000-00008F070000}"/>
    <cellStyle name="Comma 2 2 2 2 5 5" xfId="1866" xr:uid="{00000000-0005-0000-0000-000090070000}"/>
    <cellStyle name="Comma 2 2 2 2 5 6" xfId="1867" xr:uid="{00000000-0005-0000-0000-000091070000}"/>
    <cellStyle name="Comma 2 2 2 2 5 6 2" xfId="1868" xr:uid="{00000000-0005-0000-0000-000092070000}"/>
    <cellStyle name="Comma 2 2 2 2 5 6 2 2" xfId="1869" xr:uid="{00000000-0005-0000-0000-000093070000}"/>
    <cellStyle name="Comma 2 2 2 2 5 6 2 3" xfId="1870" xr:uid="{00000000-0005-0000-0000-000094070000}"/>
    <cellStyle name="Comma 2 2 2 2 5 6 2 4" xfId="1871" xr:uid="{00000000-0005-0000-0000-000095070000}"/>
    <cellStyle name="Comma 2 2 2 2 5 6 3" xfId="1872" xr:uid="{00000000-0005-0000-0000-000096070000}"/>
    <cellStyle name="Comma 2 2 2 2 5 6 4" xfId="1873" xr:uid="{00000000-0005-0000-0000-000097070000}"/>
    <cellStyle name="Comma 2 2 2 2 5 6 5" xfId="1874" xr:uid="{00000000-0005-0000-0000-000098070000}"/>
    <cellStyle name="Comma 2 2 2 2 5 7" xfId="1875" xr:uid="{00000000-0005-0000-0000-000099070000}"/>
    <cellStyle name="Comma 2 2 2 2 5 7 2" xfId="1876" xr:uid="{00000000-0005-0000-0000-00009A070000}"/>
    <cellStyle name="Comma 2 2 2 2 5 7 3" xfId="1877" xr:uid="{00000000-0005-0000-0000-00009B070000}"/>
    <cellStyle name="Comma 2 2 2 2 5 7 4" xfId="1878" xr:uid="{00000000-0005-0000-0000-00009C070000}"/>
    <cellStyle name="Comma 2 2 2 2 5 8" xfId="1879" xr:uid="{00000000-0005-0000-0000-00009D070000}"/>
    <cellStyle name="Comma 2 2 2 2 5 8 2" xfId="1880" xr:uid="{00000000-0005-0000-0000-00009E070000}"/>
    <cellStyle name="Comma 2 2 2 2 5 8 3" xfId="1881" xr:uid="{00000000-0005-0000-0000-00009F070000}"/>
    <cellStyle name="Comma 2 2 2 2 5 8 4" xfId="1882" xr:uid="{00000000-0005-0000-0000-0000A0070000}"/>
    <cellStyle name="Comma 2 2 2 2 5 9" xfId="1883" xr:uid="{00000000-0005-0000-0000-0000A1070000}"/>
    <cellStyle name="Comma 2 2 2 2 6" xfId="1884" xr:uid="{00000000-0005-0000-0000-0000A2070000}"/>
    <cellStyle name="Comma 2 2 2 2 6 10" xfId="1885" xr:uid="{00000000-0005-0000-0000-0000A3070000}"/>
    <cellStyle name="Comma 2 2 2 2 6 2" xfId="1886" xr:uid="{00000000-0005-0000-0000-0000A4070000}"/>
    <cellStyle name="Comma 2 2 2 2 6 2 2" xfId="1887" xr:uid="{00000000-0005-0000-0000-0000A5070000}"/>
    <cellStyle name="Comma 2 2 2 2 6 2 2 2" xfId="1888" xr:uid="{00000000-0005-0000-0000-0000A6070000}"/>
    <cellStyle name="Comma 2 2 2 2 6 2 2 2 2" xfId="1889" xr:uid="{00000000-0005-0000-0000-0000A7070000}"/>
    <cellStyle name="Comma 2 2 2 2 6 2 2 2 3" xfId="1890" xr:uid="{00000000-0005-0000-0000-0000A8070000}"/>
    <cellStyle name="Comma 2 2 2 2 6 2 2 2 4" xfId="1891" xr:uid="{00000000-0005-0000-0000-0000A9070000}"/>
    <cellStyle name="Comma 2 2 2 2 6 2 2 3" xfId="1892" xr:uid="{00000000-0005-0000-0000-0000AA070000}"/>
    <cellStyle name="Comma 2 2 2 2 6 2 2 4" xfId="1893" xr:uid="{00000000-0005-0000-0000-0000AB070000}"/>
    <cellStyle name="Comma 2 2 2 2 6 2 2 5" xfId="1894" xr:uid="{00000000-0005-0000-0000-0000AC070000}"/>
    <cellStyle name="Comma 2 2 2 2 6 2 3" xfId="1895" xr:uid="{00000000-0005-0000-0000-0000AD070000}"/>
    <cellStyle name="Comma 2 2 2 2 6 2 3 2" xfId="1896" xr:uid="{00000000-0005-0000-0000-0000AE070000}"/>
    <cellStyle name="Comma 2 2 2 2 6 2 3 3" xfId="1897" xr:uid="{00000000-0005-0000-0000-0000AF070000}"/>
    <cellStyle name="Comma 2 2 2 2 6 2 3 4" xfId="1898" xr:uid="{00000000-0005-0000-0000-0000B0070000}"/>
    <cellStyle name="Comma 2 2 2 2 6 2 4" xfId="1899" xr:uid="{00000000-0005-0000-0000-0000B1070000}"/>
    <cellStyle name="Comma 2 2 2 2 6 2 5" xfId="1900" xr:uid="{00000000-0005-0000-0000-0000B2070000}"/>
    <cellStyle name="Comma 2 2 2 2 6 2 6" xfId="1901" xr:uid="{00000000-0005-0000-0000-0000B3070000}"/>
    <cellStyle name="Comma 2 2 2 2 6 3" xfId="1902" xr:uid="{00000000-0005-0000-0000-0000B4070000}"/>
    <cellStyle name="Comma 2 2 2 2 6 3 2" xfId="1903" xr:uid="{00000000-0005-0000-0000-0000B5070000}"/>
    <cellStyle name="Comma 2 2 2 2 6 3 2 2" xfId="1904" xr:uid="{00000000-0005-0000-0000-0000B6070000}"/>
    <cellStyle name="Comma 2 2 2 2 6 3 2 2 2" xfId="1905" xr:uid="{00000000-0005-0000-0000-0000B7070000}"/>
    <cellStyle name="Comma 2 2 2 2 6 3 2 2 3" xfId="1906" xr:uid="{00000000-0005-0000-0000-0000B8070000}"/>
    <cellStyle name="Comma 2 2 2 2 6 3 2 2 4" xfId="1907" xr:uid="{00000000-0005-0000-0000-0000B9070000}"/>
    <cellStyle name="Comma 2 2 2 2 6 3 2 3" xfId="1908" xr:uid="{00000000-0005-0000-0000-0000BA070000}"/>
    <cellStyle name="Comma 2 2 2 2 6 3 2 4" xfId="1909" xr:uid="{00000000-0005-0000-0000-0000BB070000}"/>
    <cellStyle name="Comma 2 2 2 2 6 3 2 5" xfId="1910" xr:uid="{00000000-0005-0000-0000-0000BC070000}"/>
    <cellStyle name="Comma 2 2 2 2 6 3 3" xfId="1911" xr:uid="{00000000-0005-0000-0000-0000BD070000}"/>
    <cellStyle name="Comma 2 2 2 2 6 3 3 2" xfId="1912" xr:uid="{00000000-0005-0000-0000-0000BE070000}"/>
    <cellStyle name="Comma 2 2 2 2 6 3 3 3" xfId="1913" xr:uid="{00000000-0005-0000-0000-0000BF070000}"/>
    <cellStyle name="Comma 2 2 2 2 6 3 3 4" xfId="1914" xr:uid="{00000000-0005-0000-0000-0000C0070000}"/>
    <cellStyle name="Comma 2 2 2 2 6 3 4" xfId="1915" xr:uid="{00000000-0005-0000-0000-0000C1070000}"/>
    <cellStyle name="Comma 2 2 2 2 6 3 5" xfId="1916" xr:uid="{00000000-0005-0000-0000-0000C2070000}"/>
    <cellStyle name="Comma 2 2 2 2 6 3 6" xfId="1917" xr:uid="{00000000-0005-0000-0000-0000C3070000}"/>
    <cellStyle name="Comma 2 2 2 2 6 4" xfId="1918" xr:uid="{00000000-0005-0000-0000-0000C4070000}"/>
    <cellStyle name="Comma 2 2 2 2 6 5" xfId="1919" xr:uid="{00000000-0005-0000-0000-0000C5070000}"/>
    <cellStyle name="Comma 2 2 2 2 6 5 2" xfId="1920" xr:uid="{00000000-0005-0000-0000-0000C6070000}"/>
    <cellStyle name="Comma 2 2 2 2 6 5 2 2" xfId="1921" xr:uid="{00000000-0005-0000-0000-0000C7070000}"/>
    <cellStyle name="Comma 2 2 2 2 6 5 2 3" xfId="1922" xr:uid="{00000000-0005-0000-0000-0000C8070000}"/>
    <cellStyle name="Comma 2 2 2 2 6 5 2 4" xfId="1923" xr:uid="{00000000-0005-0000-0000-0000C9070000}"/>
    <cellStyle name="Comma 2 2 2 2 6 5 3" xfId="1924" xr:uid="{00000000-0005-0000-0000-0000CA070000}"/>
    <cellStyle name="Comma 2 2 2 2 6 5 4" xfId="1925" xr:uid="{00000000-0005-0000-0000-0000CB070000}"/>
    <cellStyle name="Comma 2 2 2 2 6 5 5" xfId="1926" xr:uid="{00000000-0005-0000-0000-0000CC070000}"/>
    <cellStyle name="Comma 2 2 2 2 6 6" xfId="1927" xr:uid="{00000000-0005-0000-0000-0000CD070000}"/>
    <cellStyle name="Comma 2 2 2 2 6 6 2" xfId="1928" xr:uid="{00000000-0005-0000-0000-0000CE070000}"/>
    <cellStyle name="Comma 2 2 2 2 6 6 3" xfId="1929" xr:uid="{00000000-0005-0000-0000-0000CF070000}"/>
    <cellStyle name="Comma 2 2 2 2 6 6 4" xfId="1930" xr:uid="{00000000-0005-0000-0000-0000D0070000}"/>
    <cellStyle name="Comma 2 2 2 2 6 7" xfId="1931" xr:uid="{00000000-0005-0000-0000-0000D1070000}"/>
    <cellStyle name="Comma 2 2 2 2 6 7 2" xfId="1932" xr:uid="{00000000-0005-0000-0000-0000D2070000}"/>
    <cellStyle name="Comma 2 2 2 2 6 7 3" xfId="1933" xr:uid="{00000000-0005-0000-0000-0000D3070000}"/>
    <cellStyle name="Comma 2 2 2 2 6 7 4" xfId="1934" xr:uid="{00000000-0005-0000-0000-0000D4070000}"/>
    <cellStyle name="Comma 2 2 2 2 6 8" xfId="1935" xr:uid="{00000000-0005-0000-0000-0000D5070000}"/>
    <cellStyle name="Comma 2 2 2 2 6 9" xfId="1936" xr:uid="{00000000-0005-0000-0000-0000D6070000}"/>
    <cellStyle name="Comma 2 2 2 2 7" xfId="1937" xr:uid="{00000000-0005-0000-0000-0000D7070000}"/>
    <cellStyle name="Comma 2 2 2 2 7 10" xfId="1938" xr:uid="{00000000-0005-0000-0000-0000D8070000}"/>
    <cellStyle name="Comma 2 2 2 2 7 2" xfId="1939" xr:uid="{00000000-0005-0000-0000-0000D9070000}"/>
    <cellStyle name="Comma 2 2 2 2 7 2 2" xfId="1940" xr:uid="{00000000-0005-0000-0000-0000DA070000}"/>
    <cellStyle name="Comma 2 2 2 2 7 2 2 2" xfId="1941" xr:uid="{00000000-0005-0000-0000-0000DB070000}"/>
    <cellStyle name="Comma 2 2 2 2 7 2 2 2 2" xfId="1942" xr:uid="{00000000-0005-0000-0000-0000DC070000}"/>
    <cellStyle name="Comma 2 2 2 2 7 2 2 2 3" xfId="1943" xr:uid="{00000000-0005-0000-0000-0000DD070000}"/>
    <cellStyle name="Comma 2 2 2 2 7 2 2 2 4" xfId="1944" xr:uid="{00000000-0005-0000-0000-0000DE070000}"/>
    <cellStyle name="Comma 2 2 2 2 7 2 2 3" xfId="1945" xr:uid="{00000000-0005-0000-0000-0000DF070000}"/>
    <cellStyle name="Comma 2 2 2 2 7 2 2 4" xfId="1946" xr:uid="{00000000-0005-0000-0000-0000E0070000}"/>
    <cellStyle name="Comma 2 2 2 2 7 2 2 5" xfId="1947" xr:uid="{00000000-0005-0000-0000-0000E1070000}"/>
    <cellStyle name="Comma 2 2 2 2 7 2 3" xfId="1948" xr:uid="{00000000-0005-0000-0000-0000E2070000}"/>
    <cellStyle name="Comma 2 2 2 2 7 2 3 2" xfId="1949" xr:uid="{00000000-0005-0000-0000-0000E3070000}"/>
    <cellStyle name="Comma 2 2 2 2 7 2 3 3" xfId="1950" xr:uid="{00000000-0005-0000-0000-0000E4070000}"/>
    <cellStyle name="Comma 2 2 2 2 7 2 3 4" xfId="1951" xr:uid="{00000000-0005-0000-0000-0000E5070000}"/>
    <cellStyle name="Comma 2 2 2 2 7 2 4" xfId="1952" xr:uid="{00000000-0005-0000-0000-0000E6070000}"/>
    <cellStyle name="Comma 2 2 2 2 7 2 5" xfId="1953" xr:uid="{00000000-0005-0000-0000-0000E7070000}"/>
    <cellStyle name="Comma 2 2 2 2 7 2 6" xfId="1954" xr:uid="{00000000-0005-0000-0000-0000E8070000}"/>
    <cellStyle name="Comma 2 2 2 2 7 3" xfId="1955" xr:uid="{00000000-0005-0000-0000-0000E9070000}"/>
    <cellStyle name="Comma 2 2 2 2 7 3 2" xfId="1956" xr:uid="{00000000-0005-0000-0000-0000EA070000}"/>
    <cellStyle name="Comma 2 2 2 2 7 3 2 2" xfId="1957" xr:uid="{00000000-0005-0000-0000-0000EB070000}"/>
    <cellStyle name="Comma 2 2 2 2 7 3 2 2 2" xfId="1958" xr:uid="{00000000-0005-0000-0000-0000EC070000}"/>
    <cellStyle name="Comma 2 2 2 2 7 3 2 2 3" xfId="1959" xr:uid="{00000000-0005-0000-0000-0000ED070000}"/>
    <cellStyle name="Comma 2 2 2 2 7 3 2 2 4" xfId="1960" xr:uid="{00000000-0005-0000-0000-0000EE070000}"/>
    <cellStyle name="Comma 2 2 2 2 7 3 2 3" xfId="1961" xr:uid="{00000000-0005-0000-0000-0000EF070000}"/>
    <cellStyle name="Comma 2 2 2 2 7 3 2 4" xfId="1962" xr:uid="{00000000-0005-0000-0000-0000F0070000}"/>
    <cellStyle name="Comma 2 2 2 2 7 3 2 5" xfId="1963" xr:uid="{00000000-0005-0000-0000-0000F1070000}"/>
    <cellStyle name="Comma 2 2 2 2 7 3 3" xfId="1964" xr:uid="{00000000-0005-0000-0000-0000F2070000}"/>
    <cellStyle name="Comma 2 2 2 2 7 3 3 2" xfId="1965" xr:uid="{00000000-0005-0000-0000-0000F3070000}"/>
    <cellStyle name="Comma 2 2 2 2 7 3 3 3" xfId="1966" xr:uid="{00000000-0005-0000-0000-0000F4070000}"/>
    <cellStyle name="Comma 2 2 2 2 7 3 3 4" xfId="1967" xr:uid="{00000000-0005-0000-0000-0000F5070000}"/>
    <cellStyle name="Comma 2 2 2 2 7 3 4" xfId="1968" xr:uid="{00000000-0005-0000-0000-0000F6070000}"/>
    <cellStyle name="Comma 2 2 2 2 7 3 5" xfId="1969" xr:uid="{00000000-0005-0000-0000-0000F7070000}"/>
    <cellStyle name="Comma 2 2 2 2 7 3 6" xfId="1970" xr:uid="{00000000-0005-0000-0000-0000F8070000}"/>
    <cellStyle name="Comma 2 2 2 2 7 4" xfId="1971" xr:uid="{00000000-0005-0000-0000-0000F9070000}"/>
    <cellStyle name="Comma 2 2 2 2 7 5" xfId="1972" xr:uid="{00000000-0005-0000-0000-0000FA070000}"/>
    <cellStyle name="Comma 2 2 2 2 7 5 2" xfId="1973" xr:uid="{00000000-0005-0000-0000-0000FB070000}"/>
    <cellStyle name="Comma 2 2 2 2 7 5 2 2" xfId="1974" xr:uid="{00000000-0005-0000-0000-0000FC070000}"/>
    <cellStyle name="Comma 2 2 2 2 7 5 2 3" xfId="1975" xr:uid="{00000000-0005-0000-0000-0000FD070000}"/>
    <cellStyle name="Comma 2 2 2 2 7 5 2 4" xfId="1976" xr:uid="{00000000-0005-0000-0000-0000FE070000}"/>
    <cellStyle name="Comma 2 2 2 2 7 5 3" xfId="1977" xr:uid="{00000000-0005-0000-0000-0000FF070000}"/>
    <cellStyle name="Comma 2 2 2 2 7 5 4" xfId="1978" xr:uid="{00000000-0005-0000-0000-000000080000}"/>
    <cellStyle name="Comma 2 2 2 2 7 5 5" xfId="1979" xr:uid="{00000000-0005-0000-0000-000001080000}"/>
    <cellStyle name="Comma 2 2 2 2 7 6" xfId="1980" xr:uid="{00000000-0005-0000-0000-000002080000}"/>
    <cellStyle name="Comma 2 2 2 2 7 6 2" xfId="1981" xr:uid="{00000000-0005-0000-0000-000003080000}"/>
    <cellStyle name="Comma 2 2 2 2 7 6 3" xfId="1982" xr:uid="{00000000-0005-0000-0000-000004080000}"/>
    <cellStyle name="Comma 2 2 2 2 7 6 4" xfId="1983" xr:uid="{00000000-0005-0000-0000-000005080000}"/>
    <cellStyle name="Comma 2 2 2 2 7 7" xfId="1984" xr:uid="{00000000-0005-0000-0000-000006080000}"/>
    <cellStyle name="Comma 2 2 2 2 7 7 2" xfId="1985" xr:uid="{00000000-0005-0000-0000-000007080000}"/>
    <cellStyle name="Comma 2 2 2 2 7 7 3" xfId="1986" xr:uid="{00000000-0005-0000-0000-000008080000}"/>
    <cellStyle name="Comma 2 2 2 2 7 7 4" xfId="1987" xr:uid="{00000000-0005-0000-0000-000009080000}"/>
    <cellStyle name="Comma 2 2 2 2 7 8" xfId="1988" xr:uid="{00000000-0005-0000-0000-00000A080000}"/>
    <cellStyle name="Comma 2 2 2 2 7 9" xfId="1989" xr:uid="{00000000-0005-0000-0000-00000B080000}"/>
    <cellStyle name="Comma 2 2 2 2 8" xfId="1990" xr:uid="{00000000-0005-0000-0000-00000C080000}"/>
    <cellStyle name="Comma 2 2 2 2 8 2" xfId="1991" xr:uid="{00000000-0005-0000-0000-00000D080000}"/>
    <cellStyle name="Comma 2 2 2 2 8 3" xfId="1992" xr:uid="{00000000-0005-0000-0000-00000E080000}"/>
    <cellStyle name="Comma 2 2 2 2 8 3 2" xfId="1993" xr:uid="{00000000-0005-0000-0000-00000F080000}"/>
    <cellStyle name="Comma 2 2 2 2 8 3 2 2" xfId="1994" xr:uid="{00000000-0005-0000-0000-000010080000}"/>
    <cellStyle name="Comma 2 2 2 2 8 3 2 3" xfId="1995" xr:uid="{00000000-0005-0000-0000-000011080000}"/>
    <cellStyle name="Comma 2 2 2 2 8 3 2 4" xfId="1996" xr:uid="{00000000-0005-0000-0000-000012080000}"/>
    <cellStyle name="Comma 2 2 2 2 8 3 3" xfId="1997" xr:uid="{00000000-0005-0000-0000-000013080000}"/>
    <cellStyle name="Comma 2 2 2 2 8 3 4" xfId="1998" xr:uid="{00000000-0005-0000-0000-000014080000}"/>
    <cellStyle name="Comma 2 2 2 2 8 3 5" xfId="1999" xr:uid="{00000000-0005-0000-0000-000015080000}"/>
    <cellStyle name="Comma 2 2 2 2 8 4" xfId="2000" xr:uid="{00000000-0005-0000-0000-000016080000}"/>
    <cellStyle name="Comma 2 2 2 2 8 4 2" xfId="2001" xr:uid="{00000000-0005-0000-0000-000017080000}"/>
    <cellStyle name="Comma 2 2 2 2 8 4 3" xfId="2002" xr:uid="{00000000-0005-0000-0000-000018080000}"/>
    <cellStyle name="Comma 2 2 2 2 8 4 4" xfId="2003" xr:uid="{00000000-0005-0000-0000-000019080000}"/>
    <cellStyle name="Comma 2 2 2 2 8 5" xfId="2004" xr:uid="{00000000-0005-0000-0000-00001A080000}"/>
    <cellStyle name="Comma 2 2 2 2 8 5 2" xfId="2005" xr:uid="{00000000-0005-0000-0000-00001B080000}"/>
    <cellStyle name="Comma 2 2 2 2 8 5 3" xfId="2006" xr:uid="{00000000-0005-0000-0000-00001C080000}"/>
    <cellStyle name="Comma 2 2 2 2 8 5 4" xfId="2007" xr:uid="{00000000-0005-0000-0000-00001D080000}"/>
    <cellStyle name="Comma 2 2 2 2 8 6" xfId="2008" xr:uid="{00000000-0005-0000-0000-00001E080000}"/>
    <cellStyle name="Comma 2 2 2 2 8 7" xfId="2009" xr:uid="{00000000-0005-0000-0000-00001F080000}"/>
    <cellStyle name="Comma 2 2 2 2 8 8" xfId="2010" xr:uid="{00000000-0005-0000-0000-000020080000}"/>
    <cellStyle name="Comma 2 2 2 2 9" xfId="2011" xr:uid="{00000000-0005-0000-0000-000021080000}"/>
    <cellStyle name="Comma 2 2 2 2 9 2" xfId="2012" xr:uid="{00000000-0005-0000-0000-000022080000}"/>
    <cellStyle name="Comma 2 2 2 2 9 3" xfId="2013" xr:uid="{00000000-0005-0000-0000-000023080000}"/>
    <cellStyle name="Comma 2 2 2 2 9 3 2" xfId="2014" xr:uid="{00000000-0005-0000-0000-000024080000}"/>
    <cellStyle name="Comma 2 2 2 2 9 3 2 2" xfId="2015" xr:uid="{00000000-0005-0000-0000-000025080000}"/>
    <cellStyle name="Comma 2 2 2 2 9 3 2 3" xfId="2016" xr:uid="{00000000-0005-0000-0000-000026080000}"/>
    <cellStyle name="Comma 2 2 2 2 9 3 2 4" xfId="2017" xr:uid="{00000000-0005-0000-0000-000027080000}"/>
    <cellStyle name="Comma 2 2 2 2 9 3 3" xfId="2018" xr:uid="{00000000-0005-0000-0000-000028080000}"/>
    <cellStyle name="Comma 2 2 2 2 9 3 4" xfId="2019" xr:uid="{00000000-0005-0000-0000-000029080000}"/>
    <cellStyle name="Comma 2 2 2 2 9 3 5" xfId="2020" xr:uid="{00000000-0005-0000-0000-00002A080000}"/>
    <cellStyle name="Comma 2 2 2 2 9 4" xfId="2021" xr:uid="{00000000-0005-0000-0000-00002B080000}"/>
    <cellStyle name="Comma 2 2 2 2 9 4 2" xfId="2022" xr:uid="{00000000-0005-0000-0000-00002C080000}"/>
    <cellStyle name="Comma 2 2 2 2 9 4 3" xfId="2023" xr:uid="{00000000-0005-0000-0000-00002D080000}"/>
    <cellStyle name="Comma 2 2 2 2 9 4 4" xfId="2024" xr:uid="{00000000-0005-0000-0000-00002E080000}"/>
    <cellStyle name="Comma 2 2 2 2 9 5" xfId="2025" xr:uid="{00000000-0005-0000-0000-00002F080000}"/>
    <cellStyle name="Comma 2 2 2 2 9 5 2" xfId="2026" xr:uid="{00000000-0005-0000-0000-000030080000}"/>
    <cellStyle name="Comma 2 2 2 2 9 5 3" xfId="2027" xr:uid="{00000000-0005-0000-0000-000031080000}"/>
    <cellStyle name="Comma 2 2 2 2 9 5 4" xfId="2028" xr:uid="{00000000-0005-0000-0000-000032080000}"/>
    <cellStyle name="Comma 2 2 2 2 9 6" xfId="2029" xr:uid="{00000000-0005-0000-0000-000033080000}"/>
    <cellStyle name="Comma 2 2 2 2 9 7" xfId="2030" xr:uid="{00000000-0005-0000-0000-000034080000}"/>
    <cellStyle name="Comma 2 2 2 2 9 8" xfId="2031" xr:uid="{00000000-0005-0000-0000-000035080000}"/>
    <cellStyle name="Comma 2 2 2 20" xfId="2032" xr:uid="{00000000-0005-0000-0000-000036080000}"/>
    <cellStyle name="Comma 2 2 2 20 2" xfId="2033" xr:uid="{00000000-0005-0000-0000-000037080000}"/>
    <cellStyle name="Comma 2 2 2 20 3" xfId="2034" xr:uid="{00000000-0005-0000-0000-000038080000}"/>
    <cellStyle name="Comma 2 2 2 20 4" xfId="2035" xr:uid="{00000000-0005-0000-0000-000039080000}"/>
    <cellStyle name="Comma 2 2 2 21" xfId="2036" xr:uid="{00000000-0005-0000-0000-00003A080000}"/>
    <cellStyle name="Comma 2 2 2 22" xfId="2037" xr:uid="{00000000-0005-0000-0000-00003B080000}"/>
    <cellStyle name="Comma 2 2 2 23" xfId="2038" xr:uid="{00000000-0005-0000-0000-00003C080000}"/>
    <cellStyle name="Comma 2 2 2 3" xfId="2039" xr:uid="{00000000-0005-0000-0000-00003D080000}"/>
    <cellStyle name="Comma 2 2 2 3 10" xfId="2040" xr:uid="{00000000-0005-0000-0000-00003E080000}"/>
    <cellStyle name="Comma 2 2 2 3 2" xfId="2041" xr:uid="{00000000-0005-0000-0000-00003F080000}"/>
    <cellStyle name="Comma 2 2 2 3 2 2" xfId="2042" xr:uid="{00000000-0005-0000-0000-000040080000}"/>
    <cellStyle name="Comma 2 2 2 3 2 2 2" xfId="2043" xr:uid="{00000000-0005-0000-0000-000041080000}"/>
    <cellStyle name="Comma 2 2 2 3 2 2 2 2" xfId="2044" xr:uid="{00000000-0005-0000-0000-000042080000}"/>
    <cellStyle name="Comma 2 2 2 3 2 2 2 2 2" xfId="2045" xr:uid="{00000000-0005-0000-0000-000043080000}"/>
    <cellStyle name="Comma 2 2 2 3 2 2 2 2 3" xfId="2046" xr:uid="{00000000-0005-0000-0000-000044080000}"/>
    <cellStyle name="Comma 2 2 2 3 2 2 2 2 4" xfId="2047" xr:uid="{00000000-0005-0000-0000-000045080000}"/>
    <cellStyle name="Comma 2 2 2 3 2 2 2 3" xfId="2048" xr:uid="{00000000-0005-0000-0000-000046080000}"/>
    <cellStyle name="Comma 2 2 2 3 2 2 2 4" xfId="2049" xr:uid="{00000000-0005-0000-0000-000047080000}"/>
    <cellStyle name="Comma 2 2 2 3 2 2 2 5" xfId="2050" xr:uid="{00000000-0005-0000-0000-000048080000}"/>
    <cellStyle name="Comma 2 2 2 3 2 2 3" xfId="2051" xr:uid="{00000000-0005-0000-0000-000049080000}"/>
    <cellStyle name="Comma 2 2 2 3 2 2 4" xfId="2052" xr:uid="{00000000-0005-0000-0000-00004A080000}"/>
    <cellStyle name="Comma 2 2 2 3 2 2 4 2" xfId="2053" xr:uid="{00000000-0005-0000-0000-00004B080000}"/>
    <cellStyle name="Comma 2 2 2 3 2 2 4 3" xfId="2054" xr:uid="{00000000-0005-0000-0000-00004C080000}"/>
    <cellStyle name="Comma 2 2 2 3 2 2 4 4" xfId="2055" xr:uid="{00000000-0005-0000-0000-00004D080000}"/>
    <cellStyle name="Comma 2 2 2 3 2 2 5" xfId="2056" xr:uid="{00000000-0005-0000-0000-00004E080000}"/>
    <cellStyle name="Comma 2 2 2 3 2 2 6" xfId="2057" xr:uid="{00000000-0005-0000-0000-00004F080000}"/>
    <cellStyle name="Comma 2 2 2 3 2 2 7" xfId="2058" xr:uid="{00000000-0005-0000-0000-000050080000}"/>
    <cellStyle name="Comma 2 2 2 3 2 3" xfId="2059" xr:uid="{00000000-0005-0000-0000-000051080000}"/>
    <cellStyle name="Comma 2 2 2 3 2 3 2" xfId="2060" xr:uid="{00000000-0005-0000-0000-000052080000}"/>
    <cellStyle name="Comma 2 2 2 3 2 3 2 2" xfId="2061" xr:uid="{00000000-0005-0000-0000-000053080000}"/>
    <cellStyle name="Comma 2 2 2 3 2 3 2 2 2" xfId="2062" xr:uid="{00000000-0005-0000-0000-000054080000}"/>
    <cellStyle name="Comma 2 2 2 3 2 3 2 2 3" xfId="2063" xr:uid="{00000000-0005-0000-0000-000055080000}"/>
    <cellStyle name="Comma 2 2 2 3 2 3 2 2 4" xfId="2064" xr:uid="{00000000-0005-0000-0000-000056080000}"/>
    <cellStyle name="Comma 2 2 2 3 2 3 2 3" xfId="2065" xr:uid="{00000000-0005-0000-0000-000057080000}"/>
    <cellStyle name="Comma 2 2 2 3 2 3 2 4" xfId="2066" xr:uid="{00000000-0005-0000-0000-000058080000}"/>
    <cellStyle name="Comma 2 2 2 3 2 3 2 5" xfId="2067" xr:uid="{00000000-0005-0000-0000-000059080000}"/>
    <cellStyle name="Comma 2 2 2 3 2 3 3" xfId="2068" xr:uid="{00000000-0005-0000-0000-00005A080000}"/>
    <cellStyle name="Comma 2 2 2 3 2 3 4" xfId="2069" xr:uid="{00000000-0005-0000-0000-00005B080000}"/>
    <cellStyle name="Comma 2 2 2 3 2 3 4 2" xfId="2070" xr:uid="{00000000-0005-0000-0000-00005C080000}"/>
    <cellStyle name="Comma 2 2 2 3 2 3 4 3" xfId="2071" xr:uid="{00000000-0005-0000-0000-00005D080000}"/>
    <cellStyle name="Comma 2 2 2 3 2 3 4 4" xfId="2072" xr:uid="{00000000-0005-0000-0000-00005E080000}"/>
    <cellStyle name="Comma 2 2 2 3 2 3 5" xfId="2073" xr:uid="{00000000-0005-0000-0000-00005F080000}"/>
    <cellStyle name="Comma 2 2 2 3 2 3 6" xfId="2074" xr:uid="{00000000-0005-0000-0000-000060080000}"/>
    <cellStyle name="Comma 2 2 2 3 2 3 7" xfId="2075" xr:uid="{00000000-0005-0000-0000-000061080000}"/>
    <cellStyle name="Comma 2 2 2 3 2 4" xfId="2076" xr:uid="{00000000-0005-0000-0000-000062080000}"/>
    <cellStyle name="Comma 2 2 2 3 2 4 2" xfId="2077" xr:uid="{00000000-0005-0000-0000-000063080000}"/>
    <cellStyle name="Comma 2 2 2 3 2 4 3" xfId="2078" xr:uid="{00000000-0005-0000-0000-000064080000}"/>
    <cellStyle name="Comma 2 2 2 3 2 4 3 2" xfId="2079" xr:uid="{00000000-0005-0000-0000-000065080000}"/>
    <cellStyle name="Comma 2 2 2 3 2 4 3 3" xfId="2080" xr:uid="{00000000-0005-0000-0000-000066080000}"/>
    <cellStyle name="Comma 2 2 2 3 2 4 3 4" xfId="2081" xr:uid="{00000000-0005-0000-0000-000067080000}"/>
    <cellStyle name="Comma 2 2 2 3 2 4 4" xfId="2082" xr:uid="{00000000-0005-0000-0000-000068080000}"/>
    <cellStyle name="Comma 2 2 2 3 2 4 5" xfId="2083" xr:uid="{00000000-0005-0000-0000-000069080000}"/>
    <cellStyle name="Comma 2 2 2 3 2 4 6" xfId="2084" xr:uid="{00000000-0005-0000-0000-00006A080000}"/>
    <cellStyle name="Comma 2 2 2 3 2 5" xfId="2085" xr:uid="{00000000-0005-0000-0000-00006B080000}"/>
    <cellStyle name="Comma 2 2 2 3 2 5 2" xfId="2086" xr:uid="{00000000-0005-0000-0000-00006C080000}"/>
    <cellStyle name="Comma 2 2 2 3 2 5 3" xfId="2087" xr:uid="{00000000-0005-0000-0000-00006D080000}"/>
    <cellStyle name="Comma 2 2 2 3 2 5 4" xfId="2088" xr:uid="{00000000-0005-0000-0000-00006E080000}"/>
    <cellStyle name="Comma 2 2 2 3 2 6" xfId="2089" xr:uid="{00000000-0005-0000-0000-00006F080000}"/>
    <cellStyle name="Comma 2 2 2 3 2 6 2" xfId="2090" xr:uid="{00000000-0005-0000-0000-000070080000}"/>
    <cellStyle name="Comma 2 2 2 3 2 6 3" xfId="2091" xr:uid="{00000000-0005-0000-0000-000071080000}"/>
    <cellStyle name="Comma 2 2 2 3 2 6 4" xfId="2092" xr:uid="{00000000-0005-0000-0000-000072080000}"/>
    <cellStyle name="Comma 2 2 2 3 2 7" xfId="2093" xr:uid="{00000000-0005-0000-0000-000073080000}"/>
    <cellStyle name="Comma 2 2 2 3 2 8" xfId="2094" xr:uid="{00000000-0005-0000-0000-000074080000}"/>
    <cellStyle name="Comma 2 2 2 3 2 9" xfId="2095" xr:uid="{00000000-0005-0000-0000-000075080000}"/>
    <cellStyle name="Comma 2 2 2 3 3" xfId="2096" xr:uid="{00000000-0005-0000-0000-000076080000}"/>
    <cellStyle name="Comma 2 2 2 3 3 2" xfId="2097" xr:uid="{00000000-0005-0000-0000-000077080000}"/>
    <cellStyle name="Comma 2 2 2 3 3 2 2" xfId="2098" xr:uid="{00000000-0005-0000-0000-000078080000}"/>
    <cellStyle name="Comma 2 2 2 3 3 2 2 2" xfId="2099" xr:uid="{00000000-0005-0000-0000-000079080000}"/>
    <cellStyle name="Comma 2 2 2 3 3 2 2 3" xfId="2100" xr:uid="{00000000-0005-0000-0000-00007A080000}"/>
    <cellStyle name="Comma 2 2 2 3 3 2 2 4" xfId="2101" xr:uid="{00000000-0005-0000-0000-00007B080000}"/>
    <cellStyle name="Comma 2 2 2 3 3 2 3" xfId="2102" xr:uid="{00000000-0005-0000-0000-00007C080000}"/>
    <cellStyle name="Comma 2 2 2 3 3 2 4" xfId="2103" xr:uid="{00000000-0005-0000-0000-00007D080000}"/>
    <cellStyle name="Comma 2 2 2 3 3 2 5" xfId="2104" xr:uid="{00000000-0005-0000-0000-00007E080000}"/>
    <cellStyle name="Comma 2 2 2 3 3 3" xfId="2105" xr:uid="{00000000-0005-0000-0000-00007F080000}"/>
    <cellStyle name="Comma 2 2 2 3 3 3 2" xfId="2106" xr:uid="{00000000-0005-0000-0000-000080080000}"/>
    <cellStyle name="Comma 2 2 2 3 3 3 3" xfId="2107" xr:uid="{00000000-0005-0000-0000-000081080000}"/>
    <cellStyle name="Comma 2 2 2 3 3 3 4" xfId="2108" xr:uid="{00000000-0005-0000-0000-000082080000}"/>
    <cellStyle name="Comma 2 2 2 3 3 4" xfId="2109" xr:uid="{00000000-0005-0000-0000-000083080000}"/>
    <cellStyle name="Comma 2 2 2 3 3 4 2" xfId="2110" xr:uid="{00000000-0005-0000-0000-000084080000}"/>
    <cellStyle name="Comma 2 2 2 3 3 4 3" xfId="2111" xr:uid="{00000000-0005-0000-0000-000085080000}"/>
    <cellStyle name="Comma 2 2 2 3 3 4 4" xfId="2112" xr:uid="{00000000-0005-0000-0000-000086080000}"/>
    <cellStyle name="Comma 2 2 2 3 3 5" xfId="2113" xr:uid="{00000000-0005-0000-0000-000087080000}"/>
    <cellStyle name="Comma 2 2 2 3 3 6" xfId="2114" xr:uid="{00000000-0005-0000-0000-000088080000}"/>
    <cellStyle name="Comma 2 2 2 3 3 7" xfId="2115" xr:uid="{00000000-0005-0000-0000-000089080000}"/>
    <cellStyle name="Comma 2 2 2 3 4" xfId="2116" xr:uid="{00000000-0005-0000-0000-00008A080000}"/>
    <cellStyle name="Comma 2 2 2 3 4 2" xfId="2117" xr:uid="{00000000-0005-0000-0000-00008B080000}"/>
    <cellStyle name="Comma 2 2 2 3 4 2 2" xfId="2118" xr:uid="{00000000-0005-0000-0000-00008C080000}"/>
    <cellStyle name="Comma 2 2 2 3 4 2 2 2" xfId="2119" xr:uid="{00000000-0005-0000-0000-00008D080000}"/>
    <cellStyle name="Comma 2 2 2 3 4 2 2 3" xfId="2120" xr:uid="{00000000-0005-0000-0000-00008E080000}"/>
    <cellStyle name="Comma 2 2 2 3 4 2 2 4" xfId="2121" xr:uid="{00000000-0005-0000-0000-00008F080000}"/>
    <cellStyle name="Comma 2 2 2 3 4 2 3" xfId="2122" xr:uid="{00000000-0005-0000-0000-000090080000}"/>
    <cellStyle name="Comma 2 2 2 3 4 2 4" xfId="2123" xr:uid="{00000000-0005-0000-0000-000091080000}"/>
    <cellStyle name="Comma 2 2 2 3 4 2 5" xfId="2124" xr:uid="{00000000-0005-0000-0000-000092080000}"/>
    <cellStyle name="Comma 2 2 2 3 4 3" xfId="2125" xr:uid="{00000000-0005-0000-0000-000093080000}"/>
    <cellStyle name="Comma 2 2 2 3 4 3 2" xfId="2126" xr:uid="{00000000-0005-0000-0000-000094080000}"/>
    <cellStyle name="Comma 2 2 2 3 4 3 3" xfId="2127" xr:uid="{00000000-0005-0000-0000-000095080000}"/>
    <cellStyle name="Comma 2 2 2 3 4 3 4" xfId="2128" xr:uid="{00000000-0005-0000-0000-000096080000}"/>
    <cellStyle name="Comma 2 2 2 3 4 4" xfId="2129" xr:uid="{00000000-0005-0000-0000-000097080000}"/>
    <cellStyle name="Comma 2 2 2 3 4 4 2" xfId="2130" xr:uid="{00000000-0005-0000-0000-000098080000}"/>
    <cellStyle name="Comma 2 2 2 3 4 4 3" xfId="2131" xr:uid="{00000000-0005-0000-0000-000099080000}"/>
    <cellStyle name="Comma 2 2 2 3 4 4 4" xfId="2132" xr:uid="{00000000-0005-0000-0000-00009A080000}"/>
    <cellStyle name="Comma 2 2 2 3 4 5" xfId="2133" xr:uid="{00000000-0005-0000-0000-00009B080000}"/>
    <cellStyle name="Comma 2 2 2 3 4 6" xfId="2134" xr:uid="{00000000-0005-0000-0000-00009C080000}"/>
    <cellStyle name="Comma 2 2 2 3 4 7" xfId="2135" xr:uid="{00000000-0005-0000-0000-00009D080000}"/>
    <cellStyle name="Comma 2 2 2 3 5" xfId="2136" xr:uid="{00000000-0005-0000-0000-00009E080000}"/>
    <cellStyle name="Comma 2 2 2 3 5 2" xfId="2137" xr:uid="{00000000-0005-0000-0000-00009F080000}"/>
    <cellStyle name="Comma 2 2 2 3 6" xfId="2138" xr:uid="{00000000-0005-0000-0000-0000A0080000}"/>
    <cellStyle name="Comma 2 2 2 3 6 2" xfId="2139" xr:uid="{00000000-0005-0000-0000-0000A1080000}"/>
    <cellStyle name="Comma 2 2 2 3 6 2 2" xfId="2140" xr:uid="{00000000-0005-0000-0000-0000A2080000}"/>
    <cellStyle name="Comma 2 2 2 3 6 2 3" xfId="2141" xr:uid="{00000000-0005-0000-0000-0000A3080000}"/>
    <cellStyle name="Comma 2 2 2 3 6 2 4" xfId="2142" xr:uid="{00000000-0005-0000-0000-0000A4080000}"/>
    <cellStyle name="Comma 2 2 2 3 6 3" xfId="2143" xr:uid="{00000000-0005-0000-0000-0000A5080000}"/>
    <cellStyle name="Comma 2 2 2 3 6 4" xfId="2144" xr:uid="{00000000-0005-0000-0000-0000A6080000}"/>
    <cellStyle name="Comma 2 2 2 3 6 5" xfId="2145" xr:uid="{00000000-0005-0000-0000-0000A7080000}"/>
    <cellStyle name="Comma 2 2 2 3 7" xfId="2146" xr:uid="{00000000-0005-0000-0000-0000A8080000}"/>
    <cellStyle name="Comma 2 2 2 3 7 2" xfId="2147" xr:uid="{00000000-0005-0000-0000-0000A9080000}"/>
    <cellStyle name="Comma 2 2 2 3 7 3" xfId="2148" xr:uid="{00000000-0005-0000-0000-0000AA080000}"/>
    <cellStyle name="Comma 2 2 2 3 7 4" xfId="2149" xr:uid="{00000000-0005-0000-0000-0000AB080000}"/>
    <cellStyle name="Comma 2 2 2 3 8" xfId="2150" xr:uid="{00000000-0005-0000-0000-0000AC080000}"/>
    <cellStyle name="Comma 2 2 2 3 9" xfId="2151" xr:uid="{00000000-0005-0000-0000-0000AD080000}"/>
    <cellStyle name="Comma 2 2 2 4" xfId="2152" xr:uid="{00000000-0005-0000-0000-0000AE080000}"/>
    <cellStyle name="Comma 2 2 2 4 10" xfId="2153" xr:uid="{00000000-0005-0000-0000-0000AF080000}"/>
    <cellStyle name="Comma 2 2 2 4 2" xfId="2154" xr:uid="{00000000-0005-0000-0000-0000B0080000}"/>
    <cellStyle name="Comma 2 2 2 4 2 2" xfId="2155" xr:uid="{00000000-0005-0000-0000-0000B1080000}"/>
    <cellStyle name="Comma 2 2 2 4 2 2 2" xfId="2156" xr:uid="{00000000-0005-0000-0000-0000B2080000}"/>
    <cellStyle name="Comma 2 2 2 4 2 2 2 2" xfId="2157" xr:uid="{00000000-0005-0000-0000-0000B3080000}"/>
    <cellStyle name="Comma 2 2 2 4 2 2 2 2 2" xfId="2158" xr:uid="{00000000-0005-0000-0000-0000B4080000}"/>
    <cellStyle name="Comma 2 2 2 4 2 2 2 2 3" xfId="2159" xr:uid="{00000000-0005-0000-0000-0000B5080000}"/>
    <cellStyle name="Comma 2 2 2 4 2 2 2 2 4" xfId="2160" xr:uid="{00000000-0005-0000-0000-0000B6080000}"/>
    <cellStyle name="Comma 2 2 2 4 2 2 2 3" xfId="2161" xr:uid="{00000000-0005-0000-0000-0000B7080000}"/>
    <cellStyle name="Comma 2 2 2 4 2 2 2 4" xfId="2162" xr:uid="{00000000-0005-0000-0000-0000B8080000}"/>
    <cellStyle name="Comma 2 2 2 4 2 2 2 5" xfId="2163" xr:uid="{00000000-0005-0000-0000-0000B9080000}"/>
    <cellStyle name="Comma 2 2 2 4 2 2 3" xfId="2164" xr:uid="{00000000-0005-0000-0000-0000BA080000}"/>
    <cellStyle name="Comma 2 2 2 4 2 2 3 2" xfId="2165" xr:uid="{00000000-0005-0000-0000-0000BB080000}"/>
    <cellStyle name="Comma 2 2 2 4 2 2 3 3" xfId="2166" xr:uid="{00000000-0005-0000-0000-0000BC080000}"/>
    <cellStyle name="Comma 2 2 2 4 2 2 3 4" xfId="2167" xr:uid="{00000000-0005-0000-0000-0000BD080000}"/>
    <cellStyle name="Comma 2 2 2 4 2 2 4" xfId="2168" xr:uid="{00000000-0005-0000-0000-0000BE080000}"/>
    <cellStyle name="Comma 2 2 2 4 2 2 5" xfId="2169" xr:uid="{00000000-0005-0000-0000-0000BF080000}"/>
    <cellStyle name="Comma 2 2 2 4 2 2 6" xfId="2170" xr:uid="{00000000-0005-0000-0000-0000C0080000}"/>
    <cellStyle name="Comma 2 2 2 4 2 3" xfId="2171" xr:uid="{00000000-0005-0000-0000-0000C1080000}"/>
    <cellStyle name="Comma 2 2 2 4 2 3 2" xfId="2172" xr:uid="{00000000-0005-0000-0000-0000C2080000}"/>
    <cellStyle name="Comma 2 2 2 4 2 3 2 2" xfId="2173" xr:uid="{00000000-0005-0000-0000-0000C3080000}"/>
    <cellStyle name="Comma 2 2 2 4 2 3 2 2 2" xfId="2174" xr:uid="{00000000-0005-0000-0000-0000C4080000}"/>
    <cellStyle name="Comma 2 2 2 4 2 3 2 2 3" xfId="2175" xr:uid="{00000000-0005-0000-0000-0000C5080000}"/>
    <cellStyle name="Comma 2 2 2 4 2 3 2 2 4" xfId="2176" xr:uid="{00000000-0005-0000-0000-0000C6080000}"/>
    <cellStyle name="Comma 2 2 2 4 2 3 2 3" xfId="2177" xr:uid="{00000000-0005-0000-0000-0000C7080000}"/>
    <cellStyle name="Comma 2 2 2 4 2 3 2 4" xfId="2178" xr:uid="{00000000-0005-0000-0000-0000C8080000}"/>
    <cellStyle name="Comma 2 2 2 4 2 3 2 5" xfId="2179" xr:uid="{00000000-0005-0000-0000-0000C9080000}"/>
    <cellStyle name="Comma 2 2 2 4 2 3 3" xfId="2180" xr:uid="{00000000-0005-0000-0000-0000CA080000}"/>
    <cellStyle name="Comma 2 2 2 4 2 3 3 2" xfId="2181" xr:uid="{00000000-0005-0000-0000-0000CB080000}"/>
    <cellStyle name="Comma 2 2 2 4 2 3 3 3" xfId="2182" xr:uid="{00000000-0005-0000-0000-0000CC080000}"/>
    <cellStyle name="Comma 2 2 2 4 2 3 3 4" xfId="2183" xr:uid="{00000000-0005-0000-0000-0000CD080000}"/>
    <cellStyle name="Comma 2 2 2 4 2 3 4" xfId="2184" xr:uid="{00000000-0005-0000-0000-0000CE080000}"/>
    <cellStyle name="Comma 2 2 2 4 2 3 5" xfId="2185" xr:uid="{00000000-0005-0000-0000-0000CF080000}"/>
    <cellStyle name="Comma 2 2 2 4 2 3 6" xfId="2186" xr:uid="{00000000-0005-0000-0000-0000D0080000}"/>
    <cellStyle name="Comma 2 2 2 4 2 4" xfId="2187" xr:uid="{00000000-0005-0000-0000-0000D1080000}"/>
    <cellStyle name="Comma 2 2 2 4 2 4 2" xfId="2188" xr:uid="{00000000-0005-0000-0000-0000D2080000}"/>
    <cellStyle name="Comma 2 2 2 4 2 4 2 2" xfId="2189" xr:uid="{00000000-0005-0000-0000-0000D3080000}"/>
    <cellStyle name="Comma 2 2 2 4 2 4 2 3" xfId="2190" xr:uid="{00000000-0005-0000-0000-0000D4080000}"/>
    <cellStyle name="Comma 2 2 2 4 2 4 2 4" xfId="2191" xr:uid="{00000000-0005-0000-0000-0000D5080000}"/>
    <cellStyle name="Comma 2 2 2 4 2 4 3" xfId="2192" xr:uid="{00000000-0005-0000-0000-0000D6080000}"/>
    <cellStyle name="Comma 2 2 2 4 2 4 4" xfId="2193" xr:uid="{00000000-0005-0000-0000-0000D7080000}"/>
    <cellStyle name="Comma 2 2 2 4 2 4 5" xfId="2194" xr:uid="{00000000-0005-0000-0000-0000D8080000}"/>
    <cellStyle name="Comma 2 2 2 4 2 5" xfId="2195" xr:uid="{00000000-0005-0000-0000-0000D9080000}"/>
    <cellStyle name="Comma 2 2 2 4 2 5 2" xfId="2196" xr:uid="{00000000-0005-0000-0000-0000DA080000}"/>
    <cellStyle name="Comma 2 2 2 4 2 5 3" xfId="2197" xr:uid="{00000000-0005-0000-0000-0000DB080000}"/>
    <cellStyle name="Comma 2 2 2 4 2 5 4" xfId="2198" xr:uid="{00000000-0005-0000-0000-0000DC080000}"/>
    <cellStyle name="Comma 2 2 2 4 2 6" xfId="2199" xr:uid="{00000000-0005-0000-0000-0000DD080000}"/>
    <cellStyle name="Comma 2 2 2 4 2 7" xfId="2200" xr:uid="{00000000-0005-0000-0000-0000DE080000}"/>
    <cellStyle name="Comma 2 2 2 4 2 8" xfId="2201" xr:uid="{00000000-0005-0000-0000-0000DF080000}"/>
    <cellStyle name="Comma 2 2 2 4 3" xfId="2202" xr:uid="{00000000-0005-0000-0000-0000E0080000}"/>
    <cellStyle name="Comma 2 2 2 4 3 2" xfId="2203" xr:uid="{00000000-0005-0000-0000-0000E1080000}"/>
    <cellStyle name="Comma 2 2 2 4 3 2 2" xfId="2204" xr:uid="{00000000-0005-0000-0000-0000E2080000}"/>
    <cellStyle name="Comma 2 2 2 4 3 2 2 2" xfId="2205" xr:uid="{00000000-0005-0000-0000-0000E3080000}"/>
    <cellStyle name="Comma 2 2 2 4 3 2 2 3" xfId="2206" xr:uid="{00000000-0005-0000-0000-0000E4080000}"/>
    <cellStyle name="Comma 2 2 2 4 3 2 2 4" xfId="2207" xr:uid="{00000000-0005-0000-0000-0000E5080000}"/>
    <cellStyle name="Comma 2 2 2 4 3 2 3" xfId="2208" xr:uid="{00000000-0005-0000-0000-0000E6080000}"/>
    <cellStyle name="Comma 2 2 2 4 3 2 4" xfId="2209" xr:uid="{00000000-0005-0000-0000-0000E7080000}"/>
    <cellStyle name="Comma 2 2 2 4 3 2 5" xfId="2210" xr:uid="{00000000-0005-0000-0000-0000E8080000}"/>
    <cellStyle name="Comma 2 2 2 4 3 3" xfId="2211" xr:uid="{00000000-0005-0000-0000-0000E9080000}"/>
    <cellStyle name="Comma 2 2 2 4 3 3 2" xfId="2212" xr:uid="{00000000-0005-0000-0000-0000EA080000}"/>
    <cellStyle name="Comma 2 2 2 4 3 3 3" xfId="2213" xr:uid="{00000000-0005-0000-0000-0000EB080000}"/>
    <cellStyle name="Comma 2 2 2 4 3 3 4" xfId="2214" xr:uid="{00000000-0005-0000-0000-0000EC080000}"/>
    <cellStyle name="Comma 2 2 2 4 3 4" xfId="2215" xr:uid="{00000000-0005-0000-0000-0000ED080000}"/>
    <cellStyle name="Comma 2 2 2 4 3 5" xfId="2216" xr:uid="{00000000-0005-0000-0000-0000EE080000}"/>
    <cellStyle name="Comma 2 2 2 4 3 6" xfId="2217" xr:uid="{00000000-0005-0000-0000-0000EF080000}"/>
    <cellStyle name="Comma 2 2 2 4 4" xfId="2218" xr:uid="{00000000-0005-0000-0000-0000F0080000}"/>
    <cellStyle name="Comma 2 2 2 4 4 2" xfId="2219" xr:uid="{00000000-0005-0000-0000-0000F1080000}"/>
    <cellStyle name="Comma 2 2 2 4 4 2 2" xfId="2220" xr:uid="{00000000-0005-0000-0000-0000F2080000}"/>
    <cellStyle name="Comma 2 2 2 4 4 2 2 2" xfId="2221" xr:uid="{00000000-0005-0000-0000-0000F3080000}"/>
    <cellStyle name="Comma 2 2 2 4 4 2 2 3" xfId="2222" xr:uid="{00000000-0005-0000-0000-0000F4080000}"/>
    <cellStyle name="Comma 2 2 2 4 4 2 2 4" xfId="2223" xr:uid="{00000000-0005-0000-0000-0000F5080000}"/>
    <cellStyle name="Comma 2 2 2 4 4 2 3" xfId="2224" xr:uid="{00000000-0005-0000-0000-0000F6080000}"/>
    <cellStyle name="Comma 2 2 2 4 4 2 4" xfId="2225" xr:uid="{00000000-0005-0000-0000-0000F7080000}"/>
    <cellStyle name="Comma 2 2 2 4 4 2 5" xfId="2226" xr:uid="{00000000-0005-0000-0000-0000F8080000}"/>
    <cellStyle name="Comma 2 2 2 4 4 3" xfId="2227" xr:uid="{00000000-0005-0000-0000-0000F9080000}"/>
    <cellStyle name="Comma 2 2 2 4 4 3 2" xfId="2228" xr:uid="{00000000-0005-0000-0000-0000FA080000}"/>
    <cellStyle name="Comma 2 2 2 4 4 3 3" xfId="2229" xr:uid="{00000000-0005-0000-0000-0000FB080000}"/>
    <cellStyle name="Comma 2 2 2 4 4 3 4" xfId="2230" xr:uid="{00000000-0005-0000-0000-0000FC080000}"/>
    <cellStyle name="Comma 2 2 2 4 4 4" xfId="2231" xr:uid="{00000000-0005-0000-0000-0000FD080000}"/>
    <cellStyle name="Comma 2 2 2 4 4 5" xfId="2232" xr:uid="{00000000-0005-0000-0000-0000FE080000}"/>
    <cellStyle name="Comma 2 2 2 4 4 6" xfId="2233" xr:uid="{00000000-0005-0000-0000-0000FF080000}"/>
    <cellStyle name="Comma 2 2 2 4 5" xfId="2234" xr:uid="{00000000-0005-0000-0000-000000090000}"/>
    <cellStyle name="Comma 2 2 2 4 6" xfId="2235" xr:uid="{00000000-0005-0000-0000-000001090000}"/>
    <cellStyle name="Comma 2 2 2 4 6 2" xfId="2236" xr:uid="{00000000-0005-0000-0000-000002090000}"/>
    <cellStyle name="Comma 2 2 2 4 6 2 2" xfId="2237" xr:uid="{00000000-0005-0000-0000-000003090000}"/>
    <cellStyle name="Comma 2 2 2 4 6 2 3" xfId="2238" xr:uid="{00000000-0005-0000-0000-000004090000}"/>
    <cellStyle name="Comma 2 2 2 4 6 2 4" xfId="2239" xr:uid="{00000000-0005-0000-0000-000005090000}"/>
    <cellStyle name="Comma 2 2 2 4 6 3" xfId="2240" xr:uid="{00000000-0005-0000-0000-000006090000}"/>
    <cellStyle name="Comma 2 2 2 4 6 4" xfId="2241" xr:uid="{00000000-0005-0000-0000-000007090000}"/>
    <cellStyle name="Comma 2 2 2 4 6 5" xfId="2242" xr:uid="{00000000-0005-0000-0000-000008090000}"/>
    <cellStyle name="Comma 2 2 2 4 7" xfId="2243" xr:uid="{00000000-0005-0000-0000-000009090000}"/>
    <cellStyle name="Comma 2 2 2 4 7 2" xfId="2244" xr:uid="{00000000-0005-0000-0000-00000A090000}"/>
    <cellStyle name="Comma 2 2 2 4 7 3" xfId="2245" xr:uid="{00000000-0005-0000-0000-00000B090000}"/>
    <cellStyle name="Comma 2 2 2 4 7 4" xfId="2246" xr:uid="{00000000-0005-0000-0000-00000C090000}"/>
    <cellStyle name="Comma 2 2 2 4 8" xfId="2247" xr:uid="{00000000-0005-0000-0000-00000D090000}"/>
    <cellStyle name="Comma 2 2 2 4 9" xfId="2248" xr:uid="{00000000-0005-0000-0000-00000E090000}"/>
    <cellStyle name="Comma 2 2 2 5" xfId="2249" xr:uid="{00000000-0005-0000-0000-00000F090000}"/>
    <cellStyle name="Comma 2 2 2 5 2" xfId="2250" xr:uid="{00000000-0005-0000-0000-000010090000}"/>
    <cellStyle name="Comma 2 2 2 6" xfId="2251" xr:uid="{00000000-0005-0000-0000-000011090000}"/>
    <cellStyle name="Comma 2 2 2 6 10" xfId="2252" xr:uid="{00000000-0005-0000-0000-000012090000}"/>
    <cellStyle name="Comma 2 2 2 6 2" xfId="2253" xr:uid="{00000000-0005-0000-0000-000013090000}"/>
    <cellStyle name="Comma 2 2 2 6 2 2" xfId="2254" xr:uid="{00000000-0005-0000-0000-000014090000}"/>
    <cellStyle name="Comma 2 2 2 6 2 2 2" xfId="2255" xr:uid="{00000000-0005-0000-0000-000015090000}"/>
    <cellStyle name="Comma 2 2 2 6 2 2 2 2" xfId="2256" xr:uid="{00000000-0005-0000-0000-000016090000}"/>
    <cellStyle name="Comma 2 2 2 6 2 2 2 2 2" xfId="2257" xr:uid="{00000000-0005-0000-0000-000017090000}"/>
    <cellStyle name="Comma 2 2 2 6 2 2 2 2 3" xfId="2258" xr:uid="{00000000-0005-0000-0000-000018090000}"/>
    <cellStyle name="Comma 2 2 2 6 2 2 2 2 4" xfId="2259" xr:uid="{00000000-0005-0000-0000-000019090000}"/>
    <cellStyle name="Comma 2 2 2 6 2 2 2 3" xfId="2260" xr:uid="{00000000-0005-0000-0000-00001A090000}"/>
    <cellStyle name="Comma 2 2 2 6 2 2 2 4" xfId="2261" xr:uid="{00000000-0005-0000-0000-00001B090000}"/>
    <cellStyle name="Comma 2 2 2 6 2 2 2 5" xfId="2262" xr:uid="{00000000-0005-0000-0000-00001C090000}"/>
    <cellStyle name="Comma 2 2 2 6 2 2 3" xfId="2263" xr:uid="{00000000-0005-0000-0000-00001D090000}"/>
    <cellStyle name="Comma 2 2 2 6 2 2 3 2" xfId="2264" xr:uid="{00000000-0005-0000-0000-00001E090000}"/>
    <cellStyle name="Comma 2 2 2 6 2 2 3 3" xfId="2265" xr:uid="{00000000-0005-0000-0000-00001F090000}"/>
    <cellStyle name="Comma 2 2 2 6 2 2 3 4" xfId="2266" xr:uid="{00000000-0005-0000-0000-000020090000}"/>
    <cellStyle name="Comma 2 2 2 6 2 2 4" xfId="2267" xr:uid="{00000000-0005-0000-0000-000021090000}"/>
    <cellStyle name="Comma 2 2 2 6 2 2 5" xfId="2268" xr:uid="{00000000-0005-0000-0000-000022090000}"/>
    <cellStyle name="Comma 2 2 2 6 2 2 6" xfId="2269" xr:uid="{00000000-0005-0000-0000-000023090000}"/>
    <cellStyle name="Comma 2 2 2 6 2 3" xfId="2270" xr:uid="{00000000-0005-0000-0000-000024090000}"/>
    <cellStyle name="Comma 2 2 2 6 2 3 2" xfId="2271" xr:uid="{00000000-0005-0000-0000-000025090000}"/>
    <cellStyle name="Comma 2 2 2 6 2 3 2 2" xfId="2272" xr:uid="{00000000-0005-0000-0000-000026090000}"/>
    <cellStyle name="Comma 2 2 2 6 2 3 2 2 2" xfId="2273" xr:uid="{00000000-0005-0000-0000-000027090000}"/>
    <cellStyle name="Comma 2 2 2 6 2 3 2 2 3" xfId="2274" xr:uid="{00000000-0005-0000-0000-000028090000}"/>
    <cellStyle name="Comma 2 2 2 6 2 3 2 2 4" xfId="2275" xr:uid="{00000000-0005-0000-0000-000029090000}"/>
    <cellStyle name="Comma 2 2 2 6 2 3 2 3" xfId="2276" xr:uid="{00000000-0005-0000-0000-00002A090000}"/>
    <cellStyle name="Comma 2 2 2 6 2 3 2 4" xfId="2277" xr:uid="{00000000-0005-0000-0000-00002B090000}"/>
    <cellStyle name="Comma 2 2 2 6 2 3 2 5" xfId="2278" xr:uid="{00000000-0005-0000-0000-00002C090000}"/>
    <cellStyle name="Comma 2 2 2 6 2 3 3" xfId="2279" xr:uid="{00000000-0005-0000-0000-00002D090000}"/>
    <cellStyle name="Comma 2 2 2 6 2 3 3 2" xfId="2280" xr:uid="{00000000-0005-0000-0000-00002E090000}"/>
    <cellStyle name="Comma 2 2 2 6 2 3 3 3" xfId="2281" xr:uid="{00000000-0005-0000-0000-00002F090000}"/>
    <cellStyle name="Comma 2 2 2 6 2 3 3 4" xfId="2282" xr:uid="{00000000-0005-0000-0000-000030090000}"/>
    <cellStyle name="Comma 2 2 2 6 2 3 4" xfId="2283" xr:uid="{00000000-0005-0000-0000-000031090000}"/>
    <cellStyle name="Comma 2 2 2 6 2 3 5" xfId="2284" xr:uid="{00000000-0005-0000-0000-000032090000}"/>
    <cellStyle name="Comma 2 2 2 6 2 3 6" xfId="2285" xr:uid="{00000000-0005-0000-0000-000033090000}"/>
    <cellStyle name="Comma 2 2 2 6 2 4" xfId="2286" xr:uid="{00000000-0005-0000-0000-000034090000}"/>
    <cellStyle name="Comma 2 2 2 6 2 4 2" xfId="2287" xr:uid="{00000000-0005-0000-0000-000035090000}"/>
    <cellStyle name="Comma 2 2 2 6 2 4 2 2" xfId="2288" xr:uid="{00000000-0005-0000-0000-000036090000}"/>
    <cellStyle name="Comma 2 2 2 6 2 4 2 3" xfId="2289" xr:uid="{00000000-0005-0000-0000-000037090000}"/>
    <cellStyle name="Comma 2 2 2 6 2 4 2 4" xfId="2290" xr:uid="{00000000-0005-0000-0000-000038090000}"/>
    <cellStyle name="Comma 2 2 2 6 2 4 3" xfId="2291" xr:uid="{00000000-0005-0000-0000-000039090000}"/>
    <cellStyle name="Comma 2 2 2 6 2 4 4" xfId="2292" xr:uid="{00000000-0005-0000-0000-00003A090000}"/>
    <cellStyle name="Comma 2 2 2 6 2 4 5" xfId="2293" xr:uid="{00000000-0005-0000-0000-00003B090000}"/>
    <cellStyle name="Comma 2 2 2 6 2 5" xfId="2294" xr:uid="{00000000-0005-0000-0000-00003C090000}"/>
    <cellStyle name="Comma 2 2 2 6 2 5 2" xfId="2295" xr:uid="{00000000-0005-0000-0000-00003D090000}"/>
    <cellStyle name="Comma 2 2 2 6 2 5 3" xfId="2296" xr:uid="{00000000-0005-0000-0000-00003E090000}"/>
    <cellStyle name="Comma 2 2 2 6 2 5 4" xfId="2297" xr:uid="{00000000-0005-0000-0000-00003F090000}"/>
    <cellStyle name="Comma 2 2 2 6 2 6" xfId="2298" xr:uid="{00000000-0005-0000-0000-000040090000}"/>
    <cellStyle name="Comma 2 2 2 6 2 7" xfId="2299" xr:uid="{00000000-0005-0000-0000-000041090000}"/>
    <cellStyle name="Comma 2 2 2 6 2 8" xfId="2300" xr:uid="{00000000-0005-0000-0000-000042090000}"/>
    <cellStyle name="Comma 2 2 2 6 3" xfId="2301" xr:uid="{00000000-0005-0000-0000-000043090000}"/>
    <cellStyle name="Comma 2 2 2 6 3 2" xfId="2302" xr:uid="{00000000-0005-0000-0000-000044090000}"/>
    <cellStyle name="Comma 2 2 2 6 3 2 2" xfId="2303" xr:uid="{00000000-0005-0000-0000-000045090000}"/>
    <cellStyle name="Comma 2 2 2 6 3 2 2 2" xfId="2304" xr:uid="{00000000-0005-0000-0000-000046090000}"/>
    <cellStyle name="Comma 2 2 2 6 3 2 2 3" xfId="2305" xr:uid="{00000000-0005-0000-0000-000047090000}"/>
    <cellStyle name="Comma 2 2 2 6 3 2 2 4" xfId="2306" xr:uid="{00000000-0005-0000-0000-000048090000}"/>
    <cellStyle name="Comma 2 2 2 6 3 2 3" xfId="2307" xr:uid="{00000000-0005-0000-0000-000049090000}"/>
    <cellStyle name="Comma 2 2 2 6 3 2 4" xfId="2308" xr:uid="{00000000-0005-0000-0000-00004A090000}"/>
    <cellStyle name="Comma 2 2 2 6 3 2 5" xfId="2309" xr:uid="{00000000-0005-0000-0000-00004B090000}"/>
    <cellStyle name="Comma 2 2 2 6 3 3" xfId="2310" xr:uid="{00000000-0005-0000-0000-00004C090000}"/>
    <cellStyle name="Comma 2 2 2 6 3 3 2" xfId="2311" xr:uid="{00000000-0005-0000-0000-00004D090000}"/>
    <cellStyle name="Comma 2 2 2 6 3 3 3" xfId="2312" xr:uid="{00000000-0005-0000-0000-00004E090000}"/>
    <cellStyle name="Comma 2 2 2 6 3 3 4" xfId="2313" xr:uid="{00000000-0005-0000-0000-00004F090000}"/>
    <cellStyle name="Comma 2 2 2 6 3 4" xfId="2314" xr:uid="{00000000-0005-0000-0000-000050090000}"/>
    <cellStyle name="Comma 2 2 2 6 3 5" xfId="2315" xr:uid="{00000000-0005-0000-0000-000051090000}"/>
    <cellStyle name="Comma 2 2 2 6 3 6" xfId="2316" xr:uid="{00000000-0005-0000-0000-000052090000}"/>
    <cellStyle name="Comma 2 2 2 6 4" xfId="2317" xr:uid="{00000000-0005-0000-0000-000053090000}"/>
    <cellStyle name="Comma 2 2 2 6 4 2" xfId="2318" xr:uid="{00000000-0005-0000-0000-000054090000}"/>
    <cellStyle name="Comma 2 2 2 6 4 2 2" xfId="2319" xr:uid="{00000000-0005-0000-0000-000055090000}"/>
    <cellStyle name="Comma 2 2 2 6 4 2 2 2" xfId="2320" xr:uid="{00000000-0005-0000-0000-000056090000}"/>
    <cellStyle name="Comma 2 2 2 6 4 2 2 3" xfId="2321" xr:uid="{00000000-0005-0000-0000-000057090000}"/>
    <cellStyle name="Comma 2 2 2 6 4 2 2 4" xfId="2322" xr:uid="{00000000-0005-0000-0000-000058090000}"/>
    <cellStyle name="Comma 2 2 2 6 4 2 3" xfId="2323" xr:uid="{00000000-0005-0000-0000-000059090000}"/>
    <cellStyle name="Comma 2 2 2 6 4 2 4" xfId="2324" xr:uid="{00000000-0005-0000-0000-00005A090000}"/>
    <cellStyle name="Comma 2 2 2 6 4 2 5" xfId="2325" xr:uid="{00000000-0005-0000-0000-00005B090000}"/>
    <cellStyle name="Comma 2 2 2 6 4 3" xfId="2326" xr:uid="{00000000-0005-0000-0000-00005C090000}"/>
    <cellStyle name="Comma 2 2 2 6 4 3 2" xfId="2327" xr:uid="{00000000-0005-0000-0000-00005D090000}"/>
    <cellStyle name="Comma 2 2 2 6 4 3 3" xfId="2328" xr:uid="{00000000-0005-0000-0000-00005E090000}"/>
    <cellStyle name="Comma 2 2 2 6 4 3 4" xfId="2329" xr:uid="{00000000-0005-0000-0000-00005F090000}"/>
    <cellStyle name="Comma 2 2 2 6 4 4" xfId="2330" xr:uid="{00000000-0005-0000-0000-000060090000}"/>
    <cellStyle name="Comma 2 2 2 6 4 5" xfId="2331" xr:uid="{00000000-0005-0000-0000-000061090000}"/>
    <cellStyle name="Comma 2 2 2 6 4 6" xfId="2332" xr:uid="{00000000-0005-0000-0000-000062090000}"/>
    <cellStyle name="Comma 2 2 2 6 5" xfId="2333" xr:uid="{00000000-0005-0000-0000-000063090000}"/>
    <cellStyle name="Comma 2 2 2 6 6" xfId="2334" xr:uid="{00000000-0005-0000-0000-000064090000}"/>
    <cellStyle name="Comma 2 2 2 6 6 2" xfId="2335" xr:uid="{00000000-0005-0000-0000-000065090000}"/>
    <cellStyle name="Comma 2 2 2 6 6 2 2" xfId="2336" xr:uid="{00000000-0005-0000-0000-000066090000}"/>
    <cellStyle name="Comma 2 2 2 6 6 2 3" xfId="2337" xr:uid="{00000000-0005-0000-0000-000067090000}"/>
    <cellStyle name="Comma 2 2 2 6 6 2 4" xfId="2338" xr:uid="{00000000-0005-0000-0000-000068090000}"/>
    <cellStyle name="Comma 2 2 2 6 6 3" xfId="2339" xr:uid="{00000000-0005-0000-0000-000069090000}"/>
    <cellStyle name="Comma 2 2 2 6 6 4" xfId="2340" xr:uid="{00000000-0005-0000-0000-00006A090000}"/>
    <cellStyle name="Comma 2 2 2 6 6 5" xfId="2341" xr:uid="{00000000-0005-0000-0000-00006B090000}"/>
    <cellStyle name="Comma 2 2 2 6 7" xfId="2342" xr:uid="{00000000-0005-0000-0000-00006C090000}"/>
    <cellStyle name="Comma 2 2 2 6 7 2" xfId="2343" xr:uid="{00000000-0005-0000-0000-00006D090000}"/>
    <cellStyle name="Comma 2 2 2 6 7 3" xfId="2344" xr:uid="{00000000-0005-0000-0000-00006E090000}"/>
    <cellStyle name="Comma 2 2 2 6 7 4" xfId="2345" xr:uid="{00000000-0005-0000-0000-00006F090000}"/>
    <cellStyle name="Comma 2 2 2 6 8" xfId="2346" xr:uid="{00000000-0005-0000-0000-000070090000}"/>
    <cellStyle name="Comma 2 2 2 6 9" xfId="2347" xr:uid="{00000000-0005-0000-0000-000071090000}"/>
    <cellStyle name="Comma 2 2 2 7" xfId="2348" xr:uid="{00000000-0005-0000-0000-000072090000}"/>
    <cellStyle name="Comma 2 2 2 7 2" xfId="2349" xr:uid="{00000000-0005-0000-0000-000073090000}"/>
    <cellStyle name="Comma 2 2 2 7 2 2" xfId="2350" xr:uid="{00000000-0005-0000-0000-000074090000}"/>
    <cellStyle name="Comma 2 2 2 7 2 2 2" xfId="2351" xr:uid="{00000000-0005-0000-0000-000075090000}"/>
    <cellStyle name="Comma 2 2 2 7 2 2 2 2" xfId="2352" xr:uid="{00000000-0005-0000-0000-000076090000}"/>
    <cellStyle name="Comma 2 2 2 7 2 2 2 3" xfId="2353" xr:uid="{00000000-0005-0000-0000-000077090000}"/>
    <cellStyle name="Comma 2 2 2 7 2 2 2 4" xfId="2354" xr:uid="{00000000-0005-0000-0000-000078090000}"/>
    <cellStyle name="Comma 2 2 2 7 2 2 3" xfId="2355" xr:uid="{00000000-0005-0000-0000-000079090000}"/>
    <cellStyle name="Comma 2 2 2 7 2 2 4" xfId="2356" xr:uid="{00000000-0005-0000-0000-00007A090000}"/>
    <cellStyle name="Comma 2 2 2 7 2 2 5" xfId="2357" xr:uid="{00000000-0005-0000-0000-00007B090000}"/>
    <cellStyle name="Comma 2 2 2 7 2 3" xfId="2358" xr:uid="{00000000-0005-0000-0000-00007C090000}"/>
    <cellStyle name="Comma 2 2 2 7 2 3 2" xfId="2359" xr:uid="{00000000-0005-0000-0000-00007D090000}"/>
    <cellStyle name="Comma 2 2 2 7 2 3 3" xfId="2360" xr:uid="{00000000-0005-0000-0000-00007E090000}"/>
    <cellStyle name="Comma 2 2 2 7 2 3 4" xfId="2361" xr:uid="{00000000-0005-0000-0000-00007F090000}"/>
    <cellStyle name="Comma 2 2 2 7 2 4" xfId="2362" xr:uid="{00000000-0005-0000-0000-000080090000}"/>
    <cellStyle name="Comma 2 2 2 7 2 5" xfId="2363" xr:uid="{00000000-0005-0000-0000-000081090000}"/>
    <cellStyle name="Comma 2 2 2 7 2 6" xfId="2364" xr:uid="{00000000-0005-0000-0000-000082090000}"/>
    <cellStyle name="Comma 2 2 2 7 3" xfId="2365" xr:uid="{00000000-0005-0000-0000-000083090000}"/>
    <cellStyle name="Comma 2 2 2 7 3 2" xfId="2366" xr:uid="{00000000-0005-0000-0000-000084090000}"/>
    <cellStyle name="Comma 2 2 2 7 3 2 2" xfId="2367" xr:uid="{00000000-0005-0000-0000-000085090000}"/>
    <cellStyle name="Comma 2 2 2 7 3 2 2 2" xfId="2368" xr:uid="{00000000-0005-0000-0000-000086090000}"/>
    <cellStyle name="Comma 2 2 2 7 3 2 2 3" xfId="2369" xr:uid="{00000000-0005-0000-0000-000087090000}"/>
    <cellStyle name="Comma 2 2 2 7 3 2 2 4" xfId="2370" xr:uid="{00000000-0005-0000-0000-000088090000}"/>
    <cellStyle name="Comma 2 2 2 7 3 2 3" xfId="2371" xr:uid="{00000000-0005-0000-0000-000089090000}"/>
    <cellStyle name="Comma 2 2 2 7 3 2 4" xfId="2372" xr:uid="{00000000-0005-0000-0000-00008A090000}"/>
    <cellStyle name="Comma 2 2 2 7 3 2 5" xfId="2373" xr:uid="{00000000-0005-0000-0000-00008B090000}"/>
    <cellStyle name="Comma 2 2 2 7 3 3" xfId="2374" xr:uid="{00000000-0005-0000-0000-00008C090000}"/>
    <cellStyle name="Comma 2 2 2 7 3 3 2" xfId="2375" xr:uid="{00000000-0005-0000-0000-00008D090000}"/>
    <cellStyle name="Comma 2 2 2 7 3 3 3" xfId="2376" xr:uid="{00000000-0005-0000-0000-00008E090000}"/>
    <cellStyle name="Comma 2 2 2 7 3 3 4" xfId="2377" xr:uid="{00000000-0005-0000-0000-00008F090000}"/>
    <cellStyle name="Comma 2 2 2 7 3 4" xfId="2378" xr:uid="{00000000-0005-0000-0000-000090090000}"/>
    <cellStyle name="Comma 2 2 2 7 3 5" xfId="2379" xr:uid="{00000000-0005-0000-0000-000091090000}"/>
    <cellStyle name="Comma 2 2 2 7 3 6" xfId="2380" xr:uid="{00000000-0005-0000-0000-000092090000}"/>
    <cellStyle name="Comma 2 2 2 7 4" xfId="2381" xr:uid="{00000000-0005-0000-0000-000093090000}"/>
    <cellStyle name="Comma 2 2 2 7 5" xfId="2382" xr:uid="{00000000-0005-0000-0000-000094090000}"/>
    <cellStyle name="Comma 2 2 2 7 5 2" xfId="2383" xr:uid="{00000000-0005-0000-0000-000095090000}"/>
    <cellStyle name="Comma 2 2 2 7 5 2 2" xfId="2384" xr:uid="{00000000-0005-0000-0000-000096090000}"/>
    <cellStyle name="Comma 2 2 2 7 5 2 3" xfId="2385" xr:uid="{00000000-0005-0000-0000-000097090000}"/>
    <cellStyle name="Comma 2 2 2 7 5 2 4" xfId="2386" xr:uid="{00000000-0005-0000-0000-000098090000}"/>
    <cellStyle name="Comma 2 2 2 7 5 3" xfId="2387" xr:uid="{00000000-0005-0000-0000-000099090000}"/>
    <cellStyle name="Comma 2 2 2 7 5 4" xfId="2388" xr:uid="{00000000-0005-0000-0000-00009A090000}"/>
    <cellStyle name="Comma 2 2 2 7 5 5" xfId="2389" xr:uid="{00000000-0005-0000-0000-00009B090000}"/>
    <cellStyle name="Comma 2 2 2 7 6" xfId="2390" xr:uid="{00000000-0005-0000-0000-00009C090000}"/>
    <cellStyle name="Comma 2 2 2 7 6 2" xfId="2391" xr:uid="{00000000-0005-0000-0000-00009D090000}"/>
    <cellStyle name="Comma 2 2 2 7 6 3" xfId="2392" xr:uid="{00000000-0005-0000-0000-00009E090000}"/>
    <cellStyle name="Comma 2 2 2 7 6 4" xfId="2393" xr:uid="{00000000-0005-0000-0000-00009F090000}"/>
    <cellStyle name="Comma 2 2 2 7 7" xfId="2394" xr:uid="{00000000-0005-0000-0000-0000A0090000}"/>
    <cellStyle name="Comma 2 2 2 7 8" xfId="2395" xr:uid="{00000000-0005-0000-0000-0000A1090000}"/>
    <cellStyle name="Comma 2 2 2 7 9" xfId="2396" xr:uid="{00000000-0005-0000-0000-0000A2090000}"/>
    <cellStyle name="Comma 2 2 2 8" xfId="2397" xr:uid="{00000000-0005-0000-0000-0000A3090000}"/>
    <cellStyle name="Comma 2 2 2 8 2" xfId="2398" xr:uid="{00000000-0005-0000-0000-0000A4090000}"/>
    <cellStyle name="Comma 2 2 2 8 2 2" xfId="2399" xr:uid="{00000000-0005-0000-0000-0000A5090000}"/>
    <cellStyle name="Comma 2 2 2 8 2 2 2" xfId="2400" xr:uid="{00000000-0005-0000-0000-0000A6090000}"/>
    <cellStyle name="Comma 2 2 2 8 2 2 2 2" xfId="2401" xr:uid="{00000000-0005-0000-0000-0000A7090000}"/>
    <cellStyle name="Comma 2 2 2 8 2 2 2 3" xfId="2402" xr:uid="{00000000-0005-0000-0000-0000A8090000}"/>
    <cellStyle name="Comma 2 2 2 8 2 2 2 4" xfId="2403" xr:uid="{00000000-0005-0000-0000-0000A9090000}"/>
    <cellStyle name="Comma 2 2 2 8 2 2 3" xfId="2404" xr:uid="{00000000-0005-0000-0000-0000AA090000}"/>
    <cellStyle name="Comma 2 2 2 8 2 2 4" xfId="2405" xr:uid="{00000000-0005-0000-0000-0000AB090000}"/>
    <cellStyle name="Comma 2 2 2 8 2 2 5" xfId="2406" xr:uid="{00000000-0005-0000-0000-0000AC090000}"/>
    <cellStyle name="Comma 2 2 2 8 2 3" xfId="2407" xr:uid="{00000000-0005-0000-0000-0000AD090000}"/>
    <cellStyle name="Comma 2 2 2 8 2 3 2" xfId="2408" xr:uid="{00000000-0005-0000-0000-0000AE090000}"/>
    <cellStyle name="Comma 2 2 2 8 2 3 3" xfId="2409" xr:uid="{00000000-0005-0000-0000-0000AF090000}"/>
    <cellStyle name="Comma 2 2 2 8 2 3 4" xfId="2410" xr:uid="{00000000-0005-0000-0000-0000B0090000}"/>
    <cellStyle name="Comma 2 2 2 8 2 4" xfId="2411" xr:uid="{00000000-0005-0000-0000-0000B1090000}"/>
    <cellStyle name="Comma 2 2 2 8 2 5" xfId="2412" xr:uid="{00000000-0005-0000-0000-0000B2090000}"/>
    <cellStyle name="Comma 2 2 2 8 2 6" xfId="2413" xr:uid="{00000000-0005-0000-0000-0000B3090000}"/>
    <cellStyle name="Comma 2 2 2 8 3" xfId="2414" xr:uid="{00000000-0005-0000-0000-0000B4090000}"/>
    <cellStyle name="Comma 2 2 2 8 3 2" xfId="2415" xr:uid="{00000000-0005-0000-0000-0000B5090000}"/>
    <cellStyle name="Comma 2 2 2 8 3 2 2" xfId="2416" xr:uid="{00000000-0005-0000-0000-0000B6090000}"/>
    <cellStyle name="Comma 2 2 2 8 3 2 2 2" xfId="2417" xr:uid="{00000000-0005-0000-0000-0000B7090000}"/>
    <cellStyle name="Comma 2 2 2 8 3 2 2 3" xfId="2418" xr:uid="{00000000-0005-0000-0000-0000B8090000}"/>
    <cellStyle name="Comma 2 2 2 8 3 2 2 4" xfId="2419" xr:uid="{00000000-0005-0000-0000-0000B9090000}"/>
    <cellStyle name="Comma 2 2 2 8 3 2 3" xfId="2420" xr:uid="{00000000-0005-0000-0000-0000BA090000}"/>
    <cellStyle name="Comma 2 2 2 8 3 2 4" xfId="2421" xr:uid="{00000000-0005-0000-0000-0000BB090000}"/>
    <cellStyle name="Comma 2 2 2 8 3 2 5" xfId="2422" xr:uid="{00000000-0005-0000-0000-0000BC090000}"/>
    <cellStyle name="Comma 2 2 2 8 3 3" xfId="2423" xr:uid="{00000000-0005-0000-0000-0000BD090000}"/>
    <cellStyle name="Comma 2 2 2 8 3 3 2" xfId="2424" xr:uid="{00000000-0005-0000-0000-0000BE090000}"/>
    <cellStyle name="Comma 2 2 2 8 3 3 3" xfId="2425" xr:uid="{00000000-0005-0000-0000-0000BF090000}"/>
    <cellStyle name="Comma 2 2 2 8 3 3 4" xfId="2426" xr:uid="{00000000-0005-0000-0000-0000C0090000}"/>
    <cellStyle name="Comma 2 2 2 8 3 4" xfId="2427" xr:uid="{00000000-0005-0000-0000-0000C1090000}"/>
    <cellStyle name="Comma 2 2 2 8 3 5" xfId="2428" xr:uid="{00000000-0005-0000-0000-0000C2090000}"/>
    <cellStyle name="Comma 2 2 2 8 3 6" xfId="2429" xr:uid="{00000000-0005-0000-0000-0000C3090000}"/>
    <cellStyle name="Comma 2 2 2 8 4" xfId="2430" xr:uid="{00000000-0005-0000-0000-0000C4090000}"/>
    <cellStyle name="Comma 2 2 2 8 5" xfId="2431" xr:uid="{00000000-0005-0000-0000-0000C5090000}"/>
    <cellStyle name="Comma 2 2 2 8 5 2" xfId="2432" xr:uid="{00000000-0005-0000-0000-0000C6090000}"/>
    <cellStyle name="Comma 2 2 2 8 5 2 2" xfId="2433" xr:uid="{00000000-0005-0000-0000-0000C7090000}"/>
    <cellStyle name="Comma 2 2 2 8 5 2 3" xfId="2434" xr:uid="{00000000-0005-0000-0000-0000C8090000}"/>
    <cellStyle name="Comma 2 2 2 8 5 2 4" xfId="2435" xr:uid="{00000000-0005-0000-0000-0000C9090000}"/>
    <cellStyle name="Comma 2 2 2 8 5 3" xfId="2436" xr:uid="{00000000-0005-0000-0000-0000CA090000}"/>
    <cellStyle name="Comma 2 2 2 8 5 4" xfId="2437" xr:uid="{00000000-0005-0000-0000-0000CB090000}"/>
    <cellStyle name="Comma 2 2 2 8 5 5" xfId="2438" xr:uid="{00000000-0005-0000-0000-0000CC090000}"/>
    <cellStyle name="Comma 2 2 2 8 6" xfId="2439" xr:uid="{00000000-0005-0000-0000-0000CD090000}"/>
    <cellStyle name="Comma 2 2 2 8 6 2" xfId="2440" xr:uid="{00000000-0005-0000-0000-0000CE090000}"/>
    <cellStyle name="Comma 2 2 2 8 6 3" xfId="2441" xr:uid="{00000000-0005-0000-0000-0000CF090000}"/>
    <cellStyle name="Comma 2 2 2 8 6 4" xfId="2442" xr:uid="{00000000-0005-0000-0000-0000D0090000}"/>
    <cellStyle name="Comma 2 2 2 8 7" xfId="2443" xr:uid="{00000000-0005-0000-0000-0000D1090000}"/>
    <cellStyle name="Comma 2 2 2 8 8" xfId="2444" xr:uid="{00000000-0005-0000-0000-0000D2090000}"/>
    <cellStyle name="Comma 2 2 2 8 9" xfId="2445" xr:uid="{00000000-0005-0000-0000-0000D3090000}"/>
    <cellStyle name="Comma 2 2 2 9" xfId="2446" xr:uid="{00000000-0005-0000-0000-0000D4090000}"/>
    <cellStyle name="Comma 2 2 2 9 2" xfId="2447" xr:uid="{00000000-0005-0000-0000-0000D5090000}"/>
    <cellStyle name="Comma 2 2 2 9 3" xfId="2448" xr:uid="{00000000-0005-0000-0000-0000D6090000}"/>
    <cellStyle name="Comma 2 2 2 9 3 2" xfId="2449" xr:uid="{00000000-0005-0000-0000-0000D7090000}"/>
    <cellStyle name="Comma 2 2 2 9 3 2 2" xfId="2450" xr:uid="{00000000-0005-0000-0000-0000D8090000}"/>
    <cellStyle name="Comma 2 2 2 9 3 2 3" xfId="2451" xr:uid="{00000000-0005-0000-0000-0000D9090000}"/>
    <cellStyle name="Comma 2 2 2 9 3 2 4" xfId="2452" xr:uid="{00000000-0005-0000-0000-0000DA090000}"/>
    <cellStyle name="Comma 2 2 2 9 3 3" xfId="2453" xr:uid="{00000000-0005-0000-0000-0000DB090000}"/>
    <cellStyle name="Comma 2 2 2 9 3 4" xfId="2454" xr:uid="{00000000-0005-0000-0000-0000DC090000}"/>
    <cellStyle name="Comma 2 2 2 9 3 5" xfId="2455" xr:uid="{00000000-0005-0000-0000-0000DD090000}"/>
    <cellStyle name="Comma 2 2 2 9 4" xfId="2456" xr:uid="{00000000-0005-0000-0000-0000DE090000}"/>
    <cellStyle name="Comma 2 2 2 9 4 2" xfId="2457" xr:uid="{00000000-0005-0000-0000-0000DF090000}"/>
    <cellStyle name="Comma 2 2 2 9 4 3" xfId="2458" xr:uid="{00000000-0005-0000-0000-0000E0090000}"/>
    <cellStyle name="Comma 2 2 2 9 4 4" xfId="2459" xr:uid="{00000000-0005-0000-0000-0000E1090000}"/>
    <cellStyle name="Comma 2 2 2 9 5" xfId="2460" xr:uid="{00000000-0005-0000-0000-0000E2090000}"/>
    <cellStyle name="Comma 2 2 2 9 6" xfId="2461" xr:uid="{00000000-0005-0000-0000-0000E3090000}"/>
    <cellStyle name="Comma 2 2 2 9 7" xfId="2462" xr:uid="{00000000-0005-0000-0000-0000E4090000}"/>
    <cellStyle name="Comma 2 2 20" xfId="2463" xr:uid="{00000000-0005-0000-0000-0000E5090000}"/>
    <cellStyle name="Comma 2 2 20 2" xfId="2464" xr:uid="{00000000-0005-0000-0000-0000E6090000}"/>
    <cellStyle name="Comma 2 2 20 3" xfId="2465" xr:uid="{00000000-0005-0000-0000-0000E7090000}"/>
    <cellStyle name="Comma 2 2 20 4" xfId="2466" xr:uid="{00000000-0005-0000-0000-0000E8090000}"/>
    <cellStyle name="Comma 2 2 21" xfId="2467" xr:uid="{00000000-0005-0000-0000-0000E9090000}"/>
    <cellStyle name="Comma 2 2 22" xfId="2468" xr:uid="{00000000-0005-0000-0000-0000EA090000}"/>
    <cellStyle name="Comma 2 2 23" xfId="2469" xr:uid="{00000000-0005-0000-0000-0000EB090000}"/>
    <cellStyle name="Comma 2 2 3" xfId="2470" xr:uid="{00000000-0005-0000-0000-0000EC090000}"/>
    <cellStyle name="Comma 2 2 3 10" xfId="2471" xr:uid="{00000000-0005-0000-0000-0000ED090000}"/>
    <cellStyle name="Comma 2 2 3 10 2" xfId="2472" xr:uid="{00000000-0005-0000-0000-0000EE090000}"/>
    <cellStyle name="Comma 2 2 3 10 2 2" xfId="2473" xr:uid="{00000000-0005-0000-0000-0000EF090000}"/>
    <cellStyle name="Comma 2 2 3 10 2 3" xfId="2474" xr:uid="{00000000-0005-0000-0000-0000F0090000}"/>
    <cellStyle name="Comma 2 2 3 10 2 4" xfId="2475" xr:uid="{00000000-0005-0000-0000-0000F1090000}"/>
    <cellStyle name="Comma 2 2 3 11" xfId="2476" xr:uid="{00000000-0005-0000-0000-0000F2090000}"/>
    <cellStyle name="Comma 2 2 3 11 2" xfId="2477" xr:uid="{00000000-0005-0000-0000-0000F3090000}"/>
    <cellStyle name="Comma 2 2 3 11 2 2" xfId="2478" xr:uid="{00000000-0005-0000-0000-0000F4090000}"/>
    <cellStyle name="Comma 2 2 3 11 2 3" xfId="2479" xr:uid="{00000000-0005-0000-0000-0000F5090000}"/>
    <cellStyle name="Comma 2 2 3 11 2 4" xfId="2480" xr:uid="{00000000-0005-0000-0000-0000F6090000}"/>
    <cellStyle name="Comma 2 2 3 12" xfId="2481" xr:uid="{00000000-0005-0000-0000-0000F7090000}"/>
    <cellStyle name="Comma 2 2 3 12 2" xfId="2482" xr:uid="{00000000-0005-0000-0000-0000F8090000}"/>
    <cellStyle name="Comma 2 2 3 12 2 2" xfId="2483" xr:uid="{00000000-0005-0000-0000-0000F9090000}"/>
    <cellStyle name="Comma 2 2 3 12 2 3" xfId="2484" xr:uid="{00000000-0005-0000-0000-0000FA090000}"/>
    <cellStyle name="Comma 2 2 3 12 2 4" xfId="2485" xr:uid="{00000000-0005-0000-0000-0000FB090000}"/>
    <cellStyle name="Comma 2 2 3 13" xfId="2486" xr:uid="{00000000-0005-0000-0000-0000FC090000}"/>
    <cellStyle name="Comma 2 2 3 13 2" xfId="2487" xr:uid="{00000000-0005-0000-0000-0000FD090000}"/>
    <cellStyle name="Comma 2 2 3 13 2 2" xfId="2488" xr:uid="{00000000-0005-0000-0000-0000FE090000}"/>
    <cellStyle name="Comma 2 2 3 13 2 3" xfId="2489" xr:uid="{00000000-0005-0000-0000-0000FF090000}"/>
    <cellStyle name="Comma 2 2 3 13 2 4" xfId="2490" xr:uid="{00000000-0005-0000-0000-0000000A0000}"/>
    <cellStyle name="Comma 2 2 3 14" xfId="2491" xr:uid="{00000000-0005-0000-0000-0000010A0000}"/>
    <cellStyle name="Comma 2 2 3 14 2" xfId="2492" xr:uid="{00000000-0005-0000-0000-0000020A0000}"/>
    <cellStyle name="Comma 2 2 3 14 2 2" xfId="2493" xr:uid="{00000000-0005-0000-0000-0000030A0000}"/>
    <cellStyle name="Comma 2 2 3 14 2 3" xfId="2494" xr:uid="{00000000-0005-0000-0000-0000040A0000}"/>
    <cellStyle name="Comma 2 2 3 14 2 4" xfId="2495" xr:uid="{00000000-0005-0000-0000-0000050A0000}"/>
    <cellStyle name="Comma 2 2 3 15" xfId="2496" xr:uid="{00000000-0005-0000-0000-0000060A0000}"/>
    <cellStyle name="Comma 2 2 3 15 2" xfId="2497" xr:uid="{00000000-0005-0000-0000-0000070A0000}"/>
    <cellStyle name="Comma 2 2 3 15 2 2" xfId="2498" xr:uid="{00000000-0005-0000-0000-0000080A0000}"/>
    <cellStyle name="Comma 2 2 3 15 2 3" xfId="2499" xr:uid="{00000000-0005-0000-0000-0000090A0000}"/>
    <cellStyle name="Comma 2 2 3 15 2 4" xfId="2500" xr:uid="{00000000-0005-0000-0000-00000A0A0000}"/>
    <cellStyle name="Comma 2 2 3 15 3" xfId="2501" xr:uid="{00000000-0005-0000-0000-00000B0A0000}"/>
    <cellStyle name="Comma 2 2 3 15 4" xfId="2502" xr:uid="{00000000-0005-0000-0000-00000C0A0000}"/>
    <cellStyle name="Comma 2 2 3 15 5" xfId="2503" xr:uid="{00000000-0005-0000-0000-00000D0A0000}"/>
    <cellStyle name="Comma 2 2 3 16" xfId="2504" xr:uid="{00000000-0005-0000-0000-00000E0A0000}"/>
    <cellStyle name="Comma 2 2 3 16 2" xfId="2505" xr:uid="{00000000-0005-0000-0000-00000F0A0000}"/>
    <cellStyle name="Comma 2 2 3 16 3" xfId="2506" xr:uid="{00000000-0005-0000-0000-0000100A0000}"/>
    <cellStyle name="Comma 2 2 3 16 4" xfId="2507" xr:uid="{00000000-0005-0000-0000-0000110A0000}"/>
    <cellStyle name="Comma 2 2 3 17" xfId="2508" xr:uid="{00000000-0005-0000-0000-0000120A0000}"/>
    <cellStyle name="Comma 2 2 3 17 2" xfId="2509" xr:uid="{00000000-0005-0000-0000-0000130A0000}"/>
    <cellStyle name="Comma 2 2 3 17 3" xfId="2510" xr:uid="{00000000-0005-0000-0000-0000140A0000}"/>
    <cellStyle name="Comma 2 2 3 17 4" xfId="2511" xr:uid="{00000000-0005-0000-0000-0000150A0000}"/>
    <cellStyle name="Comma 2 2 3 18" xfId="2512" xr:uid="{00000000-0005-0000-0000-0000160A0000}"/>
    <cellStyle name="Comma 2 2 3 19" xfId="2513" xr:uid="{00000000-0005-0000-0000-0000170A0000}"/>
    <cellStyle name="Comma 2 2 3 2" xfId="2514" xr:uid="{00000000-0005-0000-0000-0000180A0000}"/>
    <cellStyle name="Comma 2 2 3 2 10" xfId="2515" xr:uid="{00000000-0005-0000-0000-0000190A0000}"/>
    <cellStyle name="Comma 2 2 3 2 2" xfId="2516" xr:uid="{00000000-0005-0000-0000-00001A0A0000}"/>
    <cellStyle name="Comma 2 2 3 2 2 2" xfId="2517" xr:uid="{00000000-0005-0000-0000-00001B0A0000}"/>
    <cellStyle name="Comma 2 2 3 2 2 2 2" xfId="2518" xr:uid="{00000000-0005-0000-0000-00001C0A0000}"/>
    <cellStyle name="Comma 2 2 3 2 2 2 2 2" xfId="2519" xr:uid="{00000000-0005-0000-0000-00001D0A0000}"/>
    <cellStyle name="Comma 2 2 3 2 2 2 2 2 2" xfId="2520" xr:uid="{00000000-0005-0000-0000-00001E0A0000}"/>
    <cellStyle name="Comma 2 2 3 2 2 2 2 2 3" xfId="2521" xr:uid="{00000000-0005-0000-0000-00001F0A0000}"/>
    <cellStyle name="Comma 2 2 3 2 2 2 2 2 4" xfId="2522" xr:uid="{00000000-0005-0000-0000-0000200A0000}"/>
    <cellStyle name="Comma 2 2 3 2 2 2 2 3" xfId="2523" xr:uid="{00000000-0005-0000-0000-0000210A0000}"/>
    <cellStyle name="Comma 2 2 3 2 2 2 2 4" xfId="2524" xr:uid="{00000000-0005-0000-0000-0000220A0000}"/>
    <cellStyle name="Comma 2 2 3 2 2 2 2 5" xfId="2525" xr:uid="{00000000-0005-0000-0000-0000230A0000}"/>
    <cellStyle name="Comma 2 2 3 2 2 2 3" xfId="2526" xr:uid="{00000000-0005-0000-0000-0000240A0000}"/>
    <cellStyle name="Comma 2 2 3 2 2 2 3 2" xfId="2527" xr:uid="{00000000-0005-0000-0000-0000250A0000}"/>
    <cellStyle name="Comma 2 2 3 2 2 2 3 3" xfId="2528" xr:uid="{00000000-0005-0000-0000-0000260A0000}"/>
    <cellStyle name="Comma 2 2 3 2 2 2 3 4" xfId="2529" xr:uid="{00000000-0005-0000-0000-0000270A0000}"/>
    <cellStyle name="Comma 2 2 3 2 2 2 4" xfId="2530" xr:uid="{00000000-0005-0000-0000-0000280A0000}"/>
    <cellStyle name="Comma 2 2 3 2 2 2 5" xfId="2531" xr:uid="{00000000-0005-0000-0000-0000290A0000}"/>
    <cellStyle name="Comma 2 2 3 2 2 2 6" xfId="2532" xr:uid="{00000000-0005-0000-0000-00002A0A0000}"/>
    <cellStyle name="Comma 2 2 3 2 2 3" xfId="2533" xr:uid="{00000000-0005-0000-0000-00002B0A0000}"/>
    <cellStyle name="Comma 2 2 3 2 2 3 2" xfId="2534" xr:uid="{00000000-0005-0000-0000-00002C0A0000}"/>
    <cellStyle name="Comma 2 2 3 2 2 3 2 2" xfId="2535" xr:uid="{00000000-0005-0000-0000-00002D0A0000}"/>
    <cellStyle name="Comma 2 2 3 2 2 3 2 2 2" xfId="2536" xr:uid="{00000000-0005-0000-0000-00002E0A0000}"/>
    <cellStyle name="Comma 2 2 3 2 2 3 2 2 3" xfId="2537" xr:uid="{00000000-0005-0000-0000-00002F0A0000}"/>
    <cellStyle name="Comma 2 2 3 2 2 3 2 2 4" xfId="2538" xr:uid="{00000000-0005-0000-0000-0000300A0000}"/>
    <cellStyle name="Comma 2 2 3 2 2 3 2 3" xfId="2539" xr:uid="{00000000-0005-0000-0000-0000310A0000}"/>
    <cellStyle name="Comma 2 2 3 2 2 3 2 4" xfId="2540" xr:uid="{00000000-0005-0000-0000-0000320A0000}"/>
    <cellStyle name="Comma 2 2 3 2 2 3 2 5" xfId="2541" xr:uid="{00000000-0005-0000-0000-0000330A0000}"/>
    <cellStyle name="Comma 2 2 3 2 2 3 3" xfId="2542" xr:uid="{00000000-0005-0000-0000-0000340A0000}"/>
    <cellStyle name="Comma 2 2 3 2 2 3 3 2" xfId="2543" xr:uid="{00000000-0005-0000-0000-0000350A0000}"/>
    <cellStyle name="Comma 2 2 3 2 2 3 3 3" xfId="2544" xr:uid="{00000000-0005-0000-0000-0000360A0000}"/>
    <cellStyle name="Comma 2 2 3 2 2 3 3 4" xfId="2545" xr:uid="{00000000-0005-0000-0000-0000370A0000}"/>
    <cellStyle name="Comma 2 2 3 2 2 3 4" xfId="2546" xr:uid="{00000000-0005-0000-0000-0000380A0000}"/>
    <cellStyle name="Comma 2 2 3 2 2 3 5" xfId="2547" xr:uid="{00000000-0005-0000-0000-0000390A0000}"/>
    <cellStyle name="Comma 2 2 3 2 2 3 6" xfId="2548" xr:uid="{00000000-0005-0000-0000-00003A0A0000}"/>
    <cellStyle name="Comma 2 2 3 2 2 4" xfId="2549" xr:uid="{00000000-0005-0000-0000-00003B0A0000}"/>
    <cellStyle name="Comma 2 2 3 2 2 4 2" xfId="2550" xr:uid="{00000000-0005-0000-0000-00003C0A0000}"/>
    <cellStyle name="Comma 2 2 3 2 2 4 2 2" xfId="2551" xr:uid="{00000000-0005-0000-0000-00003D0A0000}"/>
    <cellStyle name="Comma 2 2 3 2 2 4 2 3" xfId="2552" xr:uid="{00000000-0005-0000-0000-00003E0A0000}"/>
    <cellStyle name="Comma 2 2 3 2 2 4 2 4" xfId="2553" xr:uid="{00000000-0005-0000-0000-00003F0A0000}"/>
    <cellStyle name="Comma 2 2 3 2 2 4 3" xfId="2554" xr:uid="{00000000-0005-0000-0000-0000400A0000}"/>
    <cellStyle name="Comma 2 2 3 2 2 4 4" xfId="2555" xr:uid="{00000000-0005-0000-0000-0000410A0000}"/>
    <cellStyle name="Comma 2 2 3 2 2 4 5" xfId="2556" xr:uid="{00000000-0005-0000-0000-0000420A0000}"/>
    <cellStyle name="Comma 2 2 3 2 2 5" xfId="2557" xr:uid="{00000000-0005-0000-0000-0000430A0000}"/>
    <cellStyle name="Comma 2 2 3 2 2 5 2" xfId="2558" xr:uid="{00000000-0005-0000-0000-0000440A0000}"/>
    <cellStyle name="Comma 2 2 3 2 2 5 3" xfId="2559" xr:uid="{00000000-0005-0000-0000-0000450A0000}"/>
    <cellStyle name="Comma 2 2 3 2 2 5 4" xfId="2560" xr:uid="{00000000-0005-0000-0000-0000460A0000}"/>
    <cellStyle name="Comma 2 2 3 2 2 6" xfId="2561" xr:uid="{00000000-0005-0000-0000-0000470A0000}"/>
    <cellStyle name="Comma 2 2 3 2 2 7" xfId="2562" xr:uid="{00000000-0005-0000-0000-0000480A0000}"/>
    <cellStyle name="Comma 2 2 3 2 2 8" xfId="2563" xr:uid="{00000000-0005-0000-0000-0000490A0000}"/>
    <cellStyle name="Comma 2 2 3 2 3" xfId="2564" xr:uid="{00000000-0005-0000-0000-00004A0A0000}"/>
    <cellStyle name="Comma 2 2 3 2 3 2" xfId="2565" xr:uid="{00000000-0005-0000-0000-00004B0A0000}"/>
    <cellStyle name="Comma 2 2 3 2 3 2 2" xfId="2566" xr:uid="{00000000-0005-0000-0000-00004C0A0000}"/>
    <cellStyle name="Comma 2 2 3 2 3 2 2 2" xfId="2567" xr:uid="{00000000-0005-0000-0000-00004D0A0000}"/>
    <cellStyle name="Comma 2 2 3 2 3 2 2 3" xfId="2568" xr:uid="{00000000-0005-0000-0000-00004E0A0000}"/>
    <cellStyle name="Comma 2 2 3 2 3 2 2 4" xfId="2569" xr:uid="{00000000-0005-0000-0000-00004F0A0000}"/>
    <cellStyle name="Comma 2 2 3 2 3 2 3" xfId="2570" xr:uid="{00000000-0005-0000-0000-0000500A0000}"/>
    <cellStyle name="Comma 2 2 3 2 3 2 4" xfId="2571" xr:uid="{00000000-0005-0000-0000-0000510A0000}"/>
    <cellStyle name="Comma 2 2 3 2 3 2 5" xfId="2572" xr:uid="{00000000-0005-0000-0000-0000520A0000}"/>
    <cellStyle name="Comma 2 2 3 2 3 3" xfId="2573" xr:uid="{00000000-0005-0000-0000-0000530A0000}"/>
    <cellStyle name="Comma 2 2 3 2 3 3 2" xfId="2574" xr:uid="{00000000-0005-0000-0000-0000540A0000}"/>
    <cellStyle name="Comma 2 2 3 2 3 3 3" xfId="2575" xr:uid="{00000000-0005-0000-0000-0000550A0000}"/>
    <cellStyle name="Comma 2 2 3 2 3 3 4" xfId="2576" xr:uid="{00000000-0005-0000-0000-0000560A0000}"/>
    <cellStyle name="Comma 2 2 3 2 3 4" xfId="2577" xr:uid="{00000000-0005-0000-0000-0000570A0000}"/>
    <cellStyle name="Comma 2 2 3 2 3 4 2" xfId="2578" xr:uid="{00000000-0005-0000-0000-0000580A0000}"/>
    <cellStyle name="Comma 2 2 3 2 3 4 3" xfId="2579" xr:uid="{00000000-0005-0000-0000-0000590A0000}"/>
    <cellStyle name="Comma 2 2 3 2 3 4 4" xfId="2580" xr:uid="{00000000-0005-0000-0000-00005A0A0000}"/>
    <cellStyle name="Comma 2 2 3 2 3 5" xfId="2581" xr:uid="{00000000-0005-0000-0000-00005B0A0000}"/>
    <cellStyle name="Comma 2 2 3 2 3 6" xfId="2582" xr:uid="{00000000-0005-0000-0000-00005C0A0000}"/>
    <cellStyle name="Comma 2 2 3 2 3 7" xfId="2583" xr:uid="{00000000-0005-0000-0000-00005D0A0000}"/>
    <cellStyle name="Comma 2 2 3 2 4" xfId="2584" xr:uid="{00000000-0005-0000-0000-00005E0A0000}"/>
    <cellStyle name="Comma 2 2 3 2 4 2" xfId="2585" xr:uid="{00000000-0005-0000-0000-00005F0A0000}"/>
    <cellStyle name="Comma 2 2 3 2 4 2 2" xfId="2586" xr:uid="{00000000-0005-0000-0000-0000600A0000}"/>
    <cellStyle name="Comma 2 2 3 2 4 2 2 2" xfId="2587" xr:uid="{00000000-0005-0000-0000-0000610A0000}"/>
    <cellStyle name="Comma 2 2 3 2 4 2 2 3" xfId="2588" xr:uid="{00000000-0005-0000-0000-0000620A0000}"/>
    <cellStyle name="Comma 2 2 3 2 4 2 2 4" xfId="2589" xr:uid="{00000000-0005-0000-0000-0000630A0000}"/>
    <cellStyle name="Comma 2 2 3 2 4 2 3" xfId="2590" xr:uid="{00000000-0005-0000-0000-0000640A0000}"/>
    <cellStyle name="Comma 2 2 3 2 4 2 4" xfId="2591" xr:uid="{00000000-0005-0000-0000-0000650A0000}"/>
    <cellStyle name="Comma 2 2 3 2 4 2 5" xfId="2592" xr:uid="{00000000-0005-0000-0000-0000660A0000}"/>
    <cellStyle name="Comma 2 2 3 2 4 3" xfId="2593" xr:uid="{00000000-0005-0000-0000-0000670A0000}"/>
    <cellStyle name="Comma 2 2 3 2 4 3 2" xfId="2594" xr:uid="{00000000-0005-0000-0000-0000680A0000}"/>
    <cellStyle name="Comma 2 2 3 2 4 3 3" xfId="2595" xr:uid="{00000000-0005-0000-0000-0000690A0000}"/>
    <cellStyle name="Comma 2 2 3 2 4 3 4" xfId="2596" xr:uid="{00000000-0005-0000-0000-00006A0A0000}"/>
    <cellStyle name="Comma 2 2 3 2 4 4" xfId="2597" xr:uid="{00000000-0005-0000-0000-00006B0A0000}"/>
    <cellStyle name="Comma 2 2 3 2 4 4 2" xfId="2598" xr:uid="{00000000-0005-0000-0000-00006C0A0000}"/>
    <cellStyle name="Comma 2 2 3 2 4 4 3" xfId="2599" xr:uid="{00000000-0005-0000-0000-00006D0A0000}"/>
    <cellStyle name="Comma 2 2 3 2 4 4 4" xfId="2600" xr:uid="{00000000-0005-0000-0000-00006E0A0000}"/>
    <cellStyle name="Comma 2 2 3 2 4 5" xfId="2601" xr:uid="{00000000-0005-0000-0000-00006F0A0000}"/>
    <cellStyle name="Comma 2 2 3 2 4 6" xfId="2602" xr:uid="{00000000-0005-0000-0000-0000700A0000}"/>
    <cellStyle name="Comma 2 2 3 2 4 7" xfId="2603" xr:uid="{00000000-0005-0000-0000-0000710A0000}"/>
    <cellStyle name="Comma 2 2 3 2 5" xfId="2604" xr:uid="{00000000-0005-0000-0000-0000720A0000}"/>
    <cellStyle name="Comma 2 2 3 2 6" xfId="2605" xr:uid="{00000000-0005-0000-0000-0000730A0000}"/>
    <cellStyle name="Comma 2 2 3 2 6 2" xfId="2606" xr:uid="{00000000-0005-0000-0000-0000740A0000}"/>
    <cellStyle name="Comma 2 2 3 2 6 2 2" xfId="2607" xr:uid="{00000000-0005-0000-0000-0000750A0000}"/>
    <cellStyle name="Comma 2 2 3 2 6 2 3" xfId="2608" xr:uid="{00000000-0005-0000-0000-0000760A0000}"/>
    <cellStyle name="Comma 2 2 3 2 6 2 4" xfId="2609" xr:uid="{00000000-0005-0000-0000-0000770A0000}"/>
    <cellStyle name="Comma 2 2 3 2 6 3" xfId="2610" xr:uid="{00000000-0005-0000-0000-0000780A0000}"/>
    <cellStyle name="Comma 2 2 3 2 6 4" xfId="2611" xr:uid="{00000000-0005-0000-0000-0000790A0000}"/>
    <cellStyle name="Comma 2 2 3 2 6 5" xfId="2612" xr:uid="{00000000-0005-0000-0000-00007A0A0000}"/>
    <cellStyle name="Comma 2 2 3 2 7" xfId="2613" xr:uid="{00000000-0005-0000-0000-00007B0A0000}"/>
    <cellStyle name="Comma 2 2 3 2 7 2" xfId="2614" xr:uid="{00000000-0005-0000-0000-00007C0A0000}"/>
    <cellStyle name="Comma 2 2 3 2 7 3" xfId="2615" xr:uid="{00000000-0005-0000-0000-00007D0A0000}"/>
    <cellStyle name="Comma 2 2 3 2 7 4" xfId="2616" xr:uid="{00000000-0005-0000-0000-00007E0A0000}"/>
    <cellStyle name="Comma 2 2 3 2 8" xfId="2617" xr:uid="{00000000-0005-0000-0000-00007F0A0000}"/>
    <cellStyle name="Comma 2 2 3 2 9" xfId="2618" xr:uid="{00000000-0005-0000-0000-0000800A0000}"/>
    <cellStyle name="Comma 2 2 3 20" xfId="2619" xr:uid="{00000000-0005-0000-0000-0000810A0000}"/>
    <cellStyle name="Comma 2 2 3 3" xfId="2620" xr:uid="{00000000-0005-0000-0000-0000820A0000}"/>
    <cellStyle name="Comma 2 2 3 3 10" xfId="2621" xr:uid="{00000000-0005-0000-0000-0000830A0000}"/>
    <cellStyle name="Comma 2 2 3 3 2" xfId="2622" xr:uid="{00000000-0005-0000-0000-0000840A0000}"/>
    <cellStyle name="Comma 2 2 3 3 2 2" xfId="2623" xr:uid="{00000000-0005-0000-0000-0000850A0000}"/>
    <cellStyle name="Comma 2 2 3 3 2 2 2" xfId="2624" xr:uid="{00000000-0005-0000-0000-0000860A0000}"/>
    <cellStyle name="Comma 2 2 3 3 2 2 2 2" xfId="2625" xr:uid="{00000000-0005-0000-0000-0000870A0000}"/>
    <cellStyle name="Comma 2 2 3 3 2 2 2 2 2" xfId="2626" xr:uid="{00000000-0005-0000-0000-0000880A0000}"/>
    <cellStyle name="Comma 2 2 3 3 2 2 2 2 3" xfId="2627" xr:uid="{00000000-0005-0000-0000-0000890A0000}"/>
    <cellStyle name="Comma 2 2 3 3 2 2 2 2 4" xfId="2628" xr:uid="{00000000-0005-0000-0000-00008A0A0000}"/>
    <cellStyle name="Comma 2 2 3 3 2 2 2 3" xfId="2629" xr:uid="{00000000-0005-0000-0000-00008B0A0000}"/>
    <cellStyle name="Comma 2 2 3 3 2 2 2 4" xfId="2630" xr:uid="{00000000-0005-0000-0000-00008C0A0000}"/>
    <cellStyle name="Comma 2 2 3 3 2 2 2 5" xfId="2631" xr:uid="{00000000-0005-0000-0000-00008D0A0000}"/>
    <cellStyle name="Comma 2 2 3 3 2 2 3" xfId="2632" xr:uid="{00000000-0005-0000-0000-00008E0A0000}"/>
    <cellStyle name="Comma 2 2 3 3 2 2 3 2" xfId="2633" xr:uid="{00000000-0005-0000-0000-00008F0A0000}"/>
    <cellStyle name="Comma 2 2 3 3 2 2 3 3" xfId="2634" xr:uid="{00000000-0005-0000-0000-0000900A0000}"/>
    <cellStyle name="Comma 2 2 3 3 2 2 3 4" xfId="2635" xr:uid="{00000000-0005-0000-0000-0000910A0000}"/>
    <cellStyle name="Comma 2 2 3 3 2 2 4" xfId="2636" xr:uid="{00000000-0005-0000-0000-0000920A0000}"/>
    <cellStyle name="Comma 2 2 3 3 2 2 5" xfId="2637" xr:uid="{00000000-0005-0000-0000-0000930A0000}"/>
    <cellStyle name="Comma 2 2 3 3 2 2 6" xfId="2638" xr:uid="{00000000-0005-0000-0000-0000940A0000}"/>
    <cellStyle name="Comma 2 2 3 3 2 3" xfId="2639" xr:uid="{00000000-0005-0000-0000-0000950A0000}"/>
    <cellStyle name="Comma 2 2 3 3 2 3 2" xfId="2640" xr:uid="{00000000-0005-0000-0000-0000960A0000}"/>
    <cellStyle name="Comma 2 2 3 3 2 3 2 2" xfId="2641" xr:uid="{00000000-0005-0000-0000-0000970A0000}"/>
    <cellStyle name="Comma 2 2 3 3 2 3 2 2 2" xfId="2642" xr:uid="{00000000-0005-0000-0000-0000980A0000}"/>
    <cellStyle name="Comma 2 2 3 3 2 3 2 2 3" xfId="2643" xr:uid="{00000000-0005-0000-0000-0000990A0000}"/>
    <cellStyle name="Comma 2 2 3 3 2 3 2 2 4" xfId="2644" xr:uid="{00000000-0005-0000-0000-00009A0A0000}"/>
    <cellStyle name="Comma 2 2 3 3 2 3 2 3" xfId="2645" xr:uid="{00000000-0005-0000-0000-00009B0A0000}"/>
    <cellStyle name="Comma 2 2 3 3 2 3 2 4" xfId="2646" xr:uid="{00000000-0005-0000-0000-00009C0A0000}"/>
    <cellStyle name="Comma 2 2 3 3 2 3 2 5" xfId="2647" xr:uid="{00000000-0005-0000-0000-00009D0A0000}"/>
    <cellStyle name="Comma 2 2 3 3 2 3 3" xfId="2648" xr:uid="{00000000-0005-0000-0000-00009E0A0000}"/>
    <cellStyle name="Comma 2 2 3 3 2 3 3 2" xfId="2649" xr:uid="{00000000-0005-0000-0000-00009F0A0000}"/>
    <cellStyle name="Comma 2 2 3 3 2 3 3 3" xfId="2650" xr:uid="{00000000-0005-0000-0000-0000A00A0000}"/>
    <cellStyle name="Comma 2 2 3 3 2 3 3 4" xfId="2651" xr:uid="{00000000-0005-0000-0000-0000A10A0000}"/>
    <cellStyle name="Comma 2 2 3 3 2 3 4" xfId="2652" xr:uid="{00000000-0005-0000-0000-0000A20A0000}"/>
    <cellStyle name="Comma 2 2 3 3 2 3 5" xfId="2653" xr:uid="{00000000-0005-0000-0000-0000A30A0000}"/>
    <cellStyle name="Comma 2 2 3 3 2 3 6" xfId="2654" xr:uid="{00000000-0005-0000-0000-0000A40A0000}"/>
    <cellStyle name="Comma 2 2 3 3 2 4" xfId="2655" xr:uid="{00000000-0005-0000-0000-0000A50A0000}"/>
    <cellStyle name="Comma 2 2 3 3 2 4 2" xfId="2656" xr:uid="{00000000-0005-0000-0000-0000A60A0000}"/>
    <cellStyle name="Comma 2 2 3 3 2 4 2 2" xfId="2657" xr:uid="{00000000-0005-0000-0000-0000A70A0000}"/>
    <cellStyle name="Comma 2 2 3 3 2 4 2 3" xfId="2658" xr:uid="{00000000-0005-0000-0000-0000A80A0000}"/>
    <cellStyle name="Comma 2 2 3 3 2 4 2 4" xfId="2659" xr:uid="{00000000-0005-0000-0000-0000A90A0000}"/>
    <cellStyle name="Comma 2 2 3 3 2 4 3" xfId="2660" xr:uid="{00000000-0005-0000-0000-0000AA0A0000}"/>
    <cellStyle name="Comma 2 2 3 3 2 4 4" xfId="2661" xr:uid="{00000000-0005-0000-0000-0000AB0A0000}"/>
    <cellStyle name="Comma 2 2 3 3 2 4 5" xfId="2662" xr:uid="{00000000-0005-0000-0000-0000AC0A0000}"/>
    <cellStyle name="Comma 2 2 3 3 2 5" xfId="2663" xr:uid="{00000000-0005-0000-0000-0000AD0A0000}"/>
    <cellStyle name="Comma 2 2 3 3 2 5 2" xfId="2664" xr:uid="{00000000-0005-0000-0000-0000AE0A0000}"/>
    <cellStyle name="Comma 2 2 3 3 2 5 3" xfId="2665" xr:uid="{00000000-0005-0000-0000-0000AF0A0000}"/>
    <cellStyle name="Comma 2 2 3 3 2 5 4" xfId="2666" xr:uid="{00000000-0005-0000-0000-0000B00A0000}"/>
    <cellStyle name="Comma 2 2 3 3 2 6" xfId="2667" xr:uid="{00000000-0005-0000-0000-0000B10A0000}"/>
    <cellStyle name="Comma 2 2 3 3 2 7" xfId="2668" xr:uid="{00000000-0005-0000-0000-0000B20A0000}"/>
    <cellStyle name="Comma 2 2 3 3 2 8" xfId="2669" xr:uid="{00000000-0005-0000-0000-0000B30A0000}"/>
    <cellStyle name="Comma 2 2 3 3 3" xfId="2670" xr:uid="{00000000-0005-0000-0000-0000B40A0000}"/>
    <cellStyle name="Comma 2 2 3 3 3 2" xfId="2671" xr:uid="{00000000-0005-0000-0000-0000B50A0000}"/>
    <cellStyle name="Comma 2 2 3 3 3 2 2" xfId="2672" xr:uid="{00000000-0005-0000-0000-0000B60A0000}"/>
    <cellStyle name="Comma 2 2 3 3 3 2 2 2" xfId="2673" xr:uid="{00000000-0005-0000-0000-0000B70A0000}"/>
    <cellStyle name="Comma 2 2 3 3 3 2 2 3" xfId="2674" xr:uid="{00000000-0005-0000-0000-0000B80A0000}"/>
    <cellStyle name="Comma 2 2 3 3 3 2 2 4" xfId="2675" xr:uid="{00000000-0005-0000-0000-0000B90A0000}"/>
    <cellStyle name="Comma 2 2 3 3 3 2 3" xfId="2676" xr:uid="{00000000-0005-0000-0000-0000BA0A0000}"/>
    <cellStyle name="Comma 2 2 3 3 3 2 4" xfId="2677" xr:uid="{00000000-0005-0000-0000-0000BB0A0000}"/>
    <cellStyle name="Comma 2 2 3 3 3 2 5" xfId="2678" xr:uid="{00000000-0005-0000-0000-0000BC0A0000}"/>
    <cellStyle name="Comma 2 2 3 3 3 3" xfId="2679" xr:uid="{00000000-0005-0000-0000-0000BD0A0000}"/>
    <cellStyle name="Comma 2 2 3 3 3 3 2" xfId="2680" xr:uid="{00000000-0005-0000-0000-0000BE0A0000}"/>
    <cellStyle name="Comma 2 2 3 3 3 3 3" xfId="2681" xr:uid="{00000000-0005-0000-0000-0000BF0A0000}"/>
    <cellStyle name="Comma 2 2 3 3 3 3 4" xfId="2682" xr:uid="{00000000-0005-0000-0000-0000C00A0000}"/>
    <cellStyle name="Comma 2 2 3 3 3 4" xfId="2683" xr:uid="{00000000-0005-0000-0000-0000C10A0000}"/>
    <cellStyle name="Comma 2 2 3 3 3 5" xfId="2684" xr:uid="{00000000-0005-0000-0000-0000C20A0000}"/>
    <cellStyle name="Comma 2 2 3 3 3 6" xfId="2685" xr:uid="{00000000-0005-0000-0000-0000C30A0000}"/>
    <cellStyle name="Comma 2 2 3 3 4" xfId="2686" xr:uid="{00000000-0005-0000-0000-0000C40A0000}"/>
    <cellStyle name="Comma 2 2 3 3 4 2" xfId="2687" xr:uid="{00000000-0005-0000-0000-0000C50A0000}"/>
    <cellStyle name="Comma 2 2 3 3 4 2 2" xfId="2688" xr:uid="{00000000-0005-0000-0000-0000C60A0000}"/>
    <cellStyle name="Comma 2 2 3 3 4 2 2 2" xfId="2689" xr:uid="{00000000-0005-0000-0000-0000C70A0000}"/>
    <cellStyle name="Comma 2 2 3 3 4 2 2 3" xfId="2690" xr:uid="{00000000-0005-0000-0000-0000C80A0000}"/>
    <cellStyle name="Comma 2 2 3 3 4 2 2 4" xfId="2691" xr:uid="{00000000-0005-0000-0000-0000C90A0000}"/>
    <cellStyle name="Comma 2 2 3 3 4 2 3" xfId="2692" xr:uid="{00000000-0005-0000-0000-0000CA0A0000}"/>
    <cellStyle name="Comma 2 2 3 3 4 2 4" xfId="2693" xr:uid="{00000000-0005-0000-0000-0000CB0A0000}"/>
    <cellStyle name="Comma 2 2 3 3 4 2 5" xfId="2694" xr:uid="{00000000-0005-0000-0000-0000CC0A0000}"/>
    <cellStyle name="Comma 2 2 3 3 4 3" xfId="2695" xr:uid="{00000000-0005-0000-0000-0000CD0A0000}"/>
    <cellStyle name="Comma 2 2 3 3 4 3 2" xfId="2696" xr:uid="{00000000-0005-0000-0000-0000CE0A0000}"/>
    <cellStyle name="Comma 2 2 3 3 4 3 3" xfId="2697" xr:uid="{00000000-0005-0000-0000-0000CF0A0000}"/>
    <cellStyle name="Comma 2 2 3 3 4 3 4" xfId="2698" xr:uid="{00000000-0005-0000-0000-0000D00A0000}"/>
    <cellStyle name="Comma 2 2 3 3 4 4" xfId="2699" xr:uid="{00000000-0005-0000-0000-0000D10A0000}"/>
    <cellStyle name="Comma 2 2 3 3 4 5" xfId="2700" xr:uid="{00000000-0005-0000-0000-0000D20A0000}"/>
    <cellStyle name="Comma 2 2 3 3 4 6" xfId="2701" xr:uid="{00000000-0005-0000-0000-0000D30A0000}"/>
    <cellStyle name="Comma 2 2 3 3 5" xfId="2702" xr:uid="{00000000-0005-0000-0000-0000D40A0000}"/>
    <cellStyle name="Comma 2 2 3 3 6" xfId="2703" xr:uid="{00000000-0005-0000-0000-0000D50A0000}"/>
    <cellStyle name="Comma 2 2 3 3 6 2" xfId="2704" xr:uid="{00000000-0005-0000-0000-0000D60A0000}"/>
    <cellStyle name="Comma 2 2 3 3 6 2 2" xfId="2705" xr:uid="{00000000-0005-0000-0000-0000D70A0000}"/>
    <cellStyle name="Comma 2 2 3 3 6 2 3" xfId="2706" xr:uid="{00000000-0005-0000-0000-0000D80A0000}"/>
    <cellStyle name="Comma 2 2 3 3 6 2 4" xfId="2707" xr:uid="{00000000-0005-0000-0000-0000D90A0000}"/>
    <cellStyle name="Comma 2 2 3 3 6 3" xfId="2708" xr:uid="{00000000-0005-0000-0000-0000DA0A0000}"/>
    <cellStyle name="Comma 2 2 3 3 6 4" xfId="2709" xr:uid="{00000000-0005-0000-0000-0000DB0A0000}"/>
    <cellStyle name="Comma 2 2 3 3 6 5" xfId="2710" xr:uid="{00000000-0005-0000-0000-0000DC0A0000}"/>
    <cellStyle name="Comma 2 2 3 3 7" xfId="2711" xr:uid="{00000000-0005-0000-0000-0000DD0A0000}"/>
    <cellStyle name="Comma 2 2 3 3 7 2" xfId="2712" xr:uid="{00000000-0005-0000-0000-0000DE0A0000}"/>
    <cellStyle name="Comma 2 2 3 3 7 3" xfId="2713" xr:uid="{00000000-0005-0000-0000-0000DF0A0000}"/>
    <cellStyle name="Comma 2 2 3 3 7 4" xfId="2714" xr:uid="{00000000-0005-0000-0000-0000E00A0000}"/>
    <cellStyle name="Comma 2 2 3 3 8" xfId="2715" xr:uid="{00000000-0005-0000-0000-0000E10A0000}"/>
    <cellStyle name="Comma 2 2 3 3 9" xfId="2716" xr:uid="{00000000-0005-0000-0000-0000E20A0000}"/>
    <cellStyle name="Comma 2 2 3 4" xfId="2717" xr:uid="{00000000-0005-0000-0000-0000E30A0000}"/>
    <cellStyle name="Comma 2 2 3 4 2" xfId="2718" xr:uid="{00000000-0005-0000-0000-0000E40A0000}"/>
    <cellStyle name="Comma 2 2 3 4 2 2" xfId="2719" xr:uid="{00000000-0005-0000-0000-0000E50A0000}"/>
    <cellStyle name="Comma 2 2 3 4 2 3" xfId="2720" xr:uid="{00000000-0005-0000-0000-0000E60A0000}"/>
    <cellStyle name="Comma 2 2 3 4 2 4" xfId="2721" xr:uid="{00000000-0005-0000-0000-0000E70A0000}"/>
    <cellStyle name="Comma 2 2 3 5" xfId="2722" xr:uid="{00000000-0005-0000-0000-0000E80A0000}"/>
    <cellStyle name="Comma 2 2 3 5 10" xfId="2723" xr:uid="{00000000-0005-0000-0000-0000E90A0000}"/>
    <cellStyle name="Comma 2 2 3 5 2" xfId="2724" xr:uid="{00000000-0005-0000-0000-0000EA0A0000}"/>
    <cellStyle name="Comma 2 2 3 5 2 2" xfId="2725" xr:uid="{00000000-0005-0000-0000-0000EB0A0000}"/>
    <cellStyle name="Comma 2 2 3 5 2 2 2" xfId="2726" xr:uid="{00000000-0005-0000-0000-0000EC0A0000}"/>
    <cellStyle name="Comma 2 2 3 5 2 2 2 2" xfId="2727" xr:uid="{00000000-0005-0000-0000-0000ED0A0000}"/>
    <cellStyle name="Comma 2 2 3 5 2 2 2 2 2" xfId="2728" xr:uid="{00000000-0005-0000-0000-0000EE0A0000}"/>
    <cellStyle name="Comma 2 2 3 5 2 2 2 2 3" xfId="2729" xr:uid="{00000000-0005-0000-0000-0000EF0A0000}"/>
    <cellStyle name="Comma 2 2 3 5 2 2 2 2 4" xfId="2730" xr:uid="{00000000-0005-0000-0000-0000F00A0000}"/>
    <cellStyle name="Comma 2 2 3 5 2 2 2 3" xfId="2731" xr:uid="{00000000-0005-0000-0000-0000F10A0000}"/>
    <cellStyle name="Comma 2 2 3 5 2 2 2 4" xfId="2732" xr:uid="{00000000-0005-0000-0000-0000F20A0000}"/>
    <cellStyle name="Comma 2 2 3 5 2 2 2 5" xfId="2733" xr:uid="{00000000-0005-0000-0000-0000F30A0000}"/>
    <cellStyle name="Comma 2 2 3 5 2 2 3" xfId="2734" xr:uid="{00000000-0005-0000-0000-0000F40A0000}"/>
    <cellStyle name="Comma 2 2 3 5 2 2 3 2" xfId="2735" xr:uid="{00000000-0005-0000-0000-0000F50A0000}"/>
    <cellStyle name="Comma 2 2 3 5 2 2 3 3" xfId="2736" xr:uid="{00000000-0005-0000-0000-0000F60A0000}"/>
    <cellStyle name="Comma 2 2 3 5 2 2 3 4" xfId="2737" xr:uid="{00000000-0005-0000-0000-0000F70A0000}"/>
    <cellStyle name="Comma 2 2 3 5 2 2 4" xfId="2738" xr:uid="{00000000-0005-0000-0000-0000F80A0000}"/>
    <cellStyle name="Comma 2 2 3 5 2 2 5" xfId="2739" xr:uid="{00000000-0005-0000-0000-0000F90A0000}"/>
    <cellStyle name="Comma 2 2 3 5 2 2 6" xfId="2740" xr:uid="{00000000-0005-0000-0000-0000FA0A0000}"/>
    <cellStyle name="Comma 2 2 3 5 2 3" xfId="2741" xr:uid="{00000000-0005-0000-0000-0000FB0A0000}"/>
    <cellStyle name="Comma 2 2 3 5 2 3 2" xfId="2742" xr:uid="{00000000-0005-0000-0000-0000FC0A0000}"/>
    <cellStyle name="Comma 2 2 3 5 2 3 2 2" xfId="2743" xr:uid="{00000000-0005-0000-0000-0000FD0A0000}"/>
    <cellStyle name="Comma 2 2 3 5 2 3 2 2 2" xfId="2744" xr:uid="{00000000-0005-0000-0000-0000FE0A0000}"/>
    <cellStyle name="Comma 2 2 3 5 2 3 2 2 3" xfId="2745" xr:uid="{00000000-0005-0000-0000-0000FF0A0000}"/>
    <cellStyle name="Comma 2 2 3 5 2 3 2 2 4" xfId="2746" xr:uid="{00000000-0005-0000-0000-0000000B0000}"/>
    <cellStyle name="Comma 2 2 3 5 2 3 2 3" xfId="2747" xr:uid="{00000000-0005-0000-0000-0000010B0000}"/>
    <cellStyle name="Comma 2 2 3 5 2 3 2 4" xfId="2748" xr:uid="{00000000-0005-0000-0000-0000020B0000}"/>
    <cellStyle name="Comma 2 2 3 5 2 3 2 5" xfId="2749" xr:uid="{00000000-0005-0000-0000-0000030B0000}"/>
    <cellStyle name="Comma 2 2 3 5 2 3 3" xfId="2750" xr:uid="{00000000-0005-0000-0000-0000040B0000}"/>
    <cellStyle name="Comma 2 2 3 5 2 3 3 2" xfId="2751" xr:uid="{00000000-0005-0000-0000-0000050B0000}"/>
    <cellStyle name="Comma 2 2 3 5 2 3 3 3" xfId="2752" xr:uid="{00000000-0005-0000-0000-0000060B0000}"/>
    <cellStyle name="Comma 2 2 3 5 2 3 3 4" xfId="2753" xr:uid="{00000000-0005-0000-0000-0000070B0000}"/>
    <cellStyle name="Comma 2 2 3 5 2 3 4" xfId="2754" xr:uid="{00000000-0005-0000-0000-0000080B0000}"/>
    <cellStyle name="Comma 2 2 3 5 2 3 5" xfId="2755" xr:uid="{00000000-0005-0000-0000-0000090B0000}"/>
    <cellStyle name="Comma 2 2 3 5 2 3 6" xfId="2756" xr:uid="{00000000-0005-0000-0000-00000A0B0000}"/>
    <cellStyle name="Comma 2 2 3 5 2 4" xfId="2757" xr:uid="{00000000-0005-0000-0000-00000B0B0000}"/>
    <cellStyle name="Comma 2 2 3 5 2 4 2" xfId="2758" xr:uid="{00000000-0005-0000-0000-00000C0B0000}"/>
    <cellStyle name="Comma 2 2 3 5 2 4 2 2" xfId="2759" xr:uid="{00000000-0005-0000-0000-00000D0B0000}"/>
    <cellStyle name="Comma 2 2 3 5 2 4 2 3" xfId="2760" xr:uid="{00000000-0005-0000-0000-00000E0B0000}"/>
    <cellStyle name="Comma 2 2 3 5 2 4 2 4" xfId="2761" xr:uid="{00000000-0005-0000-0000-00000F0B0000}"/>
    <cellStyle name="Comma 2 2 3 5 2 4 3" xfId="2762" xr:uid="{00000000-0005-0000-0000-0000100B0000}"/>
    <cellStyle name="Comma 2 2 3 5 2 4 4" xfId="2763" xr:uid="{00000000-0005-0000-0000-0000110B0000}"/>
    <cellStyle name="Comma 2 2 3 5 2 4 5" xfId="2764" xr:uid="{00000000-0005-0000-0000-0000120B0000}"/>
    <cellStyle name="Comma 2 2 3 5 2 5" xfId="2765" xr:uid="{00000000-0005-0000-0000-0000130B0000}"/>
    <cellStyle name="Comma 2 2 3 5 2 5 2" xfId="2766" xr:uid="{00000000-0005-0000-0000-0000140B0000}"/>
    <cellStyle name="Comma 2 2 3 5 2 5 3" xfId="2767" xr:uid="{00000000-0005-0000-0000-0000150B0000}"/>
    <cellStyle name="Comma 2 2 3 5 2 5 4" xfId="2768" xr:uid="{00000000-0005-0000-0000-0000160B0000}"/>
    <cellStyle name="Comma 2 2 3 5 2 6" xfId="2769" xr:uid="{00000000-0005-0000-0000-0000170B0000}"/>
    <cellStyle name="Comma 2 2 3 5 2 7" xfId="2770" xr:uid="{00000000-0005-0000-0000-0000180B0000}"/>
    <cellStyle name="Comma 2 2 3 5 2 8" xfId="2771" xr:uid="{00000000-0005-0000-0000-0000190B0000}"/>
    <cellStyle name="Comma 2 2 3 5 3" xfId="2772" xr:uid="{00000000-0005-0000-0000-00001A0B0000}"/>
    <cellStyle name="Comma 2 2 3 5 3 2" xfId="2773" xr:uid="{00000000-0005-0000-0000-00001B0B0000}"/>
    <cellStyle name="Comma 2 2 3 5 3 2 2" xfId="2774" xr:uid="{00000000-0005-0000-0000-00001C0B0000}"/>
    <cellStyle name="Comma 2 2 3 5 3 2 2 2" xfId="2775" xr:uid="{00000000-0005-0000-0000-00001D0B0000}"/>
    <cellStyle name="Comma 2 2 3 5 3 2 2 3" xfId="2776" xr:uid="{00000000-0005-0000-0000-00001E0B0000}"/>
    <cellStyle name="Comma 2 2 3 5 3 2 2 4" xfId="2777" xr:uid="{00000000-0005-0000-0000-00001F0B0000}"/>
    <cellStyle name="Comma 2 2 3 5 3 2 3" xfId="2778" xr:uid="{00000000-0005-0000-0000-0000200B0000}"/>
    <cellStyle name="Comma 2 2 3 5 3 2 4" xfId="2779" xr:uid="{00000000-0005-0000-0000-0000210B0000}"/>
    <cellStyle name="Comma 2 2 3 5 3 2 5" xfId="2780" xr:uid="{00000000-0005-0000-0000-0000220B0000}"/>
    <cellStyle name="Comma 2 2 3 5 3 3" xfId="2781" xr:uid="{00000000-0005-0000-0000-0000230B0000}"/>
    <cellStyle name="Comma 2 2 3 5 3 3 2" xfId="2782" xr:uid="{00000000-0005-0000-0000-0000240B0000}"/>
    <cellStyle name="Comma 2 2 3 5 3 3 3" xfId="2783" xr:uid="{00000000-0005-0000-0000-0000250B0000}"/>
    <cellStyle name="Comma 2 2 3 5 3 3 4" xfId="2784" xr:uid="{00000000-0005-0000-0000-0000260B0000}"/>
    <cellStyle name="Comma 2 2 3 5 3 4" xfId="2785" xr:uid="{00000000-0005-0000-0000-0000270B0000}"/>
    <cellStyle name="Comma 2 2 3 5 3 5" xfId="2786" xr:uid="{00000000-0005-0000-0000-0000280B0000}"/>
    <cellStyle name="Comma 2 2 3 5 3 6" xfId="2787" xr:uid="{00000000-0005-0000-0000-0000290B0000}"/>
    <cellStyle name="Comma 2 2 3 5 4" xfId="2788" xr:uid="{00000000-0005-0000-0000-00002A0B0000}"/>
    <cellStyle name="Comma 2 2 3 5 4 2" xfId="2789" xr:uid="{00000000-0005-0000-0000-00002B0B0000}"/>
    <cellStyle name="Comma 2 2 3 5 4 2 2" xfId="2790" xr:uid="{00000000-0005-0000-0000-00002C0B0000}"/>
    <cellStyle name="Comma 2 2 3 5 4 2 2 2" xfId="2791" xr:uid="{00000000-0005-0000-0000-00002D0B0000}"/>
    <cellStyle name="Comma 2 2 3 5 4 2 2 3" xfId="2792" xr:uid="{00000000-0005-0000-0000-00002E0B0000}"/>
    <cellStyle name="Comma 2 2 3 5 4 2 2 4" xfId="2793" xr:uid="{00000000-0005-0000-0000-00002F0B0000}"/>
    <cellStyle name="Comma 2 2 3 5 4 2 3" xfId="2794" xr:uid="{00000000-0005-0000-0000-0000300B0000}"/>
    <cellStyle name="Comma 2 2 3 5 4 2 4" xfId="2795" xr:uid="{00000000-0005-0000-0000-0000310B0000}"/>
    <cellStyle name="Comma 2 2 3 5 4 2 5" xfId="2796" xr:uid="{00000000-0005-0000-0000-0000320B0000}"/>
    <cellStyle name="Comma 2 2 3 5 4 3" xfId="2797" xr:uid="{00000000-0005-0000-0000-0000330B0000}"/>
    <cellStyle name="Comma 2 2 3 5 4 3 2" xfId="2798" xr:uid="{00000000-0005-0000-0000-0000340B0000}"/>
    <cellStyle name="Comma 2 2 3 5 4 3 3" xfId="2799" xr:uid="{00000000-0005-0000-0000-0000350B0000}"/>
    <cellStyle name="Comma 2 2 3 5 4 3 4" xfId="2800" xr:uid="{00000000-0005-0000-0000-0000360B0000}"/>
    <cellStyle name="Comma 2 2 3 5 4 4" xfId="2801" xr:uid="{00000000-0005-0000-0000-0000370B0000}"/>
    <cellStyle name="Comma 2 2 3 5 4 5" xfId="2802" xr:uid="{00000000-0005-0000-0000-0000380B0000}"/>
    <cellStyle name="Comma 2 2 3 5 4 6" xfId="2803" xr:uid="{00000000-0005-0000-0000-0000390B0000}"/>
    <cellStyle name="Comma 2 2 3 5 5" xfId="2804" xr:uid="{00000000-0005-0000-0000-00003A0B0000}"/>
    <cellStyle name="Comma 2 2 3 5 6" xfId="2805" xr:uid="{00000000-0005-0000-0000-00003B0B0000}"/>
    <cellStyle name="Comma 2 2 3 5 6 2" xfId="2806" xr:uid="{00000000-0005-0000-0000-00003C0B0000}"/>
    <cellStyle name="Comma 2 2 3 5 6 2 2" xfId="2807" xr:uid="{00000000-0005-0000-0000-00003D0B0000}"/>
    <cellStyle name="Comma 2 2 3 5 6 2 3" xfId="2808" xr:uid="{00000000-0005-0000-0000-00003E0B0000}"/>
    <cellStyle name="Comma 2 2 3 5 6 2 4" xfId="2809" xr:uid="{00000000-0005-0000-0000-00003F0B0000}"/>
    <cellStyle name="Comma 2 2 3 5 6 3" xfId="2810" xr:uid="{00000000-0005-0000-0000-0000400B0000}"/>
    <cellStyle name="Comma 2 2 3 5 6 4" xfId="2811" xr:uid="{00000000-0005-0000-0000-0000410B0000}"/>
    <cellStyle name="Comma 2 2 3 5 6 5" xfId="2812" xr:uid="{00000000-0005-0000-0000-0000420B0000}"/>
    <cellStyle name="Comma 2 2 3 5 7" xfId="2813" xr:uid="{00000000-0005-0000-0000-0000430B0000}"/>
    <cellStyle name="Comma 2 2 3 5 7 2" xfId="2814" xr:uid="{00000000-0005-0000-0000-0000440B0000}"/>
    <cellStyle name="Comma 2 2 3 5 7 3" xfId="2815" xr:uid="{00000000-0005-0000-0000-0000450B0000}"/>
    <cellStyle name="Comma 2 2 3 5 7 4" xfId="2816" xr:uid="{00000000-0005-0000-0000-0000460B0000}"/>
    <cellStyle name="Comma 2 2 3 5 8" xfId="2817" xr:uid="{00000000-0005-0000-0000-0000470B0000}"/>
    <cellStyle name="Comma 2 2 3 5 9" xfId="2818" xr:uid="{00000000-0005-0000-0000-0000480B0000}"/>
    <cellStyle name="Comma 2 2 3 6" xfId="2819" xr:uid="{00000000-0005-0000-0000-0000490B0000}"/>
    <cellStyle name="Comma 2 2 3 6 2" xfId="2820" xr:uid="{00000000-0005-0000-0000-00004A0B0000}"/>
    <cellStyle name="Comma 2 2 3 6 2 2" xfId="2821" xr:uid="{00000000-0005-0000-0000-00004B0B0000}"/>
    <cellStyle name="Comma 2 2 3 6 2 2 2" xfId="2822" xr:uid="{00000000-0005-0000-0000-00004C0B0000}"/>
    <cellStyle name="Comma 2 2 3 6 2 2 2 2" xfId="2823" xr:uid="{00000000-0005-0000-0000-00004D0B0000}"/>
    <cellStyle name="Comma 2 2 3 6 2 2 2 3" xfId="2824" xr:uid="{00000000-0005-0000-0000-00004E0B0000}"/>
    <cellStyle name="Comma 2 2 3 6 2 2 2 4" xfId="2825" xr:uid="{00000000-0005-0000-0000-00004F0B0000}"/>
    <cellStyle name="Comma 2 2 3 6 2 2 3" xfId="2826" xr:uid="{00000000-0005-0000-0000-0000500B0000}"/>
    <cellStyle name="Comma 2 2 3 6 2 2 4" xfId="2827" xr:uid="{00000000-0005-0000-0000-0000510B0000}"/>
    <cellStyle name="Comma 2 2 3 6 2 2 5" xfId="2828" xr:uid="{00000000-0005-0000-0000-0000520B0000}"/>
    <cellStyle name="Comma 2 2 3 6 2 3" xfId="2829" xr:uid="{00000000-0005-0000-0000-0000530B0000}"/>
    <cellStyle name="Comma 2 2 3 6 2 3 2" xfId="2830" xr:uid="{00000000-0005-0000-0000-0000540B0000}"/>
    <cellStyle name="Comma 2 2 3 6 2 3 3" xfId="2831" xr:uid="{00000000-0005-0000-0000-0000550B0000}"/>
    <cellStyle name="Comma 2 2 3 6 2 3 4" xfId="2832" xr:uid="{00000000-0005-0000-0000-0000560B0000}"/>
    <cellStyle name="Comma 2 2 3 6 2 4" xfId="2833" xr:uid="{00000000-0005-0000-0000-0000570B0000}"/>
    <cellStyle name="Comma 2 2 3 6 2 5" xfId="2834" xr:uid="{00000000-0005-0000-0000-0000580B0000}"/>
    <cellStyle name="Comma 2 2 3 6 2 6" xfId="2835" xr:uid="{00000000-0005-0000-0000-0000590B0000}"/>
    <cellStyle name="Comma 2 2 3 6 3" xfId="2836" xr:uid="{00000000-0005-0000-0000-00005A0B0000}"/>
    <cellStyle name="Comma 2 2 3 6 3 2" xfId="2837" xr:uid="{00000000-0005-0000-0000-00005B0B0000}"/>
    <cellStyle name="Comma 2 2 3 6 3 2 2" xfId="2838" xr:uid="{00000000-0005-0000-0000-00005C0B0000}"/>
    <cellStyle name="Comma 2 2 3 6 3 2 2 2" xfId="2839" xr:uid="{00000000-0005-0000-0000-00005D0B0000}"/>
    <cellStyle name="Comma 2 2 3 6 3 2 2 3" xfId="2840" xr:uid="{00000000-0005-0000-0000-00005E0B0000}"/>
    <cellStyle name="Comma 2 2 3 6 3 2 2 4" xfId="2841" xr:uid="{00000000-0005-0000-0000-00005F0B0000}"/>
    <cellStyle name="Comma 2 2 3 6 3 2 3" xfId="2842" xr:uid="{00000000-0005-0000-0000-0000600B0000}"/>
    <cellStyle name="Comma 2 2 3 6 3 2 4" xfId="2843" xr:uid="{00000000-0005-0000-0000-0000610B0000}"/>
    <cellStyle name="Comma 2 2 3 6 3 2 5" xfId="2844" xr:uid="{00000000-0005-0000-0000-0000620B0000}"/>
    <cellStyle name="Comma 2 2 3 6 3 3" xfId="2845" xr:uid="{00000000-0005-0000-0000-0000630B0000}"/>
    <cellStyle name="Comma 2 2 3 6 3 3 2" xfId="2846" xr:uid="{00000000-0005-0000-0000-0000640B0000}"/>
    <cellStyle name="Comma 2 2 3 6 3 3 3" xfId="2847" xr:uid="{00000000-0005-0000-0000-0000650B0000}"/>
    <cellStyle name="Comma 2 2 3 6 3 3 4" xfId="2848" xr:uid="{00000000-0005-0000-0000-0000660B0000}"/>
    <cellStyle name="Comma 2 2 3 6 3 4" xfId="2849" xr:uid="{00000000-0005-0000-0000-0000670B0000}"/>
    <cellStyle name="Comma 2 2 3 6 3 5" xfId="2850" xr:uid="{00000000-0005-0000-0000-0000680B0000}"/>
    <cellStyle name="Comma 2 2 3 6 3 6" xfId="2851" xr:uid="{00000000-0005-0000-0000-0000690B0000}"/>
    <cellStyle name="Comma 2 2 3 6 4" xfId="2852" xr:uid="{00000000-0005-0000-0000-00006A0B0000}"/>
    <cellStyle name="Comma 2 2 3 6 5" xfId="2853" xr:uid="{00000000-0005-0000-0000-00006B0B0000}"/>
    <cellStyle name="Comma 2 2 3 6 5 2" xfId="2854" xr:uid="{00000000-0005-0000-0000-00006C0B0000}"/>
    <cellStyle name="Comma 2 2 3 6 5 2 2" xfId="2855" xr:uid="{00000000-0005-0000-0000-00006D0B0000}"/>
    <cellStyle name="Comma 2 2 3 6 5 2 3" xfId="2856" xr:uid="{00000000-0005-0000-0000-00006E0B0000}"/>
    <cellStyle name="Comma 2 2 3 6 5 2 4" xfId="2857" xr:uid="{00000000-0005-0000-0000-00006F0B0000}"/>
    <cellStyle name="Comma 2 2 3 6 5 3" xfId="2858" xr:uid="{00000000-0005-0000-0000-0000700B0000}"/>
    <cellStyle name="Comma 2 2 3 6 5 4" xfId="2859" xr:uid="{00000000-0005-0000-0000-0000710B0000}"/>
    <cellStyle name="Comma 2 2 3 6 5 5" xfId="2860" xr:uid="{00000000-0005-0000-0000-0000720B0000}"/>
    <cellStyle name="Comma 2 2 3 6 6" xfId="2861" xr:uid="{00000000-0005-0000-0000-0000730B0000}"/>
    <cellStyle name="Comma 2 2 3 6 6 2" xfId="2862" xr:uid="{00000000-0005-0000-0000-0000740B0000}"/>
    <cellStyle name="Comma 2 2 3 6 6 3" xfId="2863" xr:uid="{00000000-0005-0000-0000-0000750B0000}"/>
    <cellStyle name="Comma 2 2 3 6 6 4" xfId="2864" xr:uid="{00000000-0005-0000-0000-0000760B0000}"/>
    <cellStyle name="Comma 2 2 3 6 7" xfId="2865" xr:uid="{00000000-0005-0000-0000-0000770B0000}"/>
    <cellStyle name="Comma 2 2 3 6 8" xfId="2866" xr:uid="{00000000-0005-0000-0000-0000780B0000}"/>
    <cellStyle name="Comma 2 2 3 6 9" xfId="2867" xr:uid="{00000000-0005-0000-0000-0000790B0000}"/>
    <cellStyle name="Comma 2 2 3 7" xfId="2868" xr:uid="{00000000-0005-0000-0000-00007A0B0000}"/>
    <cellStyle name="Comma 2 2 3 7 2" xfId="2869" xr:uid="{00000000-0005-0000-0000-00007B0B0000}"/>
    <cellStyle name="Comma 2 2 3 7 2 2" xfId="2870" xr:uid="{00000000-0005-0000-0000-00007C0B0000}"/>
    <cellStyle name="Comma 2 2 3 7 2 2 2" xfId="2871" xr:uid="{00000000-0005-0000-0000-00007D0B0000}"/>
    <cellStyle name="Comma 2 2 3 7 2 2 2 2" xfId="2872" xr:uid="{00000000-0005-0000-0000-00007E0B0000}"/>
    <cellStyle name="Comma 2 2 3 7 2 2 2 3" xfId="2873" xr:uid="{00000000-0005-0000-0000-00007F0B0000}"/>
    <cellStyle name="Comma 2 2 3 7 2 2 2 4" xfId="2874" xr:uid="{00000000-0005-0000-0000-0000800B0000}"/>
    <cellStyle name="Comma 2 2 3 7 2 2 3" xfId="2875" xr:uid="{00000000-0005-0000-0000-0000810B0000}"/>
    <cellStyle name="Comma 2 2 3 7 2 2 4" xfId="2876" xr:uid="{00000000-0005-0000-0000-0000820B0000}"/>
    <cellStyle name="Comma 2 2 3 7 2 2 5" xfId="2877" xr:uid="{00000000-0005-0000-0000-0000830B0000}"/>
    <cellStyle name="Comma 2 2 3 7 2 3" xfId="2878" xr:uid="{00000000-0005-0000-0000-0000840B0000}"/>
    <cellStyle name="Comma 2 2 3 7 2 3 2" xfId="2879" xr:uid="{00000000-0005-0000-0000-0000850B0000}"/>
    <cellStyle name="Comma 2 2 3 7 2 3 3" xfId="2880" xr:uid="{00000000-0005-0000-0000-0000860B0000}"/>
    <cellStyle name="Comma 2 2 3 7 2 3 4" xfId="2881" xr:uid="{00000000-0005-0000-0000-0000870B0000}"/>
    <cellStyle name="Comma 2 2 3 7 2 4" xfId="2882" xr:uid="{00000000-0005-0000-0000-0000880B0000}"/>
    <cellStyle name="Comma 2 2 3 7 2 5" xfId="2883" xr:uid="{00000000-0005-0000-0000-0000890B0000}"/>
    <cellStyle name="Comma 2 2 3 7 2 6" xfId="2884" xr:uid="{00000000-0005-0000-0000-00008A0B0000}"/>
    <cellStyle name="Comma 2 2 3 7 3" xfId="2885" xr:uid="{00000000-0005-0000-0000-00008B0B0000}"/>
    <cellStyle name="Comma 2 2 3 7 3 2" xfId="2886" xr:uid="{00000000-0005-0000-0000-00008C0B0000}"/>
    <cellStyle name="Comma 2 2 3 7 3 2 2" xfId="2887" xr:uid="{00000000-0005-0000-0000-00008D0B0000}"/>
    <cellStyle name="Comma 2 2 3 7 3 2 2 2" xfId="2888" xr:uid="{00000000-0005-0000-0000-00008E0B0000}"/>
    <cellStyle name="Comma 2 2 3 7 3 2 2 3" xfId="2889" xr:uid="{00000000-0005-0000-0000-00008F0B0000}"/>
    <cellStyle name="Comma 2 2 3 7 3 2 2 4" xfId="2890" xr:uid="{00000000-0005-0000-0000-0000900B0000}"/>
    <cellStyle name="Comma 2 2 3 7 3 2 3" xfId="2891" xr:uid="{00000000-0005-0000-0000-0000910B0000}"/>
    <cellStyle name="Comma 2 2 3 7 3 2 4" xfId="2892" xr:uid="{00000000-0005-0000-0000-0000920B0000}"/>
    <cellStyle name="Comma 2 2 3 7 3 2 5" xfId="2893" xr:uid="{00000000-0005-0000-0000-0000930B0000}"/>
    <cellStyle name="Comma 2 2 3 7 3 3" xfId="2894" xr:uid="{00000000-0005-0000-0000-0000940B0000}"/>
    <cellStyle name="Comma 2 2 3 7 3 3 2" xfId="2895" xr:uid="{00000000-0005-0000-0000-0000950B0000}"/>
    <cellStyle name="Comma 2 2 3 7 3 3 3" xfId="2896" xr:uid="{00000000-0005-0000-0000-0000960B0000}"/>
    <cellStyle name="Comma 2 2 3 7 3 3 4" xfId="2897" xr:uid="{00000000-0005-0000-0000-0000970B0000}"/>
    <cellStyle name="Comma 2 2 3 7 3 4" xfId="2898" xr:uid="{00000000-0005-0000-0000-0000980B0000}"/>
    <cellStyle name="Comma 2 2 3 7 3 5" xfId="2899" xr:uid="{00000000-0005-0000-0000-0000990B0000}"/>
    <cellStyle name="Comma 2 2 3 7 3 6" xfId="2900" xr:uid="{00000000-0005-0000-0000-00009A0B0000}"/>
    <cellStyle name="Comma 2 2 3 7 4" xfId="2901" xr:uid="{00000000-0005-0000-0000-00009B0B0000}"/>
    <cellStyle name="Comma 2 2 3 7 5" xfId="2902" xr:uid="{00000000-0005-0000-0000-00009C0B0000}"/>
    <cellStyle name="Comma 2 2 3 7 5 2" xfId="2903" xr:uid="{00000000-0005-0000-0000-00009D0B0000}"/>
    <cellStyle name="Comma 2 2 3 7 5 2 2" xfId="2904" xr:uid="{00000000-0005-0000-0000-00009E0B0000}"/>
    <cellStyle name="Comma 2 2 3 7 5 2 3" xfId="2905" xr:uid="{00000000-0005-0000-0000-00009F0B0000}"/>
    <cellStyle name="Comma 2 2 3 7 5 2 4" xfId="2906" xr:uid="{00000000-0005-0000-0000-0000A00B0000}"/>
    <cellStyle name="Comma 2 2 3 7 5 3" xfId="2907" xr:uid="{00000000-0005-0000-0000-0000A10B0000}"/>
    <cellStyle name="Comma 2 2 3 7 5 4" xfId="2908" xr:uid="{00000000-0005-0000-0000-0000A20B0000}"/>
    <cellStyle name="Comma 2 2 3 7 5 5" xfId="2909" xr:uid="{00000000-0005-0000-0000-0000A30B0000}"/>
    <cellStyle name="Comma 2 2 3 7 6" xfId="2910" xr:uid="{00000000-0005-0000-0000-0000A40B0000}"/>
    <cellStyle name="Comma 2 2 3 7 6 2" xfId="2911" xr:uid="{00000000-0005-0000-0000-0000A50B0000}"/>
    <cellStyle name="Comma 2 2 3 7 6 3" xfId="2912" xr:uid="{00000000-0005-0000-0000-0000A60B0000}"/>
    <cellStyle name="Comma 2 2 3 7 6 4" xfId="2913" xr:uid="{00000000-0005-0000-0000-0000A70B0000}"/>
    <cellStyle name="Comma 2 2 3 7 7" xfId="2914" xr:uid="{00000000-0005-0000-0000-0000A80B0000}"/>
    <cellStyle name="Comma 2 2 3 7 8" xfId="2915" xr:uid="{00000000-0005-0000-0000-0000A90B0000}"/>
    <cellStyle name="Comma 2 2 3 7 9" xfId="2916" xr:uid="{00000000-0005-0000-0000-0000AA0B0000}"/>
    <cellStyle name="Comma 2 2 3 8" xfId="2917" xr:uid="{00000000-0005-0000-0000-0000AB0B0000}"/>
    <cellStyle name="Comma 2 2 3 8 2" xfId="2918" xr:uid="{00000000-0005-0000-0000-0000AC0B0000}"/>
    <cellStyle name="Comma 2 2 3 8 3" xfId="2919" xr:uid="{00000000-0005-0000-0000-0000AD0B0000}"/>
    <cellStyle name="Comma 2 2 3 8 3 2" xfId="2920" xr:uid="{00000000-0005-0000-0000-0000AE0B0000}"/>
    <cellStyle name="Comma 2 2 3 8 3 2 2" xfId="2921" xr:uid="{00000000-0005-0000-0000-0000AF0B0000}"/>
    <cellStyle name="Comma 2 2 3 8 3 2 3" xfId="2922" xr:uid="{00000000-0005-0000-0000-0000B00B0000}"/>
    <cellStyle name="Comma 2 2 3 8 3 2 4" xfId="2923" xr:uid="{00000000-0005-0000-0000-0000B10B0000}"/>
    <cellStyle name="Comma 2 2 3 8 3 3" xfId="2924" xr:uid="{00000000-0005-0000-0000-0000B20B0000}"/>
    <cellStyle name="Comma 2 2 3 8 3 4" xfId="2925" xr:uid="{00000000-0005-0000-0000-0000B30B0000}"/>
    <cellStyle name="Comma 2 2 3 8 3 5" xfId="2926" xr:uid="{00000000-0005-0000-0000-0000B40B0000}"/>
    <cellStyle name="Comma 2 2 3 8 4" xfId="2927" xr:uid="{00000000-0005-0000-0000-0000B50B0000}"/>
    <cellStyle name="Comma 2 2 3 8 4 2" xfId="2928" xr:uid="{00000000-0005-0000-0000-0000B60B0000}"/>
    <cellStyle name="Comma 2 2 3 8 4 3" xfId="2929" xr:uid="{00000000-0005-0000-0000-0000B70B0000}"/>
    <cellStyle name="Comma 2 2 3 8 4 4" xfId="2930" xr:uid="{00000000-0005-0000-0000-0000B80B0000}"/>
    <cellStyle name="Comma 2 2 3 8 5" xfId="2931" xr:uid="{00000000-0005-0000-0000-0000B90B0000}"/>
    <cellStyle name="Comma 2 2 3 8 6" xfId="2932" xr:uid="{00000000-0005-0000-0000-0000BA0B0000}"/>
    <cellStyle name="Comma 2 2 3 8 7" xfId="2933" xr:uid="{00000000-0005-0000-0000-0000BB0B0000}"/>
    <cellStyle name="Comma 2 2 3 9" xfId="2934" xr:uid="{00000000-0005-0000-0000-0000BC0B0000}"/>
    <cellStyle name="Comma 2 2 3 9 2" xfId="2935" xr:uid="{00000000-0005-0000-0000-0000BD0B0000}"/>
    <cellStyle name="Comma 2 2 3 9 3" xfId="2936" xr:uid="{00000000-0005-0000-0000-0000BE0B0000}"/>
    <cellStyle name="Comma 2 2 3 9 3 2" xfId="2937" xr:uid="{00000000-0005-0000-0000-0000BF0B0000}"/>
    <cellStyle name="Comma 2 2 3 9 3 2 2" xfId="2938" xr:uid="{00000000-0005-0000-0000-0000C00B0000}"/>
    <cellStyle name="Comma 2 2 3 9 3 2 3" xfId="2939" xr:uid="{00000000-0005-0000-0000-0000C10B0000}"/>
    <cellStyle name="Comma 2 2 3 9 3 2 4" xfId="2940" xr:uid="{00000000-0005-0000-0000-0000C20B0000}"/>
    <cellStyle name="Comma 2 2 3 9 3 3" xfId="2941" xr:uid="{00000000-0005-0000-0000-0000C30B0000}"/>
    <cellStyle name="Comma 2 2 3 9 3 4" xfId="2942" xr:uid="{00000000-0005-0000-0000-0000C40B0000}"/>
    <cellStyle name="Comma 2 2 3 9 3 5" xfId="2943" xr:uid="{00000000-0005-0000-0000-0000C50B0000}"/>
    <cellStyle name="Comma 2 2 3 9 4" xfId="2944" xr:uid="{00000000-0005-0000-0000-0000C60B0000}"/>
    <cellStyle name="Comma 2 2 3 9 4 2" xfId="2945" xr:uid="{00000000-0005-0000-0000-0000C70B0000}"/>
    <cellStyle name="Comma 2 2 3 9 4 3" xfId="2946" xr:uid="{00000000-0005-0000-0000-0000C80B0000}"/>
    <cellStyle name="Comma 2 2 3 9 4 4" xfId="2947" xr:uid="{00000000-0005-0000-0000-0000C90B0000}"/>
    <cellStyle name="Comma 2 2 3 9 5" xfId="2948" xr:uid="{00000000-0005-0000-0000-0000CA0B0000}"/>
    <cellStyle name="Comma 2 2 3 9 6" xfId="2949" xr:uid="{00000000-0005-0000-0000-0000CB0B0000}"/>
    <cellStyle name="Comma 2 2 3 9 7" xfId="2950" xr:uid="{00000000-0005-0000-0000-0000CC0B0000}"/>
    <cellStyle name="Comma 2 2 4" xfId="2951" xr:uid="{00000000-0005-0000-0000-0000CD0B0000}"/>
    <cellStyle name="Comma 2 2 4 10" xfId="2952" xr:uid="{00000000-0005-0000-0000-0000CE0B0000}"/>
    <cellStyle name="Comma 2 2 4 2" xfId="2953" xr:uid="{00000000-0005-0000-0000-0000CF0B0000}"/>
    <cellStyle name="Comma 2 2 4 2 2" xfId="2954" xr:uid="{00000000-0005-0000-0000-0000D00B0000}"/>
    <cellStyle name="Comma 2 2 4 2 2 2" xfId="2955" xr:uid="{00000000-0005-0000-0000-0000D10B0000}"/>
    <cellStyle name="Comma 2 2 4 2 2 2 2" xfId="2956" xr:uid="{00000000-0005-0000-0000-0000D20B0000}"/>
    <cellStyle name="Comma 2 2 4 2 2 2 2 2" xfId="2957" xr:uid="{00000000-0005-0000-0000-0000D30B0000}"/>
    <cellStyle name="Comma 2 2 4 2 2 2 2 3" xfId="2958" xr:uid="{00000000-0005-0000-0000-0000D40B0000}"/>
    <cellStyle name="Comma 2 2 4 2 2 2 2 4" xfId="2959" xr:uid="{00000000-0005-0000-0000-0000D50B0000}"/>
    <cellStyle name="Comma 2 2 4 2 2 2 3" xfId="2960" xr:uid="{00000000-0005-0000-0000-0000D60B0000}"/>
    <cellStyle name="Comma 2 2 4 2 2 2 4" xfId="2961" xr:uid="{00000000-0005-0000-0000-0000D70B0000}"/>
    <cellStyle name="Comma 2 2 4 2 2 2 5" xfId="2962" xr:uid="{00000000-0005-0000-0000-0000D80B0000}"/>
    <cellStyle name="Comma 2 2 4 2 2 3" xfId="2963" xr:uid="{00000000-0005-0000-0000-0000D90B0000}"/>
    <cellStyle name="Comma 2 2 4 2 2 3 2" xfId="2964" xr:uid="{00000000-0005-0000-0000-0000DA0B0000}"/>
    <cellStyle name="Comma 2 2 4 2 2 3 3" xfId="2965" xr:uid="{00000000-0005-0000-0000-0000DB0B0000}"/>
    <cellStyle name="Comma 2 2 4 2 2 3 4" xfId="2966" xr:uid="{00000000-0005-0000-0000-0000DC0B0000}"/>
    <cellStyle name="Comma 2 2 4 2 2 4" xfId="2967" xr:uid="{00000000-0005-0000-0000-0000DD0B0000}"/>
    <cellStyle name="Comma 2 2 4 2 2 4 2" xfId="2968" xr:uid="{00000000-0005-0000-0000-0000DE0B0000}"/>
    <cellStyle name="Comma 2 2 4 2 2 4 3" xfId="2969" xr:uid="{00000000-0005-0000-0000-0000DF0B0000}"/>
    <cellStyle name="Comma 2 2 4 2 2 4 4" xfId="2970" xr:uid="{00000000-0005-0000-0000-0000E00B0000}"/>
    <cellStyle name="Comma 2 2 4 2 2 5" xfId="2971" xr:uid="{00000000-0005-0000-0000-0000E10B0000}"/>
    <cellStyle name="Comma 2 2 4 2 2 6" xfId="2972" xr:uid="{00000000-0005-0000-0000-0000E20B0000}"/>
    <cellStyle name="Comma 2 2 4 2 2 7" xfId="2973" xr:uid="{00000000-0005-0000-0000-0000E30B0000}"/>
    <cellStyle name="Comma 2 2 4 2 3" xfId="2974" xr:uid="{00000000-0005-0000-0000-0000E40B0000}"/>
    <cellStyle name="Comma 2 2 4 2 3 2" xfId="2975" xr:uid="{00000000-0005-0000-0000-0000E50B0000}"/>
    <cellStyle name="Comma 2 2 4 2 3 2 2" xfId="2976" xr:uid="{00000000-0005-0000-0000-0000E60B0000}"/>
    <cellStyle name="Comma 2 2 4 2 3 2 2 2" xfId="2977" xr:uid="{00000000-0005-0000-0000-0000E70B0000}"/>
    <cellStyle name="Comma 2 2 4 2 3 2 2 3" xfId="2978" xr:uid="{00000000-0005-0000-0000-0000E80B0000}"/>
    <cellStyle name="Comma 2 2 4 2 3 2 2 4" xfId="2979" xr:uid="{00000000-0005-0000-0000-0000E90B0000}"/>
    <cellStyle name="Comma 2 2 4 2 3 2 3" xfId="2980" xr:uid="{00000000-0005-0000-0000-0000EA0B0000}"/>
    <cellStyle name="Comma 2 2 4 2 3 2 4" xfId="2981" xr:uid="{00000000-0005-0000-0000-0000EB0B0000}"/>
    <cellStyle name="Comma 2 2 4 2 3 2 5" xfId="2982" xr:uid="{00000000-0005-0000-0000-0000EC0B0000}"/>
    <cellStyle name="Comma 2 2 4 2 3 3" xfId="2983" xr:uid="{00000000-0005-0000-0000-0000ED0B0000}"/>
    <cellStyle name="Comma 2 2 4 2 3 3 2" xfId="2984" xr:uid="{00000000-0005-0000-0000-0000EE0B0000}"/>
    <cellStyle name="Comma 2 2 4 2 3 3 3" xfId="2985" xr:uid="{00000000-0005-0000-0000-0000EF0B0000}"/>
    <cellStyle name="Comma 2 2 4 2 3 3 4" xfId="2986" xr:uid="{00000000-0005-0000-0000-0000F00B0000}"/>
    <cellStyle name="Comma 2 2 4 2 3 4" xfId="2987" xr:uid="{00000000-0005-0000-0000-0000F10B0000}"/>
    <cellStyle name="Comma 2 2 4 2 3 4 2" xfId="2988" xr:uid="{00000000-0005-0000-0000-0000F20B0000}"/>
    <cellStyle name="Comma 2 2 4 2 3 4 3" xfId="2989" xr:uid="{00000000-0005-0000-0000-0000F30B0000}"/>
    <cellStyle name="Comma 2 2 4 2 3 4 4" xfId="2990" xr:uid="{00000000-0005-0000-0000-0000F40B0000}"/>
    <cellStyle name="Comma 2 2 4 2 3 5" xfId="2991" xr:uid="{00000000-0005-0000-0000-0000F50B0000}"/>
    <cellStyle name="Comma 2 2 4 2 3 6" xfId="2992" xr:uid="{00000000-0005-0000-0000-0000F60B0000}"/>
    <cellStyle name="Comma 2 2 4 2 3 7" xfId="2993" xr:uid="{00000000-0005-0000-0000-0000F70B0000}"/>
    <cellStyle name="Comma 2 2 4 2 4" xfId="2994" xr:uid="{00000000-0005-0000-0000-0000F80B0000}"/>
    <cellStyle name="Comma 2 2 4 2 4 2" xfId="2995" xr:uid="{00000000-0005-0000-0000-0000F90B0000}"/>
    <cellStyle name="Comma 2 2 4 2 4 2 2" xfId="2996" xr:uid="{00000000-0005-0000-0000-0000FA0B0000}"/>
    <cellStyle name="Comma 2 2 4 2 4 2 3" xfId="2997" xr:uid="{00000000-0005-0000-0000-0000FB0B0000}"/>
    <cellStyle name="Comma 2 2 4 2 4 2 4" xfId="2998" xr:uid="{00000000-0005-0000-0000-0000FC0B0000}"/>
    <cellStyle name="Comma 2 2 4 2 5" xfId="2999" xr:uid="{00000000-0005-0000-0000-0000FD0B0000}"/>
    <cellStyle name="Comma 2 2 4 2 5 2" xfId="3000" xr:uid="{00000000-0005-0000-0000-0000FE0B0000}"/>
    <cellStyle name="Comma 2 2 4 2 5 2 2" xfId="3001" xr:uid="{00000000-0005-0000-0000-0000FF0B0000}"/>
    <cellStyle name="Comma 2 2 4 2 5 2 3" xfId="3002" xr:uid="{00000000-0005-0000-0000-0000000C0000}"/>
    <cellStyle name="Comma 2 2 4 2 5 2 4" xfId="3003" xr:uid="{00000000-0005-0000-0000-0000010C0000}"/>
    <cellStyle name="Comma 2 2 4 2 5 3" xfId="3004" xr:uid="{00000000-0005-0000-0000-0000020C0000}"/>
    <cellStyle name="Comma 2 2 4 2 5 4" xfId="3005" xr:uid="{00000000-0005-0000-0000-0000030C0000}"/>
    <cellStyle name="Comma 2 2 4 2 5 5" xfId="3006" xr:uid="{00000000-0005-0000-0000-0000040C0000}"/>
    <cellStyle name="Comma 2 2 4 2 6" xfId="3007" xr:uid="{00000000-0005-0000-0000-0000050C0000}"/>
    <cellStyle name="Comma 2 2 4 2 6 2" xfId="3008" xr:uid="{00000000-0005-0000-0000-0000060C0000}"/>
    <cellStyle name="Comma 2 2 4 2 6 3" xfId="3009" xr:uid="{00000000-0005-0000-0000-0000070C0000}"/>
    <cellStyle name="Comma 2 2 4 2 6 4" xfId="3010" xr:uid="{00000000-0005-0000-0000-0000080C0000}"/>
    <cellStyle name="Comma 2 2 4 2 7" xfId="3011" xr:uid="{00000000-0005-0000-0000-0000090C0000}"/>
    <cellStyle name="Comma 2 2 4 2 8" xfId="3012" xr:uid="{00000000-0005-0000-0000-00000A0C0000}"/>
    <cellStyle name="Comma 2 2 4 2 9" xfId="3013" xr:uid="{00000000-0005-0000-0000-00000B0C0000}"/>
    <cellStyle name="Comma 2 2 4 3" xfId="3014" xr:uid="{00000000-0005-0000-0000-00000C0C0000}"/>
    <cellStyle name="Comma 2 2 4 3 2" xfId="3015" xr:uid="{00000000-0005-0000-0000-00000D0C0000}"/>
    <cellStyle name="Comma 2 2 4 3 2 2" xfId="3016" xr:uid="{00000000-0005-0000-0000-00000E0C0000}"/>
    <cellStyle name="Comma 2 2 4 3 2 2 2" xfId="3017" xr:uid="{00000000-0005-0000-0000-00000F0C0000}"/>
    <cellStyle name="Comma 2 2 4 3 2 2 3" xfId="3018" xr:uid="{00000000-0005-0000-0000-0000100C0000}"/>
    <cellStyle name="Comma 2 2 4 3 2 2 4" xfId="3019" xr:uid="{00000000-0005-0000-0000-0000110C0000}"/>
    <cellStyle name="Comma 2 2 4 3 2 3" xfId="3020" xr:uid="{00000000-0005-0000-0000-0000120C0000}"/>
    <cellStyle name="Comma 2 2 4 3 2 4" xfId="3021" xr:uid="{00000000-0005-0000-0000-0000130C0000}"/>
    <cellStyle name="Comma 2 2 4 3 2 5" xfId="3022" xr:uid="{00000000-0005-0000-0000-0000140C0000}"/>
    <cellStyle name="Comma 2 2 4 3 3" xfId="3023" xr:uid="{00000000-0005-0000-0000-0000150C0000}"/>
    <cellStyle name="Comma 2 2 4 3 3 2" xfId="3024" xr:uid="{00000000-0005-0000-0000-0000160C0000}"/>
    <cellStyle name="Comma 2 2 4 3 3 3" xfId="3025" xr:uid="{00000000-0005-0000-0000-0000170C0000}"/>
    <cellStyle name="Comma 2 2 4 3 3 4" xfId="3026" xr:uid="{00000000-0005-0000-0000-0000180C0000}"/>
    <cellStyle name="Comma 2 2 4 3 4" xfId="3027" xr:uid="{00000000-0005-0000-0000-0000190C0000}"/>
    <cellStyle name="Comma 2 2 4 3 5" xfId="3028" xr:uid="{00000000-0005-0000-0000-00001A0C0000}"/>
    <cellStyle name="Comma 2 2 4 3 6" xfId="3029" xr:uid="{00000000-0005-0000-0000-00001B0C0000}"/>
    <cellStyle name="Comma 2 2 4 4" xfId="3030" xr:uid="{00000000-0005-0000-0000-00001C0C0000}"/>
    <cellStyle name="Comma 2 2 4 4 2" xfId="3031" xr:uid="{00000000-0005-0000-0000-00001D0C0000}"/>
    <cellStyle name="Comma 2 2 4 4 2 2" xfId="3032" xr:uid="{00000000-0005-0000-0000-00001E0C0000}"/>
    <cellStyle name="Comma 2 2 4 4 2 2 2" xfId="3033" xr:uid="{00000000-0005-0000-0000-00001F0C0000}"/>
    <cellStyle name="Comma 2 2 4 4 2 2 3" xfId="3034" xr:uid="{00000000-0005-0000-0000-0000200C0000}"/>
    <cellStyle name="Comma 2 2 4 4 2 2 4" xfId="3035" xr:uid="{00000000-0005-0000-0000-0000210C0000}"/>
    <cellStyle name="Comma 2 2 4 4 2 3" xfId="3036" xr:uid="{00000000-0005-0000-0000-0000220C0000}"/>
    <cellStyle name="Comma 2 2 4 4 2 4" xfId="3037" xr:uid="{00000000-0005-0000-0000-0000230C0000}"/>
    <cellStyle name="Comma 2 2 4 4 2 5" xfId="3038" xr:uid="{00000000-0005-0000-0000-0000240C0000}"/>
    <cellStyle name="Comma 2 2 4 4 3" xfId="3039" xr:uid="{00000000-0005-0000-0000-0000250C0000}"/>
    <cellStyle name="Comma 2 2 4 4 3 2" xfId="3040" xr:uid="{00000000-0005-0000-0000-0000260C0000}"/>
    <cellStyle name="Comma 2 2 4 4 3 3" xfId="3041" xr:uid="{00000000-0005-0000-0000-0000270C0000}"/>
    <cellStyle name="Comma 2 2 4 4 3 4" xfId="3042" xr:uid="{00000000-0005-0000-0000-0000280C0000}"/>
    <cellStyle name="Comma 2 2 4 4 4" xfId="3043" xr:uid="{00000000-0005-0000-0000-0000290C0000}"/>
    <cellStyle name="Comma 2 2 4 4 5" xfId="3044" xr:uid="{00000000-0005-0000-0000-00002A0C0000}"/>
    <cellStyle name="Comma 2 2 4 4 6" xfId="3045" xr:uid="{00000000-0005-0000-0000-00002B0C0000}"/>
    <cellStyle name="Comma 2 2 4 5" xfId="3046" xr:uid="{00000000-0005-0000-0000-00002C0C0000}"/>
    <cellStyle name="Comma 2 2 4 6" xfId="3047" xr:uid="{00000000-0005-0000-0000-00002D0C0000}"/>
    <cellStyle name="Comma 2 2 4 6 2" xfId="3048" xr:uid="{00000000-0005-0000-0000-00002E0C0000}"/>
    <cellStyle name="Comma 2 2 4 6 2 2" xfId="3049" xr:uid="{00000000-0005-0000-0000-00002F0C0000}"/>
    <cellStyle name="Comma 2 2 4 6 2 3" xfId="3050" xr:uid="{00000000-0005-0000-0000-0000300C0000}"/>
    <cellStyle name="Comma 2 2 4 6 2 4" xfId="3051" xr:uid="{00000000-0005-0000-0000-0000310C0000}"/>
    <cellStyle name="Comma 2 2 4 6 3" xfId="3052" xr:uid="{00000000-0005-0000-0000-0000320C0000}"/>
    <cellStyle name="Comma 2 2 4 6 4" xfId="3053" xr:uid="{00000000-0005-0000-0000-0000330C0000}"/>
    <cellStyle name="Comma 2 2 4 6 5" xfId="3054" xr:uid="{00000000-0005-0000-0000-0000340C0000}"/>
    <cellStyle name="Comma 2 2 4 7" xfId="3055" xr:uid="{00000000-0005-0000-0000-0000350C0000}"/>
    <cellStyle name="Comma 2 2 4 7 2" xfId="3056" xr:uid="{00000000-0005-0000-0000-0000360C0000}"/>
    <cellStyle name="Comma 2 2 4 7 3" xfId="3057" xr:uid="{00000000-0005-0000-0000-0000370C0000}"/>
    <cellStyle name="Comma 2 2 4 7 4" xfId="3058" xr:uid="{00000000-0005-0000-0000-0000380C0000}"/>
    <cellStyle name="Comma 2 2 4 8" xfId="3059" xr:uid="{00000000-0005-0000-0000-0000390C0000}"/>
    <cellStyle name="Comma 2 2 4 9" xfId="3060" xr:uid="{00000000-0005-0000-0000-00003A0C0000}"/>
    <cellStyle name="Comma 2 2 5" xfId="3061" xr:uid="{00000000-0005-0000-0000-00003B0C0000}"/>
    <cellStyle name="Comma 2 2 5 10" xfId="3062" xr:uid="{00000000-0005-0000-0000-00003C0C0000}"/>
    <cellStyle name="Comma 2 2 5 11" xfId="3063" xr:uid="{00000000-0005-0000-0000-00003D0C0000}"/>
    <cellStyle name="Comma 2 2 5 2" xfId="3064" xr:uid="{00000000-0005-0000-0000-00003E0C0000}"/>
    <cellStyle name="Comma 2 2 5 2 2" xfId="3065" xr:uid="{00000000-0005-0000-0000-00003F0C0000}"/>
    <cellStyle name="Comma 2 2 5 2 2 2" xfId="3066" xr:uid="{00000000-0005-0000-0000-0000400C0000}"/>
    <cellStyle name="Comma 2 2 5 2 2 2 2" xfId="3067" xr:uid="{00000000-0005-0000-0000-0000410C0000}"/>
    <cellStyle name="Comma 2 2 5 2 2 2 2 2" xfId="3068" xr:uid="{00000000-0005-0000-0000-0000420C0000}"/>
    <cellStyle name="Comma 2 2 5 2 2 2 2 3" xfId="3069" xr:uid="{00000000-0005-0000-0000-0000430C0000}"/>
    <cellStyle name="Comma 2 2 5 2 2 2 2 4" xfId="3070" xr:uid="{00000000-0005-0000-0000-0000440C0000}"/>
    <cellStyle name="Comma 2 2 5 2 2 2 3" xfId="3071" xr:uid="{00000000-0005-0000-0000-0000450C0000}"/>
    <cellStyle name="Comma 2 2 5 2 2 2 4" xfId="3072" xr:uid="{00000000-0005-0000-0000-0000460C0000}"/>
    <cellStyle name="Comma 2 2 5 2 2 2 5" xfId="3073" xr:uid="{00000000-0005-0000-0000-0000470C0000}"/>
    <cellStyle name="Comma 2 2 5 2 2 3" xfId="3074" xr:uid="{00000000-0005-0000-0000-0000480C0000}"/>
    <cellStyle name="Comma 2 2 5 2 2 3 2" xfId="3075" xr:uid="{00000000-0005-0000-0000-0000490C0000}"/>
    <cellStyle name="Comma 2 2 5 2 2 3 3" xfId="3076" xr:uid="{00000000-0005-0000-0000-00004A0C0000}"/>
    <cellStyle name="Comma 2 2 5 2 2 3 4" xfId="3077" xr:uid="{00000000-0005-0000-0000-00004B0C0000}"/>
    <cellStyle name="Comma 2 2 5 2 2 4" xfId="3078" xr:uid="{00000000-0005-0000-0000-00004C0C0000}"/>
    <cellStyle name="Comma 2 2 5 2 2 5" xfId="3079" xr:uid="{00000000-0005-0000-0000-00004D0C0000}"/>
    <cellStyle name="Comma 2 2 5 2 2 6" xfId="3080" xr:uid="{00000000-0005-0000-0000-00004E0C0000}"/>
    <cellStyle name="Comma 2 2 5 2 3" xfId="3081" xr:uid="{00000000-0005-0000-0000-00004F0C0000}"/>
    <cellStyle name="Comma 2 2 5 2 3 2" xfId="3082" xr:uid="{00000000-0005-0000-0000-0000500C0000}"/>
    <cellStyle name="Comma 2 2 5 2 3 2 2" xfId="3083" xr:uid="{00000000-0005-0000-0000-0000510C0000}"/>
    <cellStyle name="Comma 2 2 5 2 3 2 2 2" xfId="3084" xr:uid="{00000000-0005-0000-0000-0000520C0000}"/>
    <cellStyle name="Comma 2 2 5 2 3 2 2 3" xfId="3085" xr:uid="{00000000-0005-0000-0000-0000530C0000}"/>
    <cellStyle name="Comma 2 2 5 2 3 2 2 4" xfId="3086" xr:uid="{00000000-0005-0000-0000-0000540C0000}"/>
    <cellStyle name="Comma 2 2 5 2 3 2 3" xfId="3087" xr:uid="{00000000-0005-0000-0000-0000550C0000}"/>
    <cellStyle name="Comma 2 2 5 2 3 2 4" xfId="3088" xr:uid="{00000000-0005-0000-0000-0000560C0000}"/>
    <cellStyle name="Comma 2 2 5 2 3 2 5" xfId="3089" xr:uid="{00000000-0005-0000-0000-0000570C0000}"/>
    <cellStyle name="Comma 2 2 5 2 3 3" xfId="3090" xr:uid="{00000000-0005-0000-0000-0000580C0000}"/>
    <cellStyle name="Comma 2 2 5 2 3 3 2" xfId="3091" xr:uid="{00000000-0005-0000-0000-0000590C0000}"/>
    <cellStyle name="Comma 2 2 5 2 3 3 3" xfId="3092" xr:uid="{00000000-0005-0000-0000-00005A0C0000}"/>
    <cellStyle name="Comma 2 2 5 2 3 3 4" xfId="3093" xr:uid="{00000000-0005-0000-0000-00005B0C0000}"/>
    <cellStyle name="Comma 2 2 5 2 3 4" xfId="3094" xr:uid="{00000000-0005-0000-0000-00005C0C0000}"/>
    <cellStyle name="Comma 2 2 5 2 3 5" xfId="3095" xr:uid="{00000000-0005-0000-0000-00005D0C0000}"/>
    <cellStyle name="Comma 2 2 5 2 3 6" xfId="3096" xr:uid="{00000000-0005-0000-0000-00005E0C0000}"/>
    <cellStyle name="Comma 2 2 5 2 4" xfId="3097" xr:uid="{00000000-0005-0000-0000-00005F0C0000}"/>
    <cellStyle name="Comma 2 2 5 2 4 2" xfId="3098" xr:uid="{00000000-0005-0000-0000-0000600C0000}"/>
    <cellStyle name="Comma 2 2 5 2 4 2 2" xfId="3099" xr:uid="{00000000-0005-0000-0000-0000610C0000}"/>
    <cellStyle name="Comma 2 2 5 2 4 2 3" xfId="3100" xr:uid="{00000000-0005-0000-0000-0000620C0000}"/>
    <cellStyle name="Comma 2 2 5 2 4 2 4" xfId="3101" xr:uid="{00000000-0005-0000-0000-0000630C0000}"/>
    <cellStyle name="Comma 2 2 5 2 4 3" xfId="3102" xr:uid="{00000000-0005-0000-0000-0000640C0000}"/>
    <cellStyle name="Comma 2 2 5 2 4 4" xfId="3103" xr:uid="{00000000-0005-0000-0000-0000650C0000}"/>
    <cellStyle name="Comma 2 2 5 2 4 5" xfId="3104" xr:uid="{00000000-0005-0000-0000-0000660C0000}"/>
    <cellStyle name="Comma 2 2 5 2 5" xfId="3105" xr:uid="{00000000-0005-0000-0000-0000670C0000}"/>
    <cellStyle name="Comma 2 2 5 2 5 2" xfId="3106" xr:uid="{00000000-0005-0000-0000-0000680C0000}"/>
    <cellStyle name="Comma 2 2 5 2 5 3" xfId="3107" xr:uid="{00000000-0005-0000-0000-0000690C0000}"/>
    <cellStyle name="Comma 2 2 5 2 5 4" xfId="3108" xr:uid="{00000000-0005-0000-0000-00006A0C0000}"/>
    <cellStyle name="Comma 2 2 5 2 6" xfId="3109" xr:uid="{00000000-0005-0000-0000-00006B0C0000}"/>
    <cellStyle name="Comma 2 2 5 2 7" xfId="3110" xr:uid="{00000000-0005-0000-0000-00006C0C0000}"/>
    <cellStyle name="Comma 2 2 5 2 8" xfId="3111" xr:uid="{00000000-0005-0000-0000-00006D0C0000}"/>
    <cellStyle name="Comma 2 2 5 3" xfId="3112" xr:uid="{00000000-0005-0000-0000-00006E0C0000}"/>
    <cellStyle name="Comma 2 2 5 3 2" xfId="3113" xr:uid="{00000000-0005-0000-0000-00006F0C0000}"/>
    <cellStyle name="Comma 2 2 5 3 2 2" xfId="3114" xr:uid="{00000000-0005-0000-0000-0000700C0000}"/>
    <cellStyle name="Comma 2 2 5 3 2 2 2" xfId="3115" xr:uid="{00000000-0005-0000-0000-0000710C0000}"/>
    <cellStyle name="Comma 2 2 5 3 2 2 3" xfId="3116" xr:uid="{00000000-0005-0000-0000-0000720C0000}"/>
    <cellStyle name="Comma 2 2 5 3 2 2 4" xfId="3117" xr:uid="{00000000-0005-0000-0000-0000730C0000}"/>
    <cellStyle name="Comma 2 2 5 3 2 3" xfId="3118" xr:uid="{00000000-0005-0000-0000-0000740C0000}"/>
    <cellStyle name="Comma 2 2 5 3 2 4" xfId="3119" xr:uid="{00000000-0005-0000-0000-0000750C0000}"/>
    <cellStyle name="Comma 2 2 5 3 2 5" xfId="3120" xr:uid="{00000000-0005-0000-0000-0000760C0000}"/>
    <cellStyle name="Comma 2 2 5 3 3" xfId="3121" xr:uid="{00000000-0005-0000-0000-0000770C0000}"/>
    <cellStyle name="Comma 2 2 5 3 3 2" xfId="3122" xr:uid="{00000000-0005-0000-0000-0000780C0000}"/>
    <cellStyle name="Comma 2 2 5 3 3 3" xfId="3123" xr:uid="{00000000-0005-0000-0000-0000790C0000}"/>
    <cellStyle name="Comma 2 2 5 3 3 4" xfId="3124" xr:uid="{00000000-0005-0000-0000-00007A0C0000}"/>
    <cellStyle name="Comma 2 2 5 3 4" xfId="3125" xr:uid="{00000000-0005-0000-0000-00007B0C0000}"/>
    <cellStyle name="Comma 2 2 5 3 5" xfId="3126" xr:uid="{00000000-0005-0000-0000-00007C0C0000}"/>
    <cellStyle name="Comma 2 2 5 3 6" xfId="3127" xr:uid="{00000000-0005-0000-0000-00007D0C0000}"/>
    <cellStyle name="Comma 2 2 5 4" xfId="3128" xr:uid="{00000000-0005-0000-0000-00007E0C0000}"/>
    <cellStyle name="Comma 2 2 5 4 2" xfId="3129" xr:uid="{00000000-0005-0000-0000-00007F0C0000}"/>
    <cellStyle name="Comma 2 2 5 4 2 2" xfId="3130" xr:uid="{00000000-0005-0000-0000-0000800C0000}"/>
    <cellStyle name="Comma 2 2 5 4 2 2 2" xfId="3131" xr:uid="{00000000-0005-0000-0000-0000810C0000}"/>
    <cellStyle name="Comma 2 2 5 4 2 2 3" xfId="3132" xr:uid="{00000000-0005-0000-0000-0000820C0000}"/>
    <cellStyle name="Comma 2 2 5 4 2 2 4" xfId="3133" xr:uid="{00000000-0005-0000-0000-0000830C0000}"/>
    <cellStyle name="Comma 2 2 5 4 2 3" xfId="3134" xr:uid="{00000000-0005-0000-0000-0000840C0000}"/>
    <cellStyle name="Comma 2 2 5 4 2 4" xfId="3135" xr:uid="{00000000-0005-0000-0000-0000850C0000}"/>
    <cellStyle name="Comma 2 2 5 4 2 5" xfId="3136" xr:uid="{00000000-0005-0000-0000-0000860C0000}"/>
    <cellStyle name="Comma 2 2 5 4 3" xfId="3137" xr:uid="{00000000-0005-0000-0000-0000870C0000}"/>
    <cellStyle name="Comma 2 2 5 4 3 2" xfId="3138" xr:uid="{00000000-0005-0000-0000-0000880C0000}"/>
    <cellStyle name="Comma 2 2 5 4 3 3" xfId="3139" xr:uid="{00000000-0005-0000-0000-0000890C0000}"/>
    <cellStyle name="Comma 2 2 5 4 3 4" xfId="3140" xr:uid="{00000000-0005-0000-0000-00008A0C0000}"/>
    <cellStyle name="Comma 2 2 5 4 4" xfId="3141" xr:uid="{00000000-0005-0000-0000-00008B0C0000}"/>
    <cellStyle name="Comma 2 2 5 4 5" xfId="3142" xr:uid="{00000000-0005-0000-0000-00008C0C0000}"/>
    <cellStyle name="Comma 2 2 5 4 6" xfId="3143" xr:uid="{00000000-0005-0000-0000-00008D0C0000}"/>
    <cellStyle name="Comma 2 2 5 5" xfId="3144" xr:uid="{00000000-0005-0000-0000-00008E0C0000}"/>
    <cellStyle name="Comma 2 2 5 6" xfId="3145" xr:uid="{00000000-0005-0000-0000-00008F0C0000}"/>
    <cellStyle name="Comma 2 2 5 6 2" xfId="3146" xr:uid="{00000000-0005-0000-0000-0000900C0000}"/>
    <cellStyle name="Comma 2 2 5 6 2 2" xfId="3147" xr:uid="{00000000-0005-0000-0000-0000910C0000}"/>
    <cellStyle name="Comma 2 2 5 6 2 3" xfId="3148" xr:uid="{00000000-0005-0000-0000-0000920C0000}"/>
    <cellStyle name="Comma 2 2 5 6 2 4" xfId="3149" xr:uid="{00000000-0005-0000-0000-0000930C0000}"/>
    <cellStyle name="Comma 2 2 5 6 3" xfId="3150" xr:uid="{00000000-0005-0000-0000-0000940C0000}"/>
    <cellStyle name="Comma 2 2 5 6 4" xfId="3151" xr:uid="{00000000-0005-0000-0000-0000950C0000}"/>
    <cellStyle name="Comma 2 2 5 6 5" xfId="3152" xr:uid="{00000000-0005-0000-0000-0000960C0000}"/>
    <cellStyle name="Comma 2 2 5 7" xfId="3153" xr:uid="{00000000-0005-0000-0000-0000970C0000}"/>
    <cellStyle name="Comma 2 2 5 7 2" xfId="3154" xr:uid="{00000000-0005-0000-0000-0000980C0000}"/>
    <cellStyle name="Comma 2 2 5 7 3" xfId="3155" xr:uid="{00000000-0005-0000-0000-0000990C0000}"/>
    <cellStyle name="Comma 2 2 5 7 4" xfId="3156" xr:uid="{00000000-0005-0000-0000-00009A0C0000}"/>
    <cellStyle name="Comma 2 2 5 8" xfId="3157" xr:uid="{00000000-0005-0000-0000-00009B0C0000}"/>
    <cellStyle name="Comma 2 2 5 8 2" xfId="3158" xr:uid="{00000000-0005-0000-0000-00009C0C0000}"/>
    <cellStyle name="Comma 2 2 5 8 3" xfId="3159" xr:uid="{00000000-0005-0000-0000-00009D0C0000}"/>
    <cellStyle name="Comma 2 2 5 8 4" xfId="3160" xr:uid="{00000000-0005-0000-0000-00009E0C0000}"/>
    <cellStyle name="Comma 2 2 5 9" xfId="3161" xr:uid="{00000000-0005-0000-0000-00009F0C0000}"/>
    <cellStyle name="Comma 2 2 6" xfId="3162" xr:uid="{00000000-0005-0000-0000-0000A00C0000}"/>
    <cellStyle name="Comma 2 2 6 2" xfId="3163" xr:uid="{00000000-0005-0000-0000-0000A10C0000}"/>
    <cellStyle name="Comma 2 2 6 3" xfId="3164" xr:uid="{00000000-0005-0000-0000-0000A20C0000}"/>
    <cellStyle name="Comma 2 2 6 3 2" xfId="3165" xr:uid="{00000000-0005-0000-0000-0000A30C0000}"/>
    <cellStyle name="Comma 2 2 6 3 3" xfId="3166" xr:uid="{00000000-0005-0000-0000-0000A40C0000}"/>
    <cellStyle name="Comma 2 2 6 3 4" xfId="3167" xr:uid="{00000000-0005-0000-0000-0000A50C0000}"/>
    <cellStyle name="Comma 2 2 7" xfId="3168" xr:uid="{00000000-0005-0000-0000-0000A60C0000}"/>
    <cellStyle name="Comma 2 2 7 10" xfId="3169" xr:uid="{00000000-0005-0000-0000-0000A70C0000}"/>
    <cellStyle name="Comma 2 2 7 11" xfId="3170" xr:uid="{00000000-0005-0000-0000-0000A80C0000}"/>
    <cellStyle name="Comma 2 2 7 2" xfId="3171" xr:uid="{00000000-0005-0000-0000-0000A90C0000}"/>
    <cellStyle name="Comma 2 2 7 2 2" xfId="3172" xr:uid="{00000000-0005-0000-0000-0000AA0C0000}"/>
    <cellStyle name="Comma 2 2 7 2 2 2" xfId="3173" xr:uid="{00000000-0005-0000-0000-0000AB0C0000}"/>
    <cellStyle name="Comma 2 2 7 2 2 2 2" xfId="3174" xr:uid="{00000000-0005-0000-0000-0000AC0C0000}"/>
    <cellStyle name="Comma 2 2 7 2 2 2 2 2" xfId="3175" xr:uid="{00000000-0005-0000-0000-0000AD0C0000}"/>
    <cellStyle name="Comma 2 2 7 2 2 2 2 3" xfId="3176" xr:uid="{00000000-0005-0000-0000-0000AE0C0000}"/>
    <cellStyle name="Comma 2 2 7 2 2 2 2 4" xfId="3177" xr:uid="{00000000-0005-0000-0000-0000AF0C0000}"/>
    <cellStyle name="Comma 2 2 7 2 2 2 3" xfId="3178" xr:uid="{00000000-0005-0000-0000-0000B00C0000}"/>
    <cellStyle name="Comma 2 2 7 2 2 2 4" xfId="3179" xr:uid="{00000000-0005-0000-0000-0000B10C0000}"/>
    <cellStyle name="Comma 2 2 7 2 2 2 5" xfId="3180" xr:uid="{00000000-0005-0000-0000-0000B20C0000}"/>
    <cellStyle name="Comma 2 2 7 2 2 3" xfId="3181" xr:uid="{00000000-0005-0000-0000-0000B30C0000}"/>
    <cellStyle name="Comma 2 2 7 2 2 3 2" xfId="3182" xr:uid="{00000000-0005-0000-0000-0000B40C0000}"/>
    <cellStyle name="Comma 2 2 7 2 2 3 3" xfId="3183" xr:uid="{00000000-0005-0000-0000-0000B50C0000}"/>
    <cellStyle name="Comma 2 2 7 2 2 3 4" xfId="3184" xr:uid="{00000000-0005-0000-0000-0000B60C0000}"/>
    <cellStyle name="Comma 2 2 7 2 2 4" xfId="3185" xr:uid="{00000000-0005-0000-0000-0000B70C0000}"/>
    <cellStyle name="Comma 2 2 7 2 2 5" xfId="3186" xr:uid="{00000000-0005-0000-0000-0000B80C0000}"/>
    <cellStyle name="Comma 2 2 7 2 2 6" xfId="3187" xr:uid="{00000000-0005-0000-0000-0000B90C0000}"/>
    <cellStyle name="Comma 2 2 7 2 3" xfId="3188" xr:uid="{00000000-0005-0000-0000-0000BA0C0000}"/>
    <cellStyle name="Comma 2 2 7 2 3 2" xfId="3189" xr:uid="{00000000-0005-0000-0000-0000BB0C0000}"/>
    <cellStyle name="Comma 2 2 7 2 3 2 2" xfId="3190" xr:uid="{00000000-0005-0000-0000-0000BC0C0000}"/>
    <cellStyle name="Comma 2 2 7 2 3 2 2 2" xfId="3191" xr:uid="{00000000-0005-0000-0000-0000BD0C0000}"/>
    <cellStyle name="Comma 2 2 7 2 3 2 2 3" xfId="3192" xr:uid="{00000000-0005-0000-0000-0000BE0C0000}"/>
    <cellStyle name="Comma 2 2 7 2 3 2 2 4" xfId="3193" xr:uid="{00000000-0005-0000-0000-0000BF0C0000}"/>
    <cellStyle name="Comma 2 2 7 2 3 2 3" xfId="3194" xr:uid="{00000000-0005-0000-0000-0000C00C0000}"/>
    <cellStyle name="Comma 2 2 7 2 3 2 4" xfId="3195" xr:uid="{00000000-0005-0000-0000-0000C10C0000}"/>
    <cellStyle name="Comma 2 2 7 2 3 2 5" xfId="3196" xr:uid="{00000000-0005-0000-0000-0000C20C0000}"/>
    <cellStyle name="Comma 2 2 7 2 3 3" xfId="3197" xr:uid="{00000000-0005-0000-0000-0000C30C0000}"/>
    <cellStyle name="Comma 2 2 7 2 3 3 2" xfId="3198" xr:uid="{00000000-0005-0000-0000-0000C40C0000}"/>
    <cellStyle name="Comma 2 2 7 2 3 3 3" xfId="3199" xr:uid="{00000000-0005-0000-0000-0000C50C0000}"/>
    <cellStyle name="Comma 2 2 7 2 3 3 4" xfId="3200" xr:uid="{00000000-0005-0000-0000-0000C60C0000}"/>
    <cellStyle name="Comma 2 2 7 2 3 4" xfId="3201" xr:uid="{00000000-0005-0000-0000-0000C70C0000}"/>
    <cellStyle name="Comma 2 2 7 2 3 5" xfId="3202" xr:uid="{00000000-0005-0000-0000-0000C80C0000}"/>
    <cellStyle name="Comma 2 2 7 2 3 6" xfId="3203" xr:uid="{00000000-0005-0000-0000-0000C90C0000}"/>
    <cellStyle name="Comma 2 2 7 2 4" xfId="3204" xr:uid="{00000000-0005-0000-0000-0000CA0C0000}"/>
    <cellStyle name="Comma 2 2 7 2 4 2" xfId="3205" xr:uid="{00000000-0005-0000-0000-0000CB0C0000}"/>
    <cellStyle name="Comma 2 2 7 2 4 2 2" xfId="3206" xr:uid="{00000000-0005-0000-0000-0000CC0C0000}"/>
    <cellStyle name="Comma 2 2 7 2 4 2 3" xfId="3207" xr:uid="{00000000-0005-0000-0000-0000CD0C0000}"/>
    <cellStyle name="Comma 2 2 7 2 4 2 4" xfId="3208" xr:uid="{00000000-0005-0000-0000-0000CE0C0000}"/>
    <cellStyle name="Comma 2 2 7 2 4 3" xfId="3209" xr:uid="{00000000-0005-0000-0000-0000CF0C0000}"/>
    <cellStyle name="Comma 2 2 7 2 4 4" xfId="3210" xr:uid="{00000000-0005-0000-0000-0000D00C0000}"/>
    <cellStyle name="Comma 2 2 7 2 4 5" xfId="3211" xr:uid="{00000000-0005-0000-0000-0000D10C0000}"/>
    <cellStyle name="Comma 2 2 7 2 5" xfId="3212" xr:uid="{00000000-0005-0000-0000-0000D20C0000}"/>
    <cellStyle name="Comma 2 2 7 2 5 2" xfId="3213" xr:uid="{00000000-0005-0000-0000-0000D30C0000}"/>
    <cellStyle name="Comma 2 2 7 2 5 3" xfId="3214" xr:uid="{00000000-0005-0000-0000-0000D40C0000}"/>
    <cellStyle name="Comma 2 2 7 2 5 4" xfId="3215" xr:uid="{00000000-0005-0000-0000-0000D50C0000}"/>
    <cellStyle name="Comma 2 2 7 2 6" xfId="3216" xr:uid="{00000000-0005-0000-0000-0000D60C0000}"/>
    <cellStyle name="Comma 2 2 7 2 7" xfId="3217" xr:uid="{00000000-0005-0000-0000-0000D70C0000}"/>
    <cellStyle name="Comma 2 2 7 2 8" xfId="3218" xr:uid="{00000000-0005-0000-0000-0000D80C0000}"/>
    <cellStyle name="Comma 2 2 7 3" xfId="3219" xr:uid="{00000000-0005-0000-0000-0000D90C0000}"/>
    <cellStyle name="Comma 2 2 7 3 2" xfId="3220" xr:uid="{00000000-0005-0000-0000-0000DA0C0000}"/>
    <cellStyle name="Comma 2 2 7 3 2 2" xfId="3221" xr:uid="{00000000-0005-0000-0000-0000DB0C0000}"/>
    <cellStyle name="Comma 2 2 7 3 2 2 2" xfId="3222" xr:uid="{00000000-0005-0000-0000-0000DC0C0000}"/>
    <cellStyle name="Comma 2 2 7 3 2 2 3" xfId="3223" xr:uid="{00000000-0005-0000-0000-0000DD0C0000}"/>
    <cellStyle name="Comma 2 2 7 3 2 2 4" xfId="3224" xr:uid="{00000000-0005-0000-0000-0000DE0C0000}"/>
    <cellStyle name="Comma 2 2 7 3 2 3" xfId="3225" xr:uid="{00000000-0005-0000-0000-0000DF0C0000}"/>
    <cellStyle name="Comma 2 2 7 3 2 4" xfId="3226" xr:uid="{00000000-0005-0000-0000-0000E00C0000}"/>
    <cellStyle name="Comma 2 2 7 3 2 5" xfId="3227" xr:uid="{00000000-0005-0000-0000-0000E10C0000}"/>
    <cellStyle name="Comma 2 2 7 3 3" xfId="3228" xr:uid="{00000000-0005-0000-0000-0000E20C0000}"/>
    <cellStyle name="Comma 2 2 7 3 3 2" xfId="3229" xr:uid="{00000000-0005-0000-0000-0000E30C0000}"/>
    <cellStyle name="Comma 2 2 7 3 3 3" xfId="3230" xr:uid="{00000000-0005-0000-0000-0000E40C0000}"/>
    <cellStyle name="Comma 2 2 7 3 3 4" xfId="3231" xr:uid="{00000000-0005-0000-0000-0000E50C0000}"/>
    <cellStyle name="Comma 2 2 7 3 4" xfId="3232" xr:uid="{00000000-0005-0000-0000-0000E60C0000}"/>
    <cellStyle name="Comma 2 2 7 3 5" xfId="3233" xr:uid="{00000000-0005-0000-0000-0000E70C0000}"/>
    <cellStyle name="Comma 2 2 7 3 6" xfId="3234" xr:uid="{00000000-0005-0000-0000-0000E80C0000}"/>
    <cellStyle name="Comma 2 2 7 4" xfId="3235" xr:uid="{00000000-0005-0000-0000-0000E90C0000}"/>
    <cellStyle name="Comma 2 2 7 4 2" xfId="3236" xr:uid="{00000000-0005-0000-0000-0000EA0C0000}"/>
    <cellStyle name="Comma 2 2 7 4 2 2" xfId="3237" xr:uid="{00000000-0005-0000-0000-0000EB0C0000}"/>
    <cellStyle name="Comma 2 2 7 4 2 2 2" xfId="3238" xr:uid="{00000000-0005-0000-0000-0000EC0C0000}"/>
    <cellStyle name="Comma 2 2 7 4 2 2 3" xfId="3239" xr:uid="{00000000-0005-0000-0000-0000ED0C0000}"/>
    <cellStyle name="Comma 2 2 7 4 2 2 4" xfId="3240" xr:uid="{00000000-0005-0000-0000-0000EE0C0000}"/>
    <cellStyle name="Comma 2 2 7 4 2 3" xfId="3241" xr:uid="{00000000-0005-0000-0000-0000EF0C0000}"/>
    <cellStyle name="Comma 2 2 7 4 2 4" xfId="3242" xr:uid="{00000000-0005-0000-0000-0000F00C0000}"/>
    <cellStyle name="Comma 2 2 7 4 2 5" xfId="3243" xr:uid="{00000000-0005-0000-0000-0000F10C0000}"/>
    <cellStyle name="Comma 2 2 7 4 3" xfId="3244" xr:uid="{00000000-0005-0000-0000-0000F20C0000}"/>
    <cellStyle name="Comma 2 2 7 4 3 2" xfId="3245" xr:uid="{00000000-0005-0000-0000-0000F30C0000}"/>
    <cellStyle name="Comma 2 2 7 4 3 3" xfId="3246" xr:uid="{00000000-0005-0000-0000-0000F40C0000}"/>
    <cellStyle name="Comma 2 2 7 4 3 4" xfId="3247" xr:uid="{00000000-0005-0000-0000-0000F50C0000}"/>
    <cellStyle name="Comma 2 2 7 4 4" xfId="3248" xr:uid="{00000000-0005-0000-0000-0000F60C0000}"/>
    <cellStyle name="Comma 2 2 7 4 5" xfId="3249" xr:uid="{00000000-0005-0000-0000-0000F70C0000}"/>
    <cellStyle name="Comma 2 2 7 4 6" xfId="3250" xr:uid="{00000000-0005-0000-0000-0000F80C0000}"/>
    <cellStyle name="Comma 2 2 7 5" xfId="3251" xr:uid="{00000000-0005-0000-0000-0000F90C0000}"/>
    <cellStyle name="Comma 2 2 7 6" xfId="3252" xr:uid="{00000000-0005-0000-0000-0000FA0C0000}"/>
    <cellStyle name="Comma 2 2 7 6 2" xfId="3253" xr:uid="{00000000-0005-0000-0000-0000FB0C0000}"/>
    <cellStyle name="Comma 2 2 7 6 2 2" xfId="3254" xr:uid="{00000000-0005-0000-0000-0000FC0C0000}"/>
    <cellStyle name="Comma 2 2 7 6 2 3" xfId="3255" xr:uid="{00000000-0005-0000-0000-0000FD0C0000}"/>
    <cellStyle name="Comma 2 2 7 6 2 4" xfId="3256" xr:uid="{00000000-0005-0000-0000-0000FE0C0000}"/>
    <cellStyle name="Comma 2 2 7 6 3" xfId="3257" xr:uid="{00000000-0005-0000-0000-0000FF0C0000}"/>
    <cellStyle name="Comma 2 2 7 6 4" xfId="3258" xr:uid="{00000000-0005-0000-0000-0000000D0000}"/>
    <cellStyle name="Comma 2 2 7 6 5" xfId="3259" xr:uid="{00000000-0005-0000-0000-0000010D0000}"/>
    <cellStyle name="Comma 2 2 7 7" xfId="3260" xr:uid="{00000000-0005-0000-0000-0000020D0000}"/>
    <cellStyle name="Comma 2 2 7 7 2" xfId="3261" xr:uid="{00000000-0005-0000-0000-0000030D0000}"/>
    <cellStyle name="Comma 2 2 7 7 3" xfId="3262" xr:uid="{00000000-0005-0000-0000-0000040D0000}"/>
    <cellStyle name="Comma 2 2 7 7 4" xfId="3263" xr:uid="{00000000-0005-0000-0000-0000050D0000}"/>
    <cellStyle name="Comma 2 2 7 8" xfId="3264" xr:uid="{00000000-0005-0000-0000-0000060D0000}"/>
    <cellStyle name="Comma 2 2 7 8 2" xfId="3265" xr:uid="{00000000-0005-0000-0000-0000070D0000}"/>
    <cellStyle name="Comma 2 2 7 8 3" xfId="3266" xr:uid="{00000000-0005-0000-0000-0000080D0000}"/>
    <cellStyle name="Comma 2 2 7 8 4" xfId="3267" xr:uid="{00000000-0005-0000-0000-0000090D0000}"/>
    <cellStyle name="Comma 2 2 7 9" xfId="3268" xr:uid="{00000000-0005-0000-0000-00000A0D0000}"/>
    <cellStyle name="Comma 2 2 8" xfId="3269" xr:uid="{00000000-0005-0000-0000-00000B0D0000}"/>
    <cellStyle name="Comma 2 2 8 10" xfId="3270" xr:uid="{00000000-0005-0000-0000-00000C0D0000}"/>
    <cellStyle name="Comma 2 2 8 2" xfId="3271" xr:uid="{00000000-0005-0000-0000-00000D0D0000}"/>
    <cellStyle name="Comma 2 2 8 2 2" xfId="3272" xr:uid="{00000000-0005-0000-0000-00000E0D0000}"/>
    <cellStyle name="Comma 2 2 8 2 2 2" xfId="3273" xr:uid="{00000000-0005-0000-0000-00000F0D0000}"/>
    <cellStyle name="Comma 2 2 8 2 2 2 2" xfId="3274" xr:uid="{00000000-0005-0000-0000-0000100D0000}"/>
    <cellStyle name="Comma 2 2 8 2 2 2 3" xfId="3275" xr:uid="{00000000-0005-0000-0000-0000110D0000}"/>
    <cellStyle name="Comma 2 2 8 2 2 2 4" xfId="3276" xr:uid="{00000000-0005-0000-0000-0000120D0000}"/>
    <cellStyle name="Comma 2 2 8 2 2 3" xfId="3277" xr:uid="{00000000-0005-0000-0000-0000130D0000}"/>
    <cellStyle name="Comma 2 2 8 2 2 4" xfId="3278" xr:uid="{00000000-0005-0000-0000-0000140D0000}"/>
    <cellStyle name="Comma 2 2 8 2 2 5" xfId="3279" xr:uid="{00000000-0005-0000-0000-0000150D0000}"/>
    <cellStyle name="Comma 2 2 8 2 3" xfId="3280" xr:uid="{00000000-0005-0000-0000-0000160D0000}"/>
    <cellStyle name="Comma 2 2 8 2 3 2" xfId="3281" xr:uid="{00000000-0005-0000-0000-0000170D0000}"/>
    <cellStyle name="Comma 2 2 8 2 3 3" xfId="3282" xr:uid="{00000000-0005-0000-0000-0000180D0000}"/>
    <cellStyle name="Comma 2 2 8 2 3 4" xfId="3283" xr:uid="{00000000-0005-0000-0000-0000190D0000}"/>
    <cellStyle name="Comma 2 2 8 2 4" xfId="3284" xr:uid="{00000000-0005-0000-0000-00001A0D0000}"/>
    <cellStyle name="Comma 2 2 8 2 5" xfId="3285" xr:uid="{00000000-0005-0000-0000-00001B0D0000}"/>
    <cellStyle name="Comma 2 2 8 2 6" xfId="3286" xr:uid="{00000000-0005-0000-0000-00001C0D0000}"/>
    <cellStyle name="Comma 2 2 8 3" xfId="3287" xr:uid="{00000000-0005-0000-0000-00001D0D0000}"/>
    <cellStyle name="Comma 2 2 8 3 2" xfId="3288" xr:uid="{00000000-0005-0000-0000-00001E0D0000}"/>
    <cellStyle name="Comma 2 2 8 3 2 2" xfId="3289" xr:uid="{00000000-0005-0000-0000-00001F0D0000}"/>
    <cellStyle name="Comma 2 2 8 3 2 2 2" xfId="3290" xr:uid="{00000000-0005-0000-0000-0000200D0000}"/>
    <cellStyle name="Comma 2 2 8 3 2 2 3" xfId="3291" xr:uid="{00000000-0005-0000-0000-0000210D0000}"/>
    <cellStyle name="Comma 2 2 8 3 2 2 4" xfId="3292" xr:uid="{00000000-0005-0000-0000-0000220D0000}"/>
    <cellStyle name="Comma 2 2 8 3 2 3" xfId="3293" xr:uid="{00000000-0005-0000-0000-0000230D0000}"/>
    <cellStyle name="Comma 2 2 8 3 2 4" xfId="3294" xr:uid="{00000000-0005-0000-0000-0000240D0000}"/>
    <cellStyle name="Comma 2 2 8 3 2 5" xfId="3295" xr:uid="{00000000-0005-0000-0000-0000250D0000}"/>
    <cellStyle name="Comma 2 2 8 3 3" xfId="3296" xr:uid="{00000000-0005-0000-0000-0000260D0000}"/>
    <cellStyle name="Comma 2 2 8 3 3 2" xfId="3297" xr:uid="{00000000-0005-0000-0000-0000270D0000}"/>
    <cellStyle name="Comma 2 2 8 3 3 3" xfId="3298" xr:uid="{00000000-0005-0000-0000-0000280D0000}"/>
    <cellStyle name="Comma 2 2 8 3 3 4" xfId="3299" xr:uid="{00000000-0005-0000-0000-0000290D0000}"/>
    <cellStyle name="Comma 2 2 8 3 4" xfId="3300" xr:uid="{00000000-0005-0000-0000-00002A0D0000}"/>
    <cellStyle name="Comma 2 2 8 3 5" xfId="3301" xr:uid="{00000000-0005-0000-0000-00002B0D0000}"/>
    <cellStyle name="Comma 2 2 8 3 6" xfId="3302" xr:uid="{00000000-0005-0000-0000-00002C0D0000}"/>
    <cellStyle name="Comma 2 2 8 4" xfId="3303" xr:uid="{00000000-0005-0000-0000-00002D0D0000}"/>
    <cellStyle name="Comma 2 2 8 5" xfId="3304" xr:uid="{00000000-0005-0000-0000-00002E0D0000}"/>
    <cellStyle name="Comma 2 2 8 5 2" xfId="3305" xr:uid="{00000000-0005-0000-0000-00002F0D0000}"/>
    <cellStyle name="Comma 2 2 8 5 2 2" xfId="3306" xr:uid="{00000000-0005-0000-0000-0000300D0000}"/>
    <cellStyle name="Comma 2 2 8 5 2 3" xfId="3307" xr:uid="{00000000-0005-0000-0000-0000310D0000}"/>
    <cellStyle name="Comma 2 2 8 5 2 4" xfId="3308" xr:uid="{00000000-0005-0000-0000-0000320D0000}"/>
    <cellStyle name="Comma 2 2 8 5 3" xfId="3309" xr:uid="{00000000-0005-0000-0000-0000330D0000}"/>
    <cellStyle name="Comma 2 2 8 5 4" xfId="3310" xr:uid="{00000000-0005-0000-0000-0000340D0000}"/>
    <cellStyle name="Comma 2 2 8 5 5" xfId="3311" xr:uid="{00000000-0005-0000-0000-0000350D0000}"/>
    <cellStyle name="Comma 2 2 8 6" xfId="3312" xr:uid="{00000000-0005-0000-0000-0000360D0000}"/>
    <cellStyle name="Comma 2 2 8 6 2" xfId="3313" xr:uid="{00000000-0005-0000-0000-0000370D0000}"/>
    <cellStyle name="Comma 2 2 8 6 3" xfId="3314" xr:uid="{00000000-0005-0000-0000-0000380D0000}"/>
    <cellStyle name="Comma 2 2 8 6 4" xfId="3315" xr:uid="{00000000-0005-0000-0000-0000390D0000}"/>
    <cellStyle name="Comma 2 2 8 7" xfId="3316" xr:uid="{00000000-0005-0000-0000-00003A0D0000}"/>
    <cellStyle name="Comma 2 2 8 7 2" xfId="3317" xr:uid="{00000000-0005-0000-0000-00003B0D0000}"/>
    <cellStyle name="Comma 2 2 8 7 3" xfId="3318" xr:uid="{00000000-0005-0000-0000-00003C0D0000}"/>
    <cellStyle name="Comma 2 2 8 7 4" xfId="3319" xr:uid="{00000000-0005-0000-0000-00003D0D0000}"/>
    <cellStyle name="Comma 2 2 8 8" xfId="3320" xr:uid="{00000000-0005-0000-0000-00003E0D0000}"/>
    <cellStyle name="Comma 2 2 8 9" xfId="3321" xr:uid="{00000000-0005-0000-0000-00003F0D0000}"/>
    <cellStyle name="Comma 2 2 9" xfId="3322" xr:uid="{00000000-0005-0000-0000-0000400D0000}"/>
    <cellStyle name="Comma 2 2 9 10" xfId="3323" xr:uid="{00000000-0005-0000-0000-0000410D0000}"/>
    <cellStyle name="Comma 2 2 9 2" xfId="3324" xr:uid="{00000000-0005-0000-0000-0000420D0000}"/>
    <cellStyle name="Comma 2 2 9 2 2" xfId="3325" xr:uid="{00000000-0005-0000-0000-0000430D0000}"/>
    <cellStyle name="Comma 2 2 9 2 2 2" xfId="3326" xr:uid="{00000000-0005-0000-0000-0000440D0000}"/>
    <cellStyle name="Comma 2 2 9 2 2 2 2" xfId="3327" xr:uid="{00000000-0005-0000-0000-0000450D0000}"/>
    <cellStyle name="Comma 2 2 9 2 2 2 3" xfId="3328" xr:uid="{00000000-0005-0000-0000-0000460D0000}"/>
    <cellStyle name="Comma 2 2 9 2 2 2 4" xfId="3329" xr:uid="{00000000-0005-0000-0000-0000470D0000}"/>
    <cellStyle name="Comma 2 2 9 2 2 3" xfId="3330" xr:uid="{00000000-0005-0000-0000-0000480D0000}"/>
    <cellStyle name="Comma 2 2 9 2 2 4" xfId="3331" xr:uid="{00000000-0005-0000-0000-0000490D0000}"/>
    <cellStyle name="Comma 2 2 9 2 2 5" xfId="3332" xr:uid="{00000000-0005-0000-0000-00004A0D0000}"/>
    <cellStyle name="Comma 2 2 9 2 3" xfId="3333" xr:uid="{00000000-0005-0000-0000-00004B0D0000}"/>
    <cellStyle name="Comma 2 2 9 2 3 2" xfId="3334" xr:uid="{00000000-0005-0000-0000-00004C0D0000}"/>
    <cellStyle name="Comma 2 2 9 2 3 3" xfId="3335" xr:uid="{00000000-0005-0000-0000-00004D0D0000}"/>
    <cellStyle name="Comma 2 2 9 2 3 4" xfId="3336" xr:uid="{00000000-0005-0000-0000-00004E0D0000}"/>
    <cellStyle name="Comma 2 2 9 2 4" xfId="3337" xr:uid="{00000000-0005-0000-0000-00004F0D0000}"/>
    <cellStyle name="Comma 2 2 9 2 5" xfId="3338" xr:uid="{00000000-0005-0000-0000-0000500D0000}"/>
    <cellStyle name="Comma 2 2 9 2 6" xfId="3339" xr:uid="{00000000-0005-0000-0000-0000510D0000}"/>
    <cellStyle name="Comma 2 2 9 3" xfId="3340" xr:uid="{00000000-0005-0000-0000-0000520D0000}"/>
    <cellStyle name="Comma 2 2 9 3 2" xfId="3341" xr:uid="{00000000-0005-0000-0000-0000530D0000}"/>
    <cellStyle name="Comma 2 2 9 3 2 2" xfId="3342" xr:uid="{00000000-0005-0000-0000-0000540D0000}"/>
    <cellStyle name="Comma 2 2 9 3 2 2 2" xfId="3343" xr:uid="{00000000-0005-0000-0000-0000550D0000}"/>
    <cellStyle name="Comma 2 2 9 3 2 2 3" xfId="3344" xr:uid="{00000000-0005-0000-0000-0000560D0000}"/>
    <cellStyle name="Comma 2 2 9 3 2 2 4" xfId="3345" xr:uid="{00000000-0005-0000-0000-0000570D0000}"/>
    <cellStyle name="Comma 2 2 9 3 2 3" xfId="3346" xr:uid="{00000000-0005-0000-0000-0000580D0000}"/>
    <cellStyle name="Comma 2 2 9 3 2 4" xfId="3347" xr:uid="{00000000-0005-0000-0000-0000590D0000}"/>
    <cellStyle name="Comma 2 2 9 3 2 5" xfId="3348" xr:uid="{00000000-0005-0000-0000-00005A0D0000}"/>
    <cellStyle name="Comma 2 2 9 3 3" xfId="3349" xr:uid="{00000000-0005-0000-0000-00005B0D0000}"/>
    <cellStyle name="Comma 2 2 9 3 3 2" xfId="3350" xr:uid="{00000000-0005-0000-0000-00005C0D0000}"/>
    <cellStyle name="Comma 2 2 9 3 3 3" xfId="3351" xr:uid="{00000000-0005-0000-0000-00005D0D0000}"/>
    <cellStyle name="Comma 2 2 9 3 3 4" xfId="3352" xr:uid="{00000000-0005-0000-0000-00005E0D0000}"/>
    <cellStyle name="Comma 2 2 9 3 4" xfId="3353" xr:uid="{00000000-0005-0000-0000-00005F0D0000}"/>
    <cellStyle name="Comma 2 2 9 3 5" xfId="3354" xr:uid="{00000000-0005-0000-0000-0000600D0000}"/>
    <cellStyle name="Comma 2 2 9 3 6" xfId="3355" xr:uid="{00000000-0005-0000-0000-0000610D0000}"/>
    <cellStyle name="Comma 2 2 9 4" xfId="3356" xr:uid="{00000000-0005-0000-0000-0000620D0000}"/>
    <cellStyle name="Comma 2 2 9 5" xfId="3357" xr:uid="{00000000-0005-0000-0000-0000630D0000}"/>
    <cellStyle name="Comma 2 2 9 5 2" xfId="3358" xr:uid="{00000000-0005-0000-0000-0000640D0000}"/>
    <cellStyle name="Comma 2 2 9 5 2 2" xfId="3359" xr:uid="{00000000-0005-0000-0000-0000650D0000}"/>
    <cellStyle name="Comma 2 2 9 5 2 3" xfId="3360" xr:uid="{00000000-0005-0000-0000-0000660D0000}"/>
    <cellStyle name="Comma 2 2 9 5 2 4" xfId="3361" xr:uid="{00000000-0005-0000-0000-0000670D0000}"/>
    <cellStyle name="Comma 2 2 9 5 3" xfId="3362" xr:uid="{00000000-0005-0000-0000-0000680D0000}"/>
    <cellStyle name="Comma 2 2 9 5 4" xfId="3363" xr:uid="{00000000-0005-0000-0000-0000690D0000}"/>
    <cellStyle name="Comma 2 2 9 5 5" xfId="3364" xr:uid="{00000000-0005-0000-0000-00006A0D0000}"/>
    <cellStyle name="Comma 2 2 9 6" xfId="3365" xr:uid="{00000000-0005-0000-0000-00006B0D0000}"/>
    <cellStyle name="Comma 2 2 9 6 2" xfId="3366" xr:uid="{00000000-0005-0000-0000-00006C0D0000}"/>
    <cellStyle name="Comma 2 2 9 6 3" xfId="3367" xr:uid="{00000000-0005-0000-0000-00006D0D0000}"/>
    <cellStyle name="Comma 2 2 9 6 4" xfId="3368" xr:uid="{00000000-0005-0000-0000-00006E0D0000}"/>
    <cellStyle name="Comma 2 2 9 7" xfId="3369" xr:uid="{00000000-0005-0000-0000-00006F0D0000}"/>
    <cellStyle name="Comma 2 2 9 7 2" xfId="3370" xr:uid="{00000000-0005-0000-0000-0000700D0000}"/>
    <cellStyle name="Comma 2 2 9 7 3" xfId="3371" xr:uid="{00000000-0005-0000-0000-0000710D0000}"/>
    <cellStyle name="Comma 2 2 9 7 4" xfId="3372" xr:uid="{00000000-0005-0000-0000-0000720D0000}"/>
    <cellStyle name="Comma 2 2 9 8" xfId="3373" xr:uid="{00000000-0005-0000-0000-0000730D0000}"/>
    <cellStyle name="Comma 2 2 9 9" xfId="3374" xr:uid="{00000000-0005-0000-0000-0000740D0000}"/>
    <cellStyle name="Comma 2 20" xfId="3375" xr:uid="{00000000-0005-0000-0000-0000750D0000}"/>
    <cellStyle name="Comma 2 20 2" xfId="3376" xr:uid="{00000000-0005-0000-0000-0000760D0000}"/>
    <cellStyle name="Comma 2 20 3" xfId="3377" xr:uid="{00000000-0005-0000-0000-0000770D0000}"/>
    <cellStyle name="Comma 2 20 3 2" xfId="3378" xr:uid="{00000000-0005-0000-0000-0000780D0000}"/>
    <cellStyle name="Comma 2 20 3 3" xfId="3379" xr:uid="{00000000-0005-0000-0000-0000790D0000}"/>
    <cellStyle name="Comma 2 20 3 4" xfId="3380" xr:uid="{00000000-0005-0000-0000-00007A0D0000}"/>
    <cellStyle name="Comma 2 21" xfId="3381" xr:uid="{00000000-0005-0000-0000-00007B0D0000}"/>
    <cellStyle name="Comma 2 21 2" xfId="3382" xr:uid="{00000000-0005-0000-0000-00007C0D0000}"/>
    <cellStyle name="Comma 2 21 3" xfId="3383" xr:uid="{00000000-0005-0000-0000-00007D0D0000}"/>
    <cellStyle name="Comma 2 21 3 2" xfId="3384" xr:uid="{00000000-0005-0000-0000-00007E0D0000}"/>
    <cellStyle name="Comma 2 21 3 3" xfId="3385" xr:uid="{00000000-0005-0000-0000-00007F0D0000}"/>
    <cellStyle name="Comma 2 21 3 4" xfId="3386" xr:uid="{00000000-0005-0000-0000-0000800D0000}"/>
    <cellStyle name="Comma 2 22" xfId="3387" xr:uid="{00000000-0005-0000-0000-0000810D0000}"/>
    <cellStyle name="Comma 2 22 2" xfId="3388" xr:uid="{00000000-0005-0000-0000-0000820D0000}"/>
    <cellStyle name="Comma 2 22 3" xfId="3389" xr:uid="{00000000-0005-0000-0000-0000830D0000}"/>
    <cellStyle name="Comma 2 22 3 2" xfId="3390" xr:uid="{00000000-0005-0000-0000-0000840D0000}"/>
    <cellStyle name="Comma 2 22 3 3" xfId="3391" xr:uid="{00000000-0005-0000-0000-0000850D0000}"/>
    <cellStyle name="Comma 2 22 3 4" xfId="3392" xr:uid="{00000000-0005-0000-0000-0000860D0000}"/>
    <cellStyle name="Comma 2 23" xfId="3393" xr:uid="{00000000-0005-0000-0000-0000870D0000}"/>
    <cellStyle name="Comma 2 23 2" xfId="3394" xr:uid="{00000000-0005-0000-0000-0000880D0000}"/>
    <cellStyle name="Comma 2 23 3" xfId="3395" xr:uid="{00000000-0005-0000-0000-0000890D0000}"/>
    <cellStyle name="Comma 2 23 3 2" xfId="3396" xr:uid="{00000000-0005-0000-0000-00008A0D0000}"/>
    <cellStyle name="Comma 2 23 3 3" xfId="3397" xr:uid="{00000000-0005-0000-0000-00008B0D0000}"/>
    <cellStyle name="Comma 2 23 3 4" xfId="3398" xr:uid="{00000000-0005-0000-0000-00008C0D0000}"/>
    <cellStyle name="Comma 2 23 4" xfId="3399" xr:uid="{00000000-0005-0000-0000-00008D0D0000}"/>
    <cellStyle name="Comma 2 23 5" xfId="3400" xr:uid="{00000000-0005-0000-0000-00008E0D0000}"/>
    <cellStyle name="Comma 2 23 6" xfId="3401" xr:uid="{00000000-0005-0000-0000-00008F0D0000}"/>
    <cellStyle name="Comma 2 24" xfId="3402" xr:uid="{00000000-0005-0000-0000-0000900D0000}"/>
    <cellStyle name="Comma 2 25" xfId="3403" xr:uid="{00000000-0005-0000-0000-0000910D0000}"/>
    <cellStyle name="Comma 2 26" xfId="3404" xr:uid="{00000000-0005-0000-0000-0000920D0000}"/>
    <cellStyle name="Comma 2 27" xfId="3405" xr:uid="{00000000-0005-0000-0000-0000930D0000}"/>
    <cellStyle name="Comma 2 28" xfId="3406" xr:uid="{00000000-0005-0000-0000-0000940D0000}"/>
    <cellStyle name="Comma 2 29" xfId="3407" xr:uid="{00000000-0005-0000-0000-0000950D0000}"/>
    <cellStyle name="Comma 2 3" xfId="3408" xr:uid="{00000000-0005-0000-0000-0000960D0000}"/>
    <cellStyle name="Comma 2 3 10" xfId="3409" xr:uid="{00000000-0005-0000-0000-0000970D0000}"/>
    <cellStyle name="Comma 2 3 10 2" xfId="3410" xr:uid="{00000000-0005-0000-0000-0000980D0000}"/>
    <cellStyle name="Comma 2 3 10 2 2" xfId="3411" xr:uid="{00000000-0005-0000-0000-0000990D0000}"/>
    <cellStyle name="Comma 2 3 10 2 2 2" xfId="3412" xr:uid="{00000000-0005-0000-0000-00009A0D0000}"/>
    <cellStyle name="Comma 2 3 10 2 2 3" xfId="3413" xr:uid="{00000000-0005-0000-0000-00009B0D0000}"/>
    <cellStyle name="Comma 2 3 10 2 2 4" xfId="3414" xr:uid="{00000000-0005-0000-0000-00009C0D0000}"/>
    <cellStyle name="Comma 2 3 10 2 3" xfId="3415" xr:uid="{00000000-0005-0000-0000-00009D0D0000}"/>
    <cellStyle name="Comma 2 3 10 2 4" xfId="3416" xr:uid="{00000000-0005-0000-0000-00009E0D0000}"/>
    <cellStyle name="Comma 2 3 10 2 5" xfId="3417" xr:uid="{00000000-0005-0000-0000-00009F0D0000}"/>
    <cellStyle name="Comma 2 3 10 3" xfId="3418" xr:uid="{00000000-0005-0000-0000-0000A00D0000}"/>
    <cellStyle name="Comma 2 3 10 3 2" xfId="3419" xr:uid="{00000000-0005-0000-0000-0000A10D0000}"/>
    <cellStyle name="Comma 2 3 10 3 3" xfId="3420" xr:uid="{00000000-0005-0000-0000-0000A20D0000}"/>
    <cellStyle name="Comma 2 3 10 3 4" xfId="3421" xr:uid="{00000000-0005-0000-0000-0000A30D0000}"/>
    <cellStyle name="Comma 2 3 10 4" xfId="3422" xr:uid="{00000000-0005-0000-0000-0000A40D0000}"/>
    <cellStyle name="Comma 2 3 10 5" xfId="3423" xr:uid="{00000000-0005-0000-0000-0000A50D0000}"/>
    <cellStyle name="Comma 2 3 10 6" xfId="3424" xr:uid="{00000000-0005-0000-0000-0000A60D0000}"/>
    <cellStyle name="Comma 2 3 11" xfId="3425" xr:uid="{00000000-0005-0000-0000-0000A70D0000}"/>
    <cellStyle name="Comma 2 3 12" xfId="3426" xr:uid="{00000000-0005-0000-0000-0000A80D0000}"/>
    <cellStyle name="Comma 2 3 12 2" xfId="3427" xr:uid="{00000000-0005-0000-0000-0000A90D0000}"/>
    <cellStyle name="Comma 2 3 12 2 2" xfId="3428" xr:uid="{00000000-0005-0000-0000-0000AA0D0000}"/>
    <cellStyle name="Comma 2 3 12 2 3" xfId="3429" xr:uid="{00000000-0005-0000-0000-0000AB0D0000}"/>
    <cellStyle name="Comma 2 3 12 2 4" xfId="3430" xr:uid="{00000000-0005-0000-0000-0000AC0D0000}"/>
    <cellStyle name="Comma 2 3 12 3" xfId="3431" xr:uid="{00000000-0005-0000-0000-0000AD0D0000}"/>
    <cellStyle name="Comma 2 3 12 4" xfId="3432" xr:uid="{00000000-0005-0000-0000-0000AE0D0000}"/>
    <cellStyle name="Comma 2 3 12 5" xfId="3433" xr:uid="{00000000-0005-0000-0000-0000AF0D0000}"/>
    <cellStyle name="Comma 2 3 13" xfId="3434" xr:uid="{00000000-0005-0000-0000-0000B00D0000}"/>
    <cellStyle name="Comma 2 3 13 2" xfId="3435" xr:uid="{00000000-0005-0000-0000-0000B10D0000}"/>
    <cellStyle name="Comma 2 3 13 3" xfId="3436" xr:uid="{00000000-0005-0000-0000-0000B20D0000}"/>
    <cellStyle name="Comma 2 3 13 4" xfId="3437" xr:uid="{00000000-0005-0000-0000-0000B30D0000}"/>
    <cellStyle name="Comma 2 3 14" xfId="3438" xr:uid="{00000000-0005-0000-0000-0000B40D0000}"/>
    <cellStyle name="Comma 2 3 15" xfId="3439" xr:uid="{00000000-0005-0000-0000-0000B50D0000}"/>
    <cellStyle name="Comma 2 3 16" xfId="3440" xr:uid="{00000000-0005-0000-0000-0000B60D0000}"/>
    <cellStyle name="Comma 2 3 2" xfId="3441" xr:uid="{00000000-0005-0000-0000-0000B70D0000}"/>
    <cellStyle name="Comma 2 3 2 10" xfId="3442" xr:uid="{00000000-0005-0000-0000-0000B80D0000}"/>
    <cellStyle name="Comma 2 3 2 10 2" xfId="3443" xr:uid="{00000000-0005-0000-0000-0000B90D0000}"/>
    <cellStyle name="Comma 2 3 2 10 2 2" xfId="3444" xr:uid="{00000000-0005-0000-0000-0000BA0D0000}"/>
    <cellStyle name="Comma 2 3 2 10 2 3" xfId="3445" xr:uid="{00000000-0005-0000-0000-0000BB0D0000}"/>
    <cellStyle name="Comma 2 3 2 10 2 4" xfId="3446" xr:uid="{00000000-0005-0000-0000-0000BC0D0000}"/>
    <cellStyle name="Comma 2 3 2 10 3" xfId="3447" xr:uid="{00000000-0005-0000-0000-0000BD0D0000}"/>
    <cellStyle name="Comma 2 3 2 10 4" xfId="3448" xr:uid="{00000000-0005-0000-0000-0000BE0D0000}"/>
    <cellStyle name="Comma 2 3 2 10 5" xfId="3449" xr:uid="{00000000-0005-0000-0000-0000BF0D0000}"/>
    <cellStyle name="Comma 2 3 2 11" xfId="3450" xr:uid="{00000000-0005-0000-0000-0000C00D0000}"/>
    <cellStyle name="Comma 2 3 2 11 2" xfId="3451" xr:uid="{00000000-0005-0000-0000-0000C10D0000}"/>
    <cellStyle name="Comma 2 3 2 11 3" xfId="3452" xr:uid="{00000000-0005-0000-0000-0000C20D0000}"/>
    <cellStyle name="Comma 2 3 2 11 4" xfId="3453" xr:uid="{00000000-0005-0000-0000-0000C30D0000}"/>
    <cellStyle name="Comma 2 3 2 12" xfId="3454" xr:uid="{00000000-0005-0000-0000-0000C40D0000}"/>
    <cellStyle name="Comma 2 3 2 13" xfId="3455" xr:uid="{00000000-0005-0000-0000-0000C50D0000}"/>
    <cellStyle name="Comma 2 3 2 14" xfId="3456" xr:uid="{00000000-0005-0000-0000-0000C60D0000}"/>
    <cellStyle name="Comma 2 3 2 2" xfId="3457" xr:uid="{00000000-0005-0000-0000-0000C70D0000}"/>
    <cellStyle name="Comma 2 3 2 2 10" xfId="3458" xr:uid="{00000000-0005-0000-0000-0000C80D0000}"/>
    <cellStyle name="Comma 2 3 2 2 2" xfId="3459" xr:uid="{00000000-0005-0000-0000-0000C90D0000}"/>
    <cellStyle name="Comma 2 3 2 2 2 2" xfId="3460" xr:uid="{00000000-0005-0000-0000-0000CA0D0000}"/>
    <cellStyle name="Comma 2 3 2 2 2 2 2" xfId="3461" xr:uid="{00000000-0005-0000-0000-0000CB0D0000}"/>
    <cellStyle name="Comma 2 3 2 2 2 2 2 2" xfId="3462" xr:uid="{00000000-0005-0000-0000-0000CC0D0000}"/>
    <cellStyle name="Comma 2 3 2 2 2 2 2 2 2" xfId="3463" xr:uid="{00000000-0005-0000-0000-0000CD0D0000}"/>
    <cellStyle name="Comma 2 3 2 2 2 2 2 2 3" xfId="3464" xr:uid="{00000000-0005-0000-0000-0000CE0D0000}"/>
    <cellStyle name="Comma 2 3 2 2 2 2 2 2 4" xfId="3465" xr:uid="{00000000-0005-0000-0000-0000CF0D0000}"/>
    <cellStyle name="Comma 2 3 2 2 2 2 2 3" xfId="3466" xr:uid="{00000000-0005-0000-0000-0000D00D0000}"/>
    <cellStyle name="Comma 2 3 2 2 2 2 2 4" xfId="3467" xr:uid="{00000000-0005-0000-0000-0000D10D0000}"/>
    <cellStyle name="Comma 2 3 2 2 2 2 2 5" xfId="3468" xr:uid="{00000000-0005-0000-0000-0000D20D0000}"/>
    <cellStyle name="Comma 2 3 2 2 2 2 3" xfId="3469" xr:uid="{00000000-0005-0000-0000-0000D30D0000}"/>
    <cellStyle name="Comma 2 3 2 2 2 2 3 2" xfId="3470" xr:uid="{00000000-0005-0000-0000-0000D40D0000}"/>
    <cellStyle name="Comma 2 3 2 2 2 2 3 3" xfId="3471" xr:uid="{00000000-0005-0000-0000-0000D50D0000}"/>
    <cellStyle name="Comma 2 3 2 2 2 2 3 4" xfId="3472" xr:uid="{00000000-0005-0000-0000-0000D60D0000}"/>
    <cellStyle name="Comma 2 3 2 2 2 2 4" xfId="3473" xr:uid="{00000000-0005-0000-0000-0000D70D0000}"/>
    <cellStyle name="Comma 2 3 2 2 2 2 5" xfId="3474" xr:uid="{00000000-0005-0000-0000-0000D80D0000}"/>
    <cellStyle name="Comma 2 3 2 2 2 2 6" xfId="3475" xr:uid="{00000000-0005-0000-0000-0000D90D0000}"/>
    <cellStyle name="Comma 2 3 2 2 2 3" xfId="3476" xr:uid="{00000000-0005-0000-0000-0000DA0D0000}"/>
    <cellStyle name="Comma 2 3 2 2 2 3 2" xfId="3477" xr:uid="{00000000-0005-0000-0000-0000DB0D0000}"/>
    <cellStyle name="Comma 2 3 2 2 2 3 2 2" xfId="3478" xr:uid="{00000000-0005-0000-0000-0000DC0D0000}"/>
    <cellStyle name="Comma 2 3 2 2 2 3 2 2 2" xfId="3479" xr:uid="{00000000-0005-0000-0000-0000DD0D0000}"/>
    <cellStyle name="Comma 2 3 2 2 2 3 2 2 3" xfId="3480" xr:uid="{00000000-0005-0000-0000-0000DE0D0000}"/>
    <cellStyle name="Comma 2 3 2 2 2 3 2 2 4" xfId="3481" xr:uid="{00000000-0005-0000-0000-0000DF0D0000}"/>
    <cellStyle name="Comma 2 3 2 2 2 3 2 3" xfId="3482" xr:uid="{00000000-0005-0000-0000-0000E00D0000}"/>
    <cellStyle name="Comma 2 3 2 2 2 3 2 4" xfId="3483" xr:uid="{00000000-0005-0000-0000-0000E10D0000}"/>
    <cellStyle name="Comma 2 3 2 2 2 3 2 5" xfId="3484" xr:uid="{00000000-0005-0000-0000-0000E20D0000}"/>
    <cellStyle name="Comma 2 3 2 2 2 3 3" xfId="3485" xr:uid="{00000000-0005-0000-0000-0000E30D0000}"/>
    <cellStyle name="Comma 2 3 2 2 2 3 3 2" xfId="3486" xr:uid="{00000000-0005-0000-0000-0000E40D0000}"/>
    <cellStyle name="Comma 2 3 2 2 2 3 3 3" xfId="3487" xr:uid="{00000000-0005-0000-0000-0000E50D0000}"/>
    <cellStyle name="Comma 2 3 2 2 2 3 3 4" xfId="3488" xr:uid="{00000000-0005-0000-0000-0000E60D0000}"/>
    <cellStyle name="Comma 2 3 2 2 2 3 4" xfId="3489" xr:uid="{00000000-0005-0000-0000-0000E70D0000}"/>
    <cellStyle name="Comma 2 3 2 2 2 3 5" xfId="3490" xr:uid="{00000000-0005-0000-0000-0000E80D0000}"/>
    <cellStyle name="Comma 2 3 2 2 2 3 6" xfId="3491" xr:uid="{00000000-0005-0000-0000-0000E90D0000}"/>
    <cellStyle name="Comma 2 3 2 2 2 4" xfId="3492" xr:uid="{00000000-0005-0000-0000-0000EA0D0000}"/>
    <cellStyle name="Comma 2 3 2 2 2 4 2" xfId="3493" xr:uid="{00000000-0005-0000-0000-0000EB0D0000}"/>
    <cellStyle name="Comma 2 3 2 2 2 4 2 2" xfId="3494" xr:uid="{00000000-0005-0000-0000-0000EC0D0000}"/>
    <cellStyle name="Comma 2 3 2 2 2 4 2 3" xfId="3495" xr:uid="{00000000-0005-0000-0000-0000ED0D0000}"/>
    <cellStyle name="Comma 2 3 2 2 2 4 2 4" xfId="3496" xr:uid="{00000000-0005-0000-0000-0000EE0D0000}"/>
    <cellStyle name="Comma 2 3 2 2 2 4 3" xfId="3497" xr:uid="{00000000-0005-0000-0000-0000EF0D0000}"/>
    <cellStyle name="Comma 2 3 2 2 2 4 4" xfId="3498" xr:uid="{00000000-0005-0000-0000-0000F00D0000}"/>
    <cellStyle name="Comma 2 3 2 2 2 4 5" xfId="3499" xr:uid="{00000000-0005-0000-0000-0000F10D0000}"/>
    <cellStyle name="Comma 2 3 2 2 2 5" xfId="3500" xr:uid="{00000000-0005-0000-0000-0000F20D0000}"/>
    <cellStyle name="Comma 2 3 2 2 2 5 2" xfId="3501" xr:uid="{00000000-0005-0000-0000-0000F30D0000}"/>
    <cellStyle name="Comma 2 3 2 2 2 5 3" xfId="3502" xr:uid="{00000000-0005-0000-0000-0000F40D0000}"/>
    <cellStyle name="Comma 2 3 2 2 2 5 4" xfId="3503" xr:uid="{00000000-0005-0000-0000-0000F50D0000}"/>
    <cellStyle name="Comma 2 3 2 2 2 6" xfId="3504" xr:uid="{00000000-0005-0000-0000-0000F60D0000}"/>
    <cellStyle name="Comma 2 3 2 2 2 7" xfId="3505" xr:uid="{00000000-0005-0000-0000-0000F70D0000}"/>
    <cellStyle name="Comma 2 3 2 2 2 8" xfId="3506" xr:uid="{00000000-0005-0000-0000-0000F80D0000}"/>
    <cellStyle name="Comma 2 3 2 2 3" xfId="3507" xr:uid="{00000000-0005-0000-0000-0000F90D0000}"/>
    <cellStyle name="Comma 2 3 2 2 3 2" xfId="3508" xr:uid="{00000000-0005-0000-0000-0000FA0D0000}"/>
    <cellStyle name="Comma 2 3 2 2 3 2 2" xfId="3509" xr:uid="{00000000-0005-0000-0000-0000FB0D0000}"/>
    <cellStyle name="Comma 2 3 2 2 3 2 2 2" xfId="3510" xr:uid="{00000000-0005-0000-0000-0000FC0D0000}"/>
    <cellStyle name="Comma 2 3 2 2 3 2 2 3" xfId="3511" xr:uid="{00000000-0005-0000-0000-0000FD0D0000}"/>
    <cellStyle name="Comma 2 3 2 2 3 2 2 4" xfId="3512" xr:uid="{00000000-0005-0000-0000-0000FE0D0000}"/>
    <cellStyle name="Comma 2 3 2 2 3 2 3" xfId="3513" xr:uid="{00000000-0005-0000-0000-0000FF0D0000}"/>
    <cellStyle name="Comma 2 3 2 2 3 2 4" xfId="3514" xr:uid="{00000000-0005-0000-0000-0000000E0000}"/>
    <cellStyle name="Comma 2 3 2 2 3 2 5" xfId="3515" xr:uid="{00000000-0005-0000-0000-0000010E0000}"/>
    <cellStyle name="Comma 2 3 2 2 3 3" xfId="3516" xr:uid="{00000000-0005-0000-0000-0000020E0000}"/>
    <cellStyle name="Comma 2 3 2 2 3 3 2" xfId="3517" xr:uid="{00000000-0005-0000-0000-0000030E0000}"/>
    <cellStyle name="Comma 2 3 2 2 3 3 3" xfId="3518" xr:uid="{00000000-0005-0000-0000-0000040E0000}"/>
    <cellStyle name="Comma 2 3 2 2 3 3 4" xfId="3519" xr:uid="{00000000-0005-0000-0000-0000050E0000}"/>
    <cellStyle name="Comma 2 3 2 2 3 4" xfId="3520" xr:uid="{00000000-0005-0000-0000-0000060E0000}"/>
    <cellStyle name="Comma 2 3 2 2 3 5" xfId="3521" xr:uid="{00000000-0005-0000-0000-0000070E0000}"/>
    <cellStyle name="Comma 2 3 2 2 3 6" xfId="3522" xr:uid="{00000000-0005-0000-0000-0000080E0000}"/>
    <cellStyle name="Comma 2 3 2 2 4" xfId="3523" xr:uid="{00000000-0005-0000-0000-0000090E0000}"/>
    <cellStyle name="Comma 2 3 2 2 4 2" xfId="3524" xr:uid="{00000000-0005-0000-0000-00000A0E0000}"/>
    <cellStyle name="Comma 2 3 2 2 4 2 2" xfId="3525" xr:uid="{00000000-0005-0000-0000-00000B0E0000}"/>
    <cellStyle name="Comma 2 3 2 2 4 2 2 2" xfId="3526" xr:uid="{00000000-0005-0000-0000-00000C0E0000}"/>
    <cellStyle name="Comma 2 3 2 2 4 2 2 3" xfId="3527" xr:uid="{00000000-0005-0000-0000-00000D0E0000}"/>
    <cellStyle name="Comma 2 3 2 2 4 2 2 4" xfId="3528" xr:uid="{00000000-0005-0000-0000-00000E0E0000}"/>
    <cellStyle name="Comma 2 3 2 2 4 2 3" xfId="3529" xr:uid="{00000000-0005-0000-0000-00000F0E0000}"/>
    <cellStyle name="Comma 2 3 2 2 4 2 4" xfId="3530" xr:uid="{00000000-0005-0000-0000-0000100E0000}"/>
    <cellStyle name="Comma 2 3 2 2 4 2 5" xfId="3531" xr:uid="{00000000-0005-0000-0000-0000110E0000}"/>
    <cellStyle name="Comma 2 3 2 2 4 3" xfId="3532" xr:uid="{00000000-0005-0000-0000-0000120E0000}"/>
    <cellStyle name="Comma 2 3 2 2 4 3 2" xfId="3533" xr:uid="{00000000-0005-0000-0000-0000130E0000}"/>
    <cellStyle name="Comma 2 3 2 2 4 3 3" xfId="3534" xr:uid="{00000000-0005-0000-0000-0000140E0000}"/>
    <cellStyle name="Comma 2 3 2 2 4 3 4" xfId="3535" xr:uid="{00000000-0005-0000-0000-0000150E0000}"/>
    <cellStyle name="Comma 2 3 2 2 4 4" xfId="3536" xr:uid="{00000000-0005-0000-0000-0000160E0000}"/>
    <cellStyle name="Comma 2 3 2 2 4 5" xfId="3537" xr:uid="{00000000-0005-0000-0000-0000170E0000}"/>
    <cellStyle name="Comma 2 3 2 2 4 6" xfId="3538" xr:uid="{00000000-0005-0000-0000-0000180E0000}"/>
    <cellStyle name="Comma 2 3 2 2 5" xfId="3539" xr:uid="{00000000-0005-0000-0000-0000190E0000}"/>
    <cellStyle name="Comma 2 3 2 2 6" xfId="3540" xr:uid="{00000000-0005-0000-0000-00001A0E0000}"/>
    <cellStyle name="Comma 2 3 2 2 6 2" xfId="3541" xr:uid="{00000000-0005-0000-0000-00001B0E0000}"/>
    <cellStyle name="Comma 2 3 2 2 6 2 2" xfId="3542" xr:uid="{00000000-0005-0000-0000-00001C0E0000}"/>
    <cellStyle name="Comma 2 3 2 2 6 2 3" xfId="3543" xr:uid="{00000000-0005-0000-0000-00001D0E0000}"/>
    <cellStyle name="Comma 2 3 2 2 6 2 4" xfId="3544" xr:uid="{00000000-0005-0000-0000-00001E0E0000}"/>
    <cellStyle name="Comma 2 3 2 2 6 3" xfId="3545" xr:uid="{00000000-0005-0000-0000-00001F0E0000}"/>
    <cellStyle name="Comma 2 3 2 2 6 4" xfId="3546" xr:uid="{00000000-0005-0000-0000-0000200E0000}"/>
    <cellStyle name="Comma 2 3 2 2 6 5" xfId="3547" xr:uid="{00000000-0005-0000-0000-0000210E0000}"/>
    <cellStyle name="Comma 2 3 2 2 7" xfId="3548" xr:uid="{00000000-0005-0000-0000-0000220E0000}"/>
    <cellStyle name="Comma 2 3 2 2 7 2" xfId="3549" xr:uid="{00000000-0005-0000-0000-0000230E0000}"/>
    <cellStyle name="Comma 2 3 2 2 7 3" xfId="3550" xr:uid="{00000000-0005-0000-0000-0000240E0000}"/>
    <cellStyle name="Comma 2 3 2 2 7 4" xfId="3551" xr:uid="{00000000-0005-0000-0000-0000250E0000}"/>
    <cellStyle name="Comma 2 3 2 2 8" xfId="3552" xr:uid="{00000000-0005-0000-0000-0000260E0000}"/>
    <cellStyle name="Comma 2 3 2 2 9" xfId="3553" xr:uid="{00000000-0005-0000-0000-0000270E0000}"/>
    <cellStyle name="Comma 2 3 2 3" xfId="3554" xr:uid="{00000000-0005-0000-0000-0000280E0000}"/>
    <cellStyle name="Comma 2 3 2 3 2" xfId="3555" xr:uid="{00000000-0005-0000-0000-0000290E0000}"/>
    <cellStyle name="Comma 2 3 2 3 2 2" xfId="3556" xr:uid="{00000000-0005-0000-0000-00002A0E0000}"/>
    <cellStyle name="Comma 2 3 2 3 2 2 2" xfId="3557" xr:uid="{00000000-0005-0000-0000-00002B0E0000}"/>
    <cellStyle name="Comma 2 3 2 3 2 2 2 2" xfId="3558" xr:uid="{00000000-0005-0000-0000-00002C0E0000}"/>
    <cellStyle name="Comma 2 3 2 3 2 2 2 2 2" xfId="3559" xr:uid="{00000000-0005-0000-0000-00002D0E0000}"/>
    <cellStyle name="Comma 2 3 2 3 2 2 2 2 3" xfId="3560" xr:uid="{00000000-0005-0000-0000-00002E0E0000}"/>
    <cellStyle name="Comma 2 3 2 3 2 2 2 2 4" xfId="3561" xr:uid="{00000000-0005-0000-0000-00002F0E0000}"/>
    <cellStyle name="Comma 2 3 2 3 2 2 2 3" xfId="3562" xr:uid="{00000000-0005-0000-0000-0000300E0000}"/>
    <cellStyle name="Comma 2 3 2 3 2 2 2 4" xfId="3563" xr:uid="{00000000-0005-0000-0000-0000310E0000}"/>
    <cellStyle name="Comma 2 3 2 3 2 2 2 5" xfId="3564" xr:uid="{00000000-0005-0000-0000-0000320E0000}"/>
    <cellStyle name="Comma 2 3 2 3 2 2 3" xfId="3565" xr:uid="{00000000-0005-0000-0000-0000330E0000}"/>
    <cellStyle name="Comma 2 3 2 3 2 2 3 2" xfId="3566" xr:uid="{00000000-0005-0000-0000-0000340E0000}"/>
    <cellStyle name="Comma 2 3 2 3 2 2 3 3" xfId="3567" xr:uid="{00000000-0005-0000-0000-0000350E0000}"/>
    <cellStyle name="Comma 2 3 2 3 2 2 3 4" xfId="3568" xr:uid="{00000000-0005-0000-0000-0000360E0000}"/>
    <cellStyle name="Comma 2 3 2 3 2 2 4" xfId="3569" xr:uid="{00000000-0005-0000-0000-0000370E0000}"/>
    <cellStyle name="Comma 2 3 2 3 2 2 5" xfId="3570" xr:uid="{00000000-0005-0000-0000-0000380E0000}"/>
    <cellStyle name="Comma 2 3 2 3 2 2 6" xfId="3571" xr:uid="{00000000-0005-0000-0000-0000390E0000}"/>
    <cellStyle name="Comma 2 3 2 3 2 3" xfId="3572" xr:uid="{00000000-0005-0000-0000-00003A0E0000}"/>
    <cellStyle name="Comma 2 3 2 3 2 3 2" xfId="3573" xr:uid="{00000000-0005-0000-0000-00003B0E0000}"/>
    <cellStyle name="Comma 2 3 2 3 2 3 2 2" xfId="3574" xr:uid="{00000000-0005-0000-0000-00003C0E0000}"/>
    <cellStyle name="Comma 2 3 2 3 2 3 2 2 2" xfId="3575" xr:uid="{00000000-0005-0000-0000-00003D0E0000}"/>
    <cellStyle name="Comma 2 3 2 3 2 3 2 2 3" xfId="3576" xr:uid="{00000000-0005-0000-0000-00003E0E0000}"/>
    <cellStyle name="Comma 2 3 2 3 2 3 2 2 4" xfId="3577" xr:uid="{00000000-0005-0000-0000-00003F0E0000}"/>
    <cellStyle name="Comma 2 3 2 3 2 3 2 3" xfId="3578" xr:uid="{00000000-0005-0000-0000-0000400E0000}"/>
    <cellStyle name="Comma 2 3 2 3 2 3 2 4" xfId="3579" xr:uid="{00000000-0005-0000-0000-0000410E0000}"/>
    <cellStyle name="Comma 2 3 2 3 2 3 2 5" xfId="3580" xr:uid="{00000000-0005-0000-0000-0000420E0000}"/>
    <cellStyle name="Comma 2 3 2 3 2 3 3" xfId="3581" xr:uid="{00000000-0005-0000-0000-0000430E0000}"/>
    <cellStyle name="Comma 2 3 2 3 2 3 3 2" xfId="3582" xr:uid="{00000000-0005-0000-0000-0000440E0000}"/>
    <cellStyle name="Comma 2 3 2 3 2 3 3 3" xfId="3583" xr:uid="{00000000-0005-0000-0000-0000450E0000}"/>
    <cellStyle name="Comma 2 3 2 3 2 3 3 4" xfId="3584" xr:uid="{00000000-0005-0000-0000-0000460E0000}"/>
    <cellStyle name="Comma 2 3 2 3 2 3 4" xfId="3585" xr:uid="{00000000-0005-0000-0000-0000470E0000}"/>
    <cellStyle name="Comma 2 3 2 3 2 3 5" xfId="3586" xr:uid="{00000000-0005-0000-0000-0000480E0000}"/>
    <cellStyle name="Comma 2 3 2 3 2 3 6" xfId="3587" xr:uid="{00000000-0005-0000-0000-0000490E0000}"/>
    <cellStyle name="Comma 2 3 2 3 2 4" xfId="3588" xr:uid="{00000000-0005-0000-0000-00004A0E0000}"/>
    <cellStyle name="Comma 2 3 2 3 2 4 2" xfId="3589" xr:uid="{00000000-0005-0000-0000-00004B0E0000}"/>
    <cellStyle name="Comma 2 3 2 3 2 4 2 2" xfId="3590" xr:uid="{00000000-0005-0000-0000-00004C0E0000}"/>
    <cellStyle name="Comma 2 3 2 3 2 4 2 3" xfId="3591" xr:uid="{00000000-0005-0000-0000-00004D0E0000}"/>
    <cellStyle name="Comma 2 3 2 3 2 4 2 4" xfId="3592" xr:uid="{00000000-0005-0000-0000-00004E0E0000}"/>
    <cellStyle name="Comma 2 3 2 3 2 4 3" xfId="3593" xr:uid="{00000000-0005-0000-0000-00004F0E0000}"/>
    <cellStyle name="Comma 2 3 2 3 2 4 4" xfId="3594" xr:uid="{00000000-0005-0000-0000-0000500E0000}"/>
    <cellStyle name="Comma 2 3 2 3 2 4 5" xfId="3595" xr:uid="{00000000-0005-0000-0000-0000510E0000}"/>
    <cellStyle name="Comma 2 3 2 3 2 5" xfId="3596" xr:uid="{00000000-0005-0000-0000-0000520E0000}"/>
    <cellStyle name="Comma 2 3 2 3 2 5 2" xfId="3597" xr:uid="{00000000-0005-0000-0000-0000530E0000}"/>
    <cellStyle name="Comma 2 3 2 3 2 5 3" xfId="3598" xr:uid="{00000000-0005-0000-0000-0000540E0000}"/>
    <cellStyle name="Comma 2 3 2 3 2 5 4" xfId="3599" xr:uid="{00000000-0005-0000-0000-0000550E0000}"/>
    <cellStyle name="Comma 2 3 2 3 2 6" xfId="3600" xr:uid="{00000000-0005-0000-0000-0000560E0000}"/>
    <cellStyle name="Comma 2 3 2 3 2 7" xfId="3601" xr:uid="{00000000-0005-0000-0000-0000570E0000}"/>
    <cellStyle name="Comma 2 3 2 3 2 8" xfId="3602" xr:uid="{00000000-0005-0000-0000-0000580E0000}"/>
    <cellStyle name="Comma 2 3 2 3 3" xfId="3603" xr:uid="{00000000-0005-0000-0000-0000590E0000}"/>
    <cellStyle name="Comma 2 3 2 3 3 2" xfId="3604" xr:uid="{00000000-0005-0000-0000-00005A0E0000}"/>
    <cellStyle name="Comma 2 3 2 3 3 2 2" xfId="3605" xr:uid="{00000000-0005-0000-0000-00005B0E0000}"/>
    <cellStyle name="Comma 2 3 2 3 3 2 2 2" xfId="3606" xr:uid="{00000000-0005-0000-0000-00005C0E0000}"/>
    <cellStyle name="Comma 2 3 2 3 3 2 2 3" xfId="3607" xr:uid="{00000000-0005-0000-0000-00005D0E0000}"/>
    <cellStyle name="Comma 2 3 2 3 3 2 2 4" xfId="3608" xr:uid="{00000000-0005-0000-0000-00005E0E0000}"/>
    <cellStyle name="Comma 2 3 2 3 3 2 3" xfId="3609" xr:uid="{00000000-0005-0000-0000-00005F0E0000}"/>
    <cellStyle name="Comma 2 3 2 3 3 2 4" xfId="3610" xr:uid="{00000000-0005-0000-0000-0000600E0000}"/>
    <cellStyle name="Comma 2 3 2 3 3 2 5" xfId="3611" xr:uid="{00000000-0005-0000-0000-0000610E0000}"/>
    <cellStyle name="Comma 2 3 2 3 3 3" xfId="3612" xr:uid="{00000000-0005-0000-0000-0000620E0000}"/>
    <cellStyle name="Comma 2 3 2 3 3 3 2" xfId="3613" xr:uid="{00000000-0005-0000-0000-0000630E0000}"/>
    <cellStyle name="Comma 2 3 2 3 3 3 3" xfId="3614" xr:uid="{00000000-0005-0000-0000-0000640E0000}"/>
    <cellStyle name="Comma 2 3 2 3 3 3 4" xfId="3615" xr:uid="{00000000-0005-0000-0000-0000650E0000}"/>
    <cellStyle name="Comma 2 3 2 3 3 4" xfId="3616" xr:uid="{00000000-0005-0000-0000-0000660E0000}"/>
    <cellStyle name="Comma 2 3 2 3 3 5" xfId="3617" xr:uid="{00000000-0005-0000-0000-0000670E0000}"/>
    <cellStyle name="Comma 2 3 2 3 3 6" xfId="3618" xr:uid="{00000000-0005-0000-0000-0000680E0000}"/>
    <cellStyle name="Comma 2 3 2 3 4" xfId="3619" xr:uid="{00000000-0005-0000-0000-0000690E0000}"/>
    <cellStyle name="Comma 2 3 2 3 4 2" xfId="3620" xr:uid="{00000000-0005-0000-0000-00006A0E0000}"/>
    <cellStyle name="Comma 2 3 2 3 4 2 2" xfId="3621" xr:uid="{00000000-0005-0000-0000-00006B0E0000}"/>
    <cellStyle name="Comma 2 3 2 3 4 2 2 2" xfId="3622" xr:uid="{00000000-0005-0000-0000-00006C0E0000}"/>
    <cellStyle name="Comma 2 3 2 3 4 2 2 3" xfId="3623" xr:uid="{00000000-0005-0000-0000-00006D0E0000}"/>
    <cellStyle name="Comma 2 3 2 3 4 2 2 4" xfId="3624" xr:uid="{00000000-0005-0000-0000-00006E0E0000}"/>
    <cellStyle name="Comma 2 3 2 3 4 2 3" xfId="3625" xr:uid="{00000000-0005-0000-0000-00006F0E0000}"/>
    <cellStyle name="Comma 2 3 2 3 4 2 4" xfId="3626" xr:uid="{00000000-0005-0000-0000-0000700E0000}"/>
    <cellStyle name="Comma 2 3 2 3 4 2 5" xfId="3627" xr:uid="{00000000-0005-0000-0000-0000710E0000}"/>
    <cellStyle name="Comma 2 3 2 3 4 3" xfId="3628" xr:uid="{00000000-0005-0000-0000-0000720E0000}"/>
    <cellStyle name="Comma 2 3 2 3 4 3 2" xfId="3629" xr:uid="{00000000-0005-0000-0000-0000730E0000}"/>
    <cellStyle name="Comma 2 3 2 3 4 3 3" xfId="3630" xr:uid="{00000000-0005-0000-0000-0000740E0000}"/>
    <cellStyle name="Comma 2 3 2 3 4 3 4" xfId="3631" xr:uid="{00000000-0005-0000-0000-0000750E0000}"/>
    <cellStyle name="Comma 2 3 2 3 4 4" xfId="3632" xr:uid="{00000000-0005-0000-0000-0000760E0000}"/>
    <cellStyle name="Comma 2 3 2 3 4 5" xfId="3633" xr:uid="{00000000-0005-0000-0000-0000770E0000}"/>
    <cellStyle name="Comma 2 3 2 3 4 6" xfId="3634" xr:uid="{00000000-0005-0000-0000-0000780E0000}"/>
    <cellStyle name="Comma 2 3 2 3 5" xfId="3635" xr:uid="{00000000-0005-0000-0000-0000790E0000}"/>
    <cellStyle name="Comma 2 3 2 3 5 2" xfId="3636" xr:uid="{00000000-0005-0000-0000-00007A0E0000}"/>
    <cellStyle name="Comma 2 3 2 3 5 2 2" xfId="3637" xr:uid="{00000000-0005-0000-0000-00007B0E0000}"/>
    <cellStyle name="Comma 2 3 2 3 5 2 3" xfId="3638" xr:uid="{00000000-0005-0000-0000-00007C0E0000}"/>
    <cellStyle name="Comma 2 3 2 3 5 2 4" xfId="3639" xr:uid="{00000000-0005-0000-0000-00007D0E0000}"/>
    <cellStyle name="Comma 2 3 2 3 5 3" xfId="3640" xr:uid="{00000000-0005-0000-0000-00007E0E0000}"/>
    <cellStyle name="Comma 2 3 2 3 5 4" xfId="3641" xr:uid="{00000000-0005-0000-0000-00007F0E0000}"/>
    <cellStyle name="Comma 2 3 2 3 5 5" xfId="3642" xr:uid="{00000000-0005-0000-0000-0000800E0000}"/>
    <cellStyle name="Comma 2 3 2 3 6" xfId="3643" xr:uid="{00000000-0005-0000-0000-0000810E0000}"/>
    <cellStyle name="Comma 2 3 2 3 6 2" xfId="3644" xr:uid="{00000000-0005-0000-0000-0000820E0000}"/>
    <cellStyle name="Comma 2 3 2 3 6 3" xfId="3645" xr:uid="{00000000-0005-0000-0000-0000830E0000}"/>
    <cellStyle name="Comma 2 3 2 3 6 4" xfId="3646" xr:uid="{00000000-0005-0000-0000-0000840E0000}"/>
    <cellStyle name="Comma 2 3 2 3 7" xfId="3647" xr:uid="{00000000-0005-0000-0000-0000850E0000}"/>
    <cellStyle name="Comma 2 3 2 3 8" xfId="3648" xr:uid="{00000000-0005-0000-0000-0000860E0000}"/>
    <cellStyle name="Comma 2 3 2 3 9" xfId="3649" xr:uid="{00000000-0005-0000-0000-0000870E0000}"/>
    <cellStyle name="Comma 2 3 2 4" xfId="3650" xr:uid="{00000000-0005-0000-0000-0000880E0000}"/>
    <cellStyle name="Comma 2 3 2 4 2" xfId="3651" xr:uid="{00000000-0005-0000-0000-0000890E0000}"/>
    <cellStyle name="Comma 2 3 2 4 2 2" xfId="3652" xr:uid="{00000000-0005-0000-0000-00008A0E0000}"/>
    <cellStyle name="Comma 2 3 2 4 2 2 2" xfId="3653" xr:uid="{00000000-0005-0000-0000-00008B0E0000}"/>
    <cellStyle name="Comma 2 3 2 4 2 2 2 2" xfId="3654" xr:uid="{00000000-0005-0000-0000-00008C0E0000}"/>
    <cellStyle name="Comma 2 3 2 4 2 2 2 2 2" xfId="3655" xr:uid="{00000000-0005-0000-0000-00008D0E0000}"/>
    <cellStyle name="Comma 2 3 2 4 2 2 2 2 3" xfId="3656" xr:uid="{00000000-0005-0000-0000-00008E0E0000}"/>
    <cellStyle name="Comma 2 3 2 4 2 2 2 2 4" xfId="3657" xr:uid="{00000000-0005-0000-0000-00008F0E0000}"/>
    <cellStyle name="Comma 2 3 2 4 2 2 2 3" xfId="3658" xr:uid="{00000000-0005-0000-0000-0000900E0000}"/>
    <cellStyle name="Comma 2 3 2 4 2 2 2 4" xfId="3659" xr:uid="{00000000-0005-0000-0000-0000910E0000}"/>
    <cellStyle name="Comma 2 3 2 4 2 2 2 5" xfId="3660" xr:uid="{00000000-0005-0000-0000-0000920E0000}"/>
    <cellStyle name="Comma 2 3 2 4 2 2 3" xfId="3661" xr:uid="{00000000-0005-0000-0000-0000930E0000}"/>
    <cellStyle name="Comma 2 3 2 4 2 2 3 2" xfId="3662" xr:uid="{00000000-0005-0000-0000-0000940E0000}"/>
    <cellStyle name="Comma 2 3 2 4 2 2 3 3" xfId="3663" xr:uid="{00000000-0005-0000-0000-0000950E0000}"/>
    <cellStyle name="Comma 2 3 2 4 2 2 3 4" xfId="3664" xr:uid="{00000000-0005-0000-0000-0000960E0000}"/>
    <cellStyle name="Comma 2 3 2 4 2 2 4" xfId="3665" xr:uid="{00000000-0005-0000-0000-0000970E0000}"/>
    <cellStyle name="Comma 2 3 2 4 2 2 5" xfId="3666" xr:uid="{00000000-0005-0000-0000-0000980E0000}"/>
    <cellStyle name="Comma 2 3 2 4 2 2 6" xfId="3667" xr:uid="{00000000-0005-0000-0000-0000990E0000}"/>
    <cellStyle name="Comma 2 3 2 4 2 3" xfId="3668" xr:uid="{00000000-0005-0000-0000-00009A0E0000}"/>
    <cellStyle name="Comma 2 3 2 4 2 3 2" xfId="3669" xr:uid="{00000000-0005-0000-0000-00009B0E0000}"/>
    <cellStyle name="Comma 2 3 2 4 2 3 2 2" xfId="3670" xr:uid="{00000000-0005-0000-0000-00009C0E0000}"/>
    <cellStyle name="Comma 2 3 2 4 2 3 2 2 2" xfId="3671" xr:uid="{00000000-0005-0000-0000-00009D0E0000}"/>
    <cellStyle name="Comma 2 3 2 4 2 3 2 2 3" xfId="3672" xr:uid="{00000000-0005-0000-0000-00009E0E0000}"/>
    <cellStyle name="Comma 2 3 2 4 2 3 2 2 4" xfId="3673" xr:uid="{00000000-0005-0000-0000-00009F0E0000}"/>
    <cellStyle name="Comma 2 3 2 4 2 3 2 3" xfId="3674" xr:uid="{00000000-0005-0000-0000-0000A00E0000}"/>
    <cellStyle name="Comma 2 3 2 4 2 3 2 4" xfId="3675" xr:uid="{00000000-0005-0000-0000-0000A10E0000}"/>
    <cellStyle name="Comma 2 3 2 4 2 3 2 5" xfId="3676" xr:uid="{00000000-0005-0000-0000-0000A20E0000}"/>
    <cellStyle name="Comma 2 3 2 4 2 3 3" xfId="3677" xr:uid="{00000000-0005-0000-0000-0000A30E0000}"/>
    <cellStyle name="Comma 2 3 2 4 2 3 3 2" xfId="3678" xr:uid="{00000000-0005-0000-0000-0000A40E0000}"/>
    <cellStyle name="Comma 2 3 2 4 2 3 3 3" xfId="3679" xr:uid="{00000000-0005-0000-0000-0000A50E0000}"/>
    <cellStyle name="Comma 2 3 2 4 2 3 3 4" xfId="3680" xr:uid="{00000000-0005-0000-0000-0000A60E0000}"/>
    <cellStyle name="Comma 2 3 2 4 2 3 4" xfId="3681" xr:uid="{00000000-0005-0000-0000-0000A70E0000}"/>
    <cellStyle name="Comma 2 3 2 4 2 3 5" xfId="3682" xr:uid="{00000000-0005-0000-0000-0000A80E0000}"/>
    <cellStyle name="Comma 2 3 2 4 2 3 6" xfId="3683" xr:uid="{00000000-0005-0000-0000-0000A90E0000}"/>
    <cellStyle name="Comma 2 3 2 4 2 4" xfId="3684" xr:uid="{00000000-0005-0000-0000-0000AA0E0000}"/>
    <cellStyle name="Comma 2 3 2 4 2 4 2" xfId="3685" xr:uid="{00000000-0005-0000-0000-0000AB0E0000}"/>
    <cellStyle name="Comma 2 3 2 4 2 4 2 2" xfId="3686" xr:uid="{00000000-0005-0000-0000-0000AC0E0000}"/>
    <cellStyle name="Comma 2 3 2 4 2 4 2 3" xfId="3687" xr:uid="{00000000-0005-0000-0000-0000AD0E0000}"/>
    <cellStyle name="Comma 2 3 2 4 2 4 2 4" xfId="3688" xr:uid="{00000000-0005-0000-0000-0000AE0E0000}"/>
    <cellStyle name="Comma 2 3 2 4 2 4 3" xfId="3689" xr:uid="{00000000-0005-0000-0000-0000AF0E0000}"/>
    <cellStyle name="Comma 2 3 2 4 2 4 4" xfId="3690" xr:uid="{00000000-0005-0000-0000-0000B00E0000}"/>
    <cellStyle name="Comma 2 3 2 4 2 4 5" xfId="3691" xr:uid="{00000000-0005-0000-0000-0000B10E0000}"/>
    <cellStyle name="Comma 2 3 2 4 2 5" xfId="3692" xr:uid="{00000000-0005-0000-0000-0000B20E0000}"/>
    <cellStyle name="Comma 2 3 2 4 2 5 2" xfId="3693" xr:uid="{00000000-0005-0000-0000-0000B30E0000}"/>
    <cellStyle name="Comma 2 3 2 4 2 5 3" xfId="3694" xr:uid="{00000000-0005-0000-0000-0000B40E0000}"/>
    <cellStyle name="Comma 2 3 2 4 2 5 4" xfId="3695" xr:uid="{00000000-0005-0000-0000-0000B50E0000}"/>
    <cellStyle name="Comma 2 3 2 4 2 6" xfId="3696" xr:uid="{00000000-0005-0000-0000-0000B60E0000}"/>
    <cellStyle name="Comma 2 3 2 4 2 7" xfId="3697" xr:uid="{00000000-0005-0000-0000-0000B70E0000}"/>
    <cellStyle name="Comma 2 3 2 4 2 8" xfId="3698" xr:uid="{00000000-0005-0000-0000-0000B80E0000}"/>
    <cellStyle name="Comma 2 3 2 4 3" xfId="3699" xr:uid="{00000000-0005-0000-0000-0000B90E0000}"/>
    <cellStyle name="Comma 2 3 2 4 3 2" xfId="3700" xr:uid="{00000000-0005-0000-0000-0000BA0E0000}"/>
    <cellStyle name="Comma 2 3 2 4 3 2 2" xfId="3701" xr:uid="{00000000-0005-0000-0000-0000BB0E0000}"/>
    <cellStyle name="Comma 2 3 2 4 3 2 2 2" xfId="3702" xr:uid="{00000000-0005-0000-0000-0000BC0E0000}"/>
    <cellStyle name="Comma 2 3 2 4 3 2 2 3" xfId="3703" xr:uid="{00000000-0005-0000-0000-0000BD0E0000}"/>
    <cellStyle name="Comma 2 3 2 4 3 2 2 4" xfId="3704" xr:uid="{00000000-0005-0000-0000-0000BE0E0000}"/>
    <cellStyle name="Comma 2 3 2 4 3 2 3" xfId="3705" xr:uid="{00000000-0005-0000-0000-0000BF0E0000}"/>
    <cellStyle name="Comma 2 3 2 4 3 2 4" xfId="3706" xr:uid="{00000000-0005-0000-0000-0000C00E0000}"/>
    <cellStyle name="Comma 2 3 2 4 3 2 5" xfId="3707" xr:uid="{00000000-0005-0000-0000-0000C10E0000}"/>
    <cellStyle name="Comma 2 3 2 4 3 3" xfId="3708" xr:uid="{00000000-0005-0000-0000-0000C20E0000}"/>
    <cellStyle name="Comma 2 3 2 4 3 3 2" xfId="3709" xr:uid="{00000000-0005-0000-0000-0000C30E0000}"/>
    <cellStyle name="Comma 2 3 2 4 3 3 3" xfId="3710" xr:uid="{00000000-0005-0000-0000-0000C40E0000}"/>
    <cellStyle name="Comma 2 3 2 4 3 3 4" xfId="3711" xr:uid="{00000000-0005-0000-0000-0000C50E0000}"/>
    <cellStyle name="Comma 2 3 2 4 3 4" xfId="3712" xr:uid="{00000000-0005-0000-0000-0000C60E0000}"/>
    <cellStyle name="Comma 2 3 2 4 3 5" xfId="3713" xr:uid="{00000000-0005-0000-0000-0000C70E0000}"/>
    <cellStyle name="Comma 2 3 2 4 3 6" xfId="3714" xr:uid="{00000000-0005-0000-0000-0000C80E0000}"/>
    <cellStyle name="Comma 2 3 2 4 4" xfId="3715" xr:uid="{00000000-0005-0000-0000-0000C90E0000}"/>
    <cellStyle name="Comma 2 3 2 4 4 2" xfId="3716" xr:uid="{00000000-0005-0000-0000-0000CA0E0000}"/>
    <cellStyle name="Comma 2 3 2 4 4 2 2" xfId="3717" xr:uid="{00000000-0005-0000-0000-0000CB0E0000}"/>
    <cellStyle name="Comma 2 3 2 4 4 2 2 2" xfId="3718" xr:uid="{00000000-0005-0000-0000-0000CC0E0000}"/>
    <cellStyle name="Comma 2 3 2 4 4 2 2 3" xfId="3719" xr:uid="{00000000-0005-0000-0000-0000CD0E0000}"/>
    <cellStyle name="Comma 2 3 2 4 4 2 2 4" xfId="3720" xr:uid="{00000000-0005-0000-0000-0000CE0E0000}"/>
    <cellStyle name="Comma 2 3 2 4 4 2 3" xfId="3721" xr:uid="{00000000-0005-0000-0000-0000CF0E0000}"/>
    <cellStyle name="Comma 2 3 2 4 4 2 4" xfId="3722" xr:uid="{00000000-0005-0000-0000-0000D00E0000}"/>
    <cellStyle name="Comma 2 3 2 4 4 2 5" xfId="3723" xr:uid="{00000000-0005-0000-0000-0000D10E0000}"/>
    <cellStyle name="Comma 2 3 2 4 4 3" xfId="3724" xr:uid="{00000000-0005-0000-0000-0000D20E0000}"/>
    <cellStyle name="Comma 2 3 2 4 4 3 2" xfId="3725" xr:uid="{00000000-0005-0000-0000-0000D30E0000}"/>
    <cellStyle name="Comma 2 3 2 4 4 3 3" xfId="3726" xr:uid="{00000000-0005-0000-0000-0000D40E0000}"/>
    <cellStyle name="Comma 2 3 2 4 4 3 4" xfId="3727" xr:uid="{00000000-0005-0000-0000-0000D50E0000}"/>
    <cellStyle name="Comma 2 3 2 4 4 4" xfId="3728" xr:uid="{00000000-0005-0000-0000-0000D60E0000}"/>
    <cellStyle name="Comma 2 3 2 4 4 5" xfId="3729" xr:uid="{00000000-0005-0000-0000-0000D70E0000}"/>
    <cellStyle name="Comma 2 3 2 4 4 6" xfId="3730" xr:uid="{00000000-0005-0000-0000-0000D80E0000}"/>
    <cellStyle name="Comma 2 3 2 4 5" xfId="3731" xr:uid="{00000000-0005-0000-0000-0000D90E0000}"/>
    <cellStyle name="Comma 2 3 2 4 5 2" xfId="3732" xr:uid="{00000000-0005-0000-0000-0000DA0E0000}"/>
    <cellStyle name="Comma 2 3 2 4 5 2 2" xfId="3733" xr:uid="{00000000-0005-0000-0000-0000DB0E0000}"/>
    <cellStyle name="Comma 2 3 2 4 5 2 3" xfId="3734" xr:uid="{00000000-0005-0000-0000-0000DC0E0000}"/>
    <cellStyle name="Comma 2 3 2 4 5 2 4" xfId="3735" xr:uid="{00000000-0005-0000-0000-0000DD0E0000}"/>
    <cellStyle name="Comma 2 3 2 4 5 3" xfId="3736" xr:uid="{00000000-0005-0000-0000-0000DE0E0000}"/>
    <cellStyle name="Comma 2 3 2 4 5 4" xfId="3737" xr:uid="{00000000-0005-0000-0000-0000DF0E0000}"/>
    <cellStyle name="Comma 2 3 2 4 5 5" xfId="3738" xr:uid="{00000000-0005-0000-0000-0000E00E0000}"/>
    <cellStyle name="Comma 2 3 2 4 6" xfId="3739" xr:uid="{00000000-0005-0000-0000-0000E10E0000}"/>
    <cellStyle name="Comma 2 3 2 4 6 2" xfId="3740" xr:uid="{00000000-0005-0000-0000-0000E20E0000}"/>
    <cellStyle name="Comma 2 3 2 4 6 3" xfId="3741" xr:uid="{00000000-0005-0000-0000-0000E30E0000}"/>
    <cellStyle name="Comma 2 3 2 4 6 4" xfId="3742" xr:uid="{00000000-0005-0000-0000-0000E40E0000}"/>
    <cellStyle name="Comma 2 3 2 4 7" xfId="3743" xr:uid="{00000000-0005-0000-0000-0000E50E0000}"/>
    <cellStyle name="Comma 2 3 2 4 8" xfId="3744" xr:uid="{00000000-0005-0000-0000-0000E60E0000}"/>
    <cellStyle name="Comma 2 3 2 4 9" xfId="3745" xr:uid="{00000000-0005-0000-0000-0000E70E0000}"/>
    <cellStyle name="Comma 2 3 2 5" xfId="3746" xr:uid="{00000000-0005-0000-0000-0000E80E0000}"/>
    <cellStyle name="Comma 2 3 2 5 2" xfId="3747" xr:uid="{00000000-0005-0000-0000-0000E90E0000}"/>
    <cellStyle name="Comma 2 3 2 5 2 2" xfId="3748" xr:uid="{00000000-0005-0000-0000-0000EA0E0000}"/>
    <cellStyle name="Comma 2 3 2 5 2 2 2" xfId="3749" xr:uid="{00000000-0005-0000-0000-0000EB0E0000}"/>
    <cellStyle name="Comma 2 3 2 5 2 2 2 2" xfId="3750" xr:uid="{00000000-0005-0000-0000-0000EC0E0000}"/>
    <cellStyle name="Comma 2 3 2 5 2 2 2 3" xfId="3751" xr:uid="{00000000-0005-0000-0000-0000ED0E0000}"/>
    <cellStyle name="Comma 2 3 2 5 2 2 2 4" xfId="3752" xr:uid="{00000000-0005-0000-0000-0000EE0E0000}"/>
    <cellStyle name="Comma 2 3 2 5 2 2 3" xfId="3753" xr:uid="{00000000-0005-0000-0000-0000EF0E0000}"/>
    <cellStyle name="Comma 2 3 2 5 2 2 4" xfId="3754" xr:uid="{00000000-0005-0000-0000-0000F00E0000}"/>
    <cellStyle name="Comma 2 3 2 5 2 2 5" xfId="3755" xr:uid="{00000000-0005-0000-0000-0000F10E0000}"/>
    <cellStyle name="Comma 2 3 2 5 2 3" xfId="3756" xr:uid="{00000000-0005-0000-0000-0000F20E0000}"/>
    <cellStyle name="Comma 2 3 2 5 2 3 2" xfId="3757" xr:uid="{00000000-0005-0000-0000-0000F30E0000}"/>
    <cellStyle name="Comma 2 3 2 5 2 3 3" xfId="3758" xr:uid="{00000000-0005-0000-0000-0000F40E0000}"/>
    <cellStyle name="Comma 2 3 2 5 2 3 4" xfId="3759" xr:uid="{00000000-0005-0000-0000-0000F50E0000}"/>
    <cellStyle name="Comma 2 3 2 5 2 4" xfId="3760" xr:uid="{00000000-0005-0000-0000-0000F60E0000}"/>
    <cellStyle name="Comma 2 3 2 5 2 5" xfId="3761" xr:uid="{00000000-0005-0000-0000-0000F70E0000}"/>
    <cellStyle name="Comma 2 3 2 5 2 6" xfId="3762" xr:uid="{00000000-0005-0000-0000-0000F80E0000}"/>
    <cellStyle name="Comma 2 3 2 5 3" xfId="3763" xr:uid="{00000000-0005-0000-0000-0000F90E0000}"/>
    <cellStyle name="Comma 2 3 2 5 3 2" xfId="3764" xr:uid="{00000000-0005-0000-0000-0000FA0E0000}"/>
    <cellStyle name="Comma 2 3 2 5 3 2 2" xfId="3765" xr:uid="{00000000-0005-0000-0000-0000FB0E0000}"/>
    <cellStyle name="Comma 2 3 2 5 3 2 2 2" xfId="3766" xr:uid="{00000000-0005-0000-0000-0000FC0E0000}"/>
    <cellStyle name="Comma 2 3 2 5 3 2 2 3" xfId="3767" xr:uid="{00000000-0005-0000-0000-0000FD0E0000}"/>
    <cellStyle name="Comma 2 3 2 5 3 2 2 4" xfId="3768" xr:uid="{00000000-0005-0000-0000-0000FE0E0000}"/>
    <cellStyle name="Comma 2 3 2 5 3 2 3" xfId="3769" xr:uid="{00000000-0005-0000-0000-0000FF0E0000}"/>
    <cellStyle name="Comma 2 3 2 5 3 2 4" xfId="3770" xr:uid="{00000000-0005-0000-0000-0000000F0000}"/>
    <cellStyle name="Comma 2 3 2 5 3 2 5" xfId="3771" xr:uid="{00000000-0005-0000-0000-0000010F0000}"/>
    <cellStyle name="Comma 2 3 2 5 3 3" xfId="3772" xr:uid="{00000000-0005-0000-0000-0000020F0000}"/>
    <cellStyle name="Comma 2 3 2 5 3 3 2" xfId="3773" xr:uid="{00000000-0005-0000-0000-0000030F0000}"/>
    <cellStyle name="Comma 2 3 2 5 3 3 3" xfId="3774" xr:uid="{00000000-0005-0000-0000-0000040F0000}"/>
    <cellStyle name="Comma 2 3 2 5 3 3 4" xfId="3775" xr:uid="{00000000-0005-0000-0000-0000050F0000}"/>
    <cellStyle name="Comma 2 3 2 5 3 4" xfId="3776" xr:uid="{00000000-0005-0000-0000-0000060F0000}"/>
    <cellStyle name="Comma 2 3 2 5 3 5" xfId="3777" xr:uid="{00000000-0005-0000-0000-0000070F0000}"/>
    <cellStyle name="Comma 2 3 2 5 3 6" xfId="3778" xr:uid="{00000000-0005-0000-0000-0000080F0000}"/>
    <cellStyle name="Comma 2 3 2 5 4" xfId="3779" xr:uid="{00000000-0005-0000-0000-0000090F0000}"/>
    <cellStyle name="Comma 2 3 2 5 4 2" xfId="3780" xr:uid="{00000000-0005-0000-0000-00000A0F0000}"/>
    <cellStyle name="Comma 2 3 2 5 4 2 2" xfId="3781" xr:uid="{00000000-0005-0000-0000-00000B0F0000}"/>
    <cellStyle name="Comma 2 3 2 5 4 2 3" xfId="3782" xr:uid="{00000000-0005-0000-0000-00000C0F0000}"/>
    <cellStyle name="Comma 2 3 2 5 4 2 4" xfId="3783" xr:uid="{00000000-0005-0000-0000-00000D0F0000}"/>
    <cellStyle name="Comma 2 3 2 5 4 3" xfId="3784" xr:uid="{00000000-0005-0000-0000-00000E0F0000}"/>
    <cellStyle name="Comma 2 3 2 5 4 4" xfId="3785" xr:uid="{00000000-0005-0000-0000-00000F0F0000}"/>
    <cellStyle name="Comma 2 3 2 5 4 5" xfId="3786" xr:uid="{00000000-0005-0000-0000-0000100F0000}"/>
    <cellStyle name="Comma 2 3 2 5 5" xfId="3787" xr:uid="{00000000-0005-0000-0000-0000110F0000}"/>
    <cellStyle name="Comma 2 3 2 5 5 2" xfId="3788" xr:uid="{00000000-0005-0000-0000-0000120F0000}"/>
    <cellStyle name="Comma 2 3 2 5 5 3" xfId="3789" xr:uid="{00000000-0005-0000-0000-0000130F0000}"/>
    <cellStyle name="Comma 2 3 2 5 5 4" xfId="3790" xr:uid="{00000000-0005-0000-0000-0000140F0000}"/>
    <cellStyle name="Comma 2 3 2 5 6" xfId="3791" xr:uid="{00000000-0005-0000-0000-0000150F0000}"/>
    <cellStyle name="Comma 2 3 2 5 7" xfId="3792" xr:uid="{00000000-0005-0000-0000-0000160F0000}"/>
    <cellStyle name="Comma 2 3 2 5 8" xfId="3793" xr:uid="{00000000-0005-0000-0000-0000170F0000}"/>
    <cellStyle name="Comma 2 3 2 6" xfId="3794" xr:uid="{00000000-0005-0000-0000-0000180F0000}"/>
    <cellStyle name="Comma 2 3 2 6 2" xfId="3795" xr:uid="{00000000-0005-0000-0000-0000190F0000}"/>
    <cellStyle name="Comma 2 3 2 6 2 2" xfId="3796" xr:uid="{00000000-0005-0000-0000-00001A0F0000}"/>
    <cellStyle name="Comma 2 3 2 6 2 2 2" xfId="3797" xr:uid="{00000000-0005-0000-0000-00001B0F0000}"/>
    <cellStyle name="Comma 2 3 2 6 2 2 2 2" xfId="3798" xr:uid="{00000000-0005-0000-0000-00001C0F0000}"/>
    <cellStyle name="Comma 2 3 2 6 2 2 2 3" xfId="3799" xr:uid="{00000000-0005-0000-0000-00001D0F0000}"/>
    <cellStyle name="Comma 2 3 2 6 2 2 2 4" xfId="3800" xr:uid="{00000000-0005-0000-0000-00001E0F0000}"/>
    <cellStyle name="Comma 2 3 2 6 2 2 3" xfId="3801" xr:uid="{00000000-0005-0000-0000-00001F0F0000}"/>
    <cellStyle name="Comma 2 3 2 6 2 2 4" xfId="3802" xr:uid="{00000000-0005-0000-0000-0000200F0000}"/>
    <cellStyle name="Comma 2 3 2 6 2 2 5" xfId="3803" xr:uid="{00000000-0005-0000-0000-0000210F0000}"/>
    <cellStyle name="Comma 2 3 2 6 2 3" xfId="3804" xr:uid="{00000000-0005-0000-0000-0000220F0000}"/>
    <cellStyle name="Comma 2 3 2 6 2 3 2" xfId="3805" xr:uid="{00000000-0005-0000-0000-0000230F0000}"/>
    <cellStyle name="Comma 2 3 2 6 2 3 3" xfId="3806" xr:uid="{00000000-0005-0000-0000-0000240F0000}"/>
    <cellStyle name="Comma 2 3 2 6 2 3 4" xfId="3807" xr:uid="{00000000-0005-0000-0000-0000250F0000}"/>
    <cellStyle name="Comma 2 3 2 6 2 4" xfId="3808" xr:uid="{00000000-0005-0000-0000-0000260F0000}"/>
    <cellStyle name="Comma 2 3 2 6 2 5" xfId="3809" xr:uid="{00000000-0005-0000-0000-0000270F0000}"/>
    <cellStyle name="Comma 2 3 2 6 2 6" xfId="3810" xr:uid="{00000000-0005-0000-0000-0000280F0000}"/>
    <cellStyle name="Comma 2 3 2 6 3" xfId="3811" xr:uid="{00000000-0005-0000-0000-0000290F0000}"/>
    <cellStyle name="Comma 2 3 2 6 3 2" xfId="3812" xr:uid="{00000000-0005-0000-0000-00002A0F0000}"/>
    <cellStyle name="Comma 2 3 2 6 3 2 2" xfId="3813" xr:uid="{00000000-0005-0000-0000-00002B0F0000}"/>
    <cellStyle name="Comma 2 3 2 6 3 2 2 2" xfId="3814" xr:uid="{00000000-0005-0000-0000-00002C0F0000}"/>
    <cellStyle name="Comma 2 3 2 6 3 2 2 3" xfId="3815" xr:uid="{00000000-0005-0000-0000-00002D0F0000}"/>
    <cellStyle name="Comma 2 3 2 6 3 2 2 4" xfId="3816" xr:uid="{00000000-0005-0000-0000-00002E0F0000}"/>
    <cellStyle name="Comma 2 3 2 6 3 2 3" xfId="3817" xr:uid="{00000000-0005-0000-0000-00002F0F0000}"/>
    <cellStyle name="Comma 2 3 2 6 3 2 4" xfId="3818" xr:uid="{00000000-0005-0000-0000-0000300F0000}"/>
    <cellStyle name="Comma 2 3 2 6 3 2 5" xfId="3819" xr:uid="{00000000-0005-0000-0000-0000310F0000}"/>
    <cellStyle name="Comma 2 3 2 6 3 3" xfId="3820" xr:uid="{00000000-0005-0000-0000-0000320F0000}"/>
    <cellStyle name="Comma 2 3 2 6 3 3 2" xfId="3821" xr:uid="{00000000-0005-0000-0000-0000330F0000}"/>
    <cellStyle name="Comma 2 3 2 6 3 3 3" xfId="3822" xr:uid="{00000000-0005-0000-0000-0000340F0000}"/>
    <cellStyle name="Comma 2 3 2 6 3 3 4" xfId="3823" xr:uid="{00000000-0005-0000-0000-0000350F0000}"/>
    <cellStyle name="Comma 2 3 2 6 3 4" xfId="3824" xr:uid="{00000000-0005-0000-0000-0000360F0000}"/>
    <cellStyle name="Comma 2 3 2 6 3 5" xfId="3825" xr:uid="{00000000-0005-0000-0000-0000370F0000}"/>
    <cellStyle name="Comma 2 3 2 6 3 6" xfId="3826" xr:uid="{00000000-0005-0000-0000-0000380F0000}"/>
    <cellStyle name="Comma 2 3 2 6 4" xfId="3827" xr:uid="{00000000-0005-0000-0000-0000390F0000}"/>
    <cellStyle name="Comma 2 3 2 6 4 2" xfId="3828" xr:uid="{00000000-0005-0000-0000-00003A0F0000}"/>
    <cellStyle name="Comma 2 3 2 6 4 2 2" xfId="3829" xr:uid="{00000000-0005-0000-0000-00003B0F0000}"/>
    <cellStyle name="Comma 2 3 2 6 4 2 3" xfId="3830" xr:uid="{00000000-0005-0000-0000-00003C0F0000}"/>
    <cellStyle name="Comma 2 3 2 6 4 2 4" xfId="3831" xr:uid="{00000000-0005-0000-0000-00003D0F0000}"/>
    <cellStyle name="Comma 2 3 2 6 4 3" xfId="3832" xr:uid="{00000000-0005-0000-0000-00003E0F0000}"/>
    <cellStyle name="Comma 2 3 2 6 4 4" xfId="3833" xr:uid="{00000000-0005-0000-0000-00003F0F0000}"/>
    <cellStyle name="Comma 2 3 2 6 4 5" xfId="3834" xr:uid="{00000000-0005-0000-0000-0000400F0000}"/>
    <cellStyle name="Comma 2 3 2 6 5" xfId="3835" xr:uid="{00000000-0005-0000-0000-0000410F0000}"/>
    <cellStyle name="Comma 2 3 2 6 5 2" xfId="3836" xr:uid="{00000000-0005-0000-0000-0000420F0000}"/>
    <cellStyle name="Comma 2 3 2 6 5 3" xfId="3837" xr:uid="{00000000-0005-0000-0000-0000430F0000}"/>
    <cellStyle name="Comma 2 3 2 6 5 4" xfId="3838" xr:uid="{00000000-0005-0000-0000-0000440F0000}"/>
    <cellStyle name="Comma 2 3 2 6 6" xfId="3839" xr:uid="{00000000-0005-0000-0000-0000450F0000}"/>
    <cellStyle name="Comma 2 3 2 6 7" xfId="3840" xr:uid="{00000000-0005-0000-0000-0000460F0000}"/>
    <cellStyle name="Comma 2 3 2 6 8" xfId="3841" xr:uid="{00000000-0005-0000-0000-0000470F0000}"/>
    <cellStyle name="Comma 2 3 2 7" xfId="3842" xr:uid="{00000000-0005-0000-0000-0000480F0000}"/>
    <cellStyle name="Comma 2 3 2 7 2" xfId="3843" xr:uid="{00000000-0005-0000-0000-0000490F0000}"/>
    <cellStyle name="Comma 2 3 2 7 2 2" xfId="3844" xr:uid="{00000000-0005-0000-0000-00004A0F0000}"/>
    <cellStyle name="Comma 2 3 2 7 2 2 2" xfId="3845" xr:uid="{00000000-0005-0000-0000-00004B0F0000}"/>
    <cellStyle name="Comma 2 3 2 7 2 2 3" xfId="3846" xr:uid="{00000000-0005-0000-0000-00004C0F0000}"/>
    <cellStyle name="Comma 2 3 2 7 2 2 4" xfId="3847" xr:uid="{00000000-0005-0000-0000-00004D0F0000}"/>
    <cellStyle name="Comma 2 3 2 7 2 3" xfId="3848" xr:uid="{00000000-0005-0000-0000-00004E0F0000}"/>
    <cellStyle name="Comma 2 3 2 7 2 4" xfId="3849" xr:uid="{00000000-0005-0000-0000-00004F0F0000}"/>
    <cellStyle name="Comma 2 3 2 7 2 5" xfId="3850" xr:uid="{00000000-0005-0000-0000-0000500F0000}"/>
    <cellStyle name="Comma 2 3 2 7 3" xfId="3851" xr:uid="{00000000-0005-0000-0000-0000510F0000}"/>
    <cellStyle name="Comma 2 3 2 7 3 2" xfId="3852" xr:uid="{00000000-0005-0000-0000-0000520F0000}"/>
    <cellStyle name="Comma 2 3 2 7 3 3" xfId="3853" xr:uid="{00000000-0005-0000-0000-0000530F0000}"/>
    <cellStyle name="Comma 2 3 2 7 3 4" xfId="3854" xr:uid="{00000000-0005-0000-0000-0000540F0000}"/>
    <cellStyle name="Comma 2 3 2 7 4" xfId="3855" xr:uid="{00000000-0005-0000-0000-0000550F0000}"/>
    <cellStyle name="Comma 2 3 2 7 5" xfId="3856" xr:uid="{00000000-0005-0000-0000-0000560F0000}"/>
    <cellStyle name="Comma 2 3 2 7 6" xfId="3857" xr:uid="{00000000-0005-0000-0000-0000570F0000}"/>
    <cellStyle name="Comma 2 3 2 8" xfId="3858" xr:uid="{00000000-0005-0000-0000-0000580F0000}"/>
    <cellStyle name="Comma 2 3 2 8 2" xfId="3859" xr:uid="{00000000-0005-0000-0000-0000590F0000}"/>
    <cellStyle name="Comma 2 3 2 8 2 2" xfId="3860" xr:uid="{00000000-0005-0000-0000-00005A0F0000}"/>
    <cellStyle name="Comma 2 3 2 8 2 2 2" xfId="3861" xr:uid="{00000000-0005-0000-0000-00005B0F0000}"/>
    <cellStyle name="Comma 2 3 2 8 2 2 3" xfId="3862" xr:uid="{00000000-0005-0000-0000-00005C0F0000}"/>
    <cellStyle name="Comma 2 3 2 8 2 2 4" xfId="3863" xr:uid="{00000000-0005-0000-0000-00005D0F0000}"/>
    <cellStyle name="Comma 2 3 2 8 2 3" xfId="3864" xr:uid="{00000000-0005-0000-0000-00005E0F0000}"/>
    <cellStyle name="Comma 2 3 2 8 2 4" xfId="3865" xr:uid="{00000000-0005-0000-0000-00005F0F0000}"/>
    <cellStyle name="Comma 2 3 2 8 2 5" xfId="3866" xr:uid="{00000000-0005-0000-0000-0000600F0000}"/>
    <cellStyle name="Comma 2 3 2 8 3" xfId="3867" xr:uid="{00000000-0005-0000-0000-0000610F0000}"/>
    <cellStyle name="Comma 2 3 2 8 3 2" xfId="3868" xr:uid="{00000000-0005-0000-0000-0000620F0000}"/>
    <cellStyle name="Comma 2 3 2 8 3 3" xfId="3869" xr:uid="{00000000-0005-0000-0000-0000630F0000}"/>
    <cellStyle name="Comma 2 3 2 8 3 4" xfId="3870" xr:uid="{00000000-0005-0000-0000-0000640F0000}"/>
    <cellStyle name="Comma 2 3 2 8 4" xfId="3871" xr:uid="{00000000-0005-0000-0000-0000650F0000}"/>
    <cellStyle name="Comma 2 3 2 8 5" xfId="3872" xr:uid="{00000000-0005-0000-0000-0000660F0000}"/>
    <cellStyle name="Comma 2 3 2 8 6" xfId="3873" xr:uid="{00000000-0005-0000-0000-0000670F0000}"/>
    <cellStyle name="Comma 2 3 2 9" xfId="3874" xr:uid="{00000000-0005-0000-0000-0000680F0000}"/>
    <cellStyle name="Comma 2 3 3" xfId="3875" xr:uid="{00000000-0005-0000-0000-0000690F0000}"/>
    <cellStyle name="Comma 2 3 3 10" xfId="3876" xr:uid="{00000000-0005-0000-0000-00006A0F0000}"/>
    <cellStyle name="Comma 2 3 3 2" xfId="3877" xr:uid="{00000000-0005-0000-0000-00006B0F0000}"/>
    <cellStyle name="Comma 2 3 3 2 2" xfId="3878" xr:uid="{00000000-0005-0000-0000-00006C0F0000}"/>
    <cellStyle name="Comma 2 3 3 2 2 2" xfId="3879" xr:uid="{00000000-0005-0000-0000-00006D0F0000}"/>
    <cellStyle name="Comma 2 3 3 2 2 2 2" xfId="3880" xr:uid="{00000000-0005-0000-0000-00006E0F0000}"/>
    <cellStyle name="Comma 2 3 3 2 2 2 2 2" xfId="3881" xr:uid="{00000000-0005-0000-0000-00006F0F0000}"/>
    <cellStyle name="Comma 2 3 3 2 2 2 2 3" xfId="3882" xr:uid="{00000000-0005-0000-0000-0000700F0000}"/>
    <cellStyle name="Comma 2 3 3 2 2 2 2 4" xfId="3883" xr:uid="{00000000-0005-0000-0000-0000710F0000}"/>
    <cellStyle name="Comma 2 3 3 2 2 2 3" xfId="3884" xr:uid="{00000000-0005-0000-0000-0000720F0000}"/>
    <cellStyle name="Comma 2 3 3 2 2 2 4" xfId="3885" xr:uid="{00000000-0005-0000-0000-0000730F0000}"/>
    <cellStyle name="Comma 2 3 3 2 2 2 5" xfId="3886" xr:uid="{00000000-0005-0000-0000-0000740F0000}"/>
    <cellStyle name="Comma 2 3 3 2 2 3" xfId="3887" xr:uid="{00000000-0005-0000-0000-0000750F0000}"/>
    <cellStyle name="Comma 2 3 3 2 2 3 2" xfId="3888" xr:uid="{00000000-0005-0000-0000-0000760F0000}"/>
    <cellStyle name="Comma 2 3 3 2 2 3 3" xfId="3889" xr:uid="{00000000-0005-0000-0000-0000770F0000}"/>
    <cellStyle name="Comma 2 3 3 2 2 3 4" xfId="3890" xr:uid="{00000000-0005-0000-0000-0000780F0000}"/>
    <cellStyle name="Comma 2 3 3 2 2 4" xfId="3891" xr:uid="{00000000-0005-0000-0000-0000790F0000}"/>
    <cellStyle name="Comma 2 3 3 2 2 5" xfId="3892" xr:uid="{00000000-0005-0000-0000-00007A0F0000}"/>
    <cellStyle name="Comma 2 3 3 2 2 6" xfId="3893" xr:uid="{00000000-0005-0000-0000-00007B0F0000}"/>
    <cellStyle name="Comma 2 3 3 2 3" xfId="3894" xr:uid="{00000000-0005-0000-0000-00007C0F0000}"/>
    <cellStyle name="Comma 2 3 3 2 3 2" xfId="3895" xr:uid="{00000000-0005-0000-0000-00007D0F0000}"/>
    <cellStyle name="Comma 2 3 3 2 3 2 2" xfId="3896" xr:uid="{00000000-0005-0000-0000-00007E0F0000}"/>
    <cellStyle name="Comma 2 3 3 2 3 2 2 2" xfId="3897" xr:uid="{00000000-0005-0000-0000-00007F0F0000}"/>
    <cellStyle name="Comma 2 3 3 2 3 2 2 3" xfId="3898" xr:uid="{00000000-0005-0000-0000-0000800F0000}"/>
    <cellStyle name="Comma 2 3 3 2 3 2 2 4" xfId="3899" xr:uid="{00000000-0005-0000-0000-0000810F0000}"/>
    <cellStyle name="Comma 2 3 3 2 3 2 3" xfId="3900" xr:uid="{00000000-0005-0000-0000-0000820F0000}"/>
    <cellStyle name="Comma 2 3 3 2 3 2 4" xfId="3901" xr:uid="{00000000-0005-0000-0000-0000830F0000}"/>
    <cellStyle name="Comma 2 3 3 2 3 2 5" xfId="3902" xr:uid="{00000000-0005-0000-0000-0000840F0000}"/>
    <cellStyle name="Comma 2 3 3 2 3 3" xfId="3903" xr:uid="{00000000-0005-0000-0000-0000850F0000}"/>
    <cellStyle name="Comma 2 3 3 2 3 3 2" xfId="3904" xr:uid="{00000000-0005-0000-0000-0000860F0000}"/>
    <cellStyle name="Comma 2 3 3 2 3 3 3" xfId="3905" xr:uid="{00000000-0005-0000-0000-0000870F0000}"/>
    <cellStyle name="Comma 2 3 3 2 3 3 4" xfId="3906" xr:uid="{00000000-0005-0000-0000-0000880F0000}"/>
    <cellStyle name="Comma 2 3 3 2 3 4" xfId="3907" xr:uid="{00000000-0005-0000-0000-0000890F0000}"/>
    <cellStyle name="Comma 2 3 3 2 3 5" xfId="3908" xr:uid="{00000000-0005-0000-0000-00008A0F0000}"/>
    <cellStyle name="Comma 2 3 3 2 3 6" xfId="3909" xr:uid="{00000000-0005-0000-0000-00008B0F0000}"/>
    <cellStyle name="Comma 2 3 3 2 4" xfId="3910" xr:uid="{00000000-0005-0000-0000-00008C0F0000}"/>
    <cellStyle name="Comma 2 3 3 2 4 2" xfId="3911" xr:uid="{00000000-0005-0000-0000-00008D0F0000}"/>
    <cellStyle name="Comma 2 3 3 2 4 2 2" xfId="3912" xr:uid="{00000000-0005-0000-0000-00008E0F0000}"/>
    <cellStyle name="Comma 2 3 3 2 4 2 3" xfId="3913" xr:uid="{00000000-0005-0000-0000-00008F0F0000}"/>
    <cellStyle name="Comma 2 3 3 2 4 2 4" xfId="3914" xr:uid="{00000000-0005-0000-0000-0000900F0000}"/>
    <cellStyle name="Comma 2 3 3 2 4 3" xfId="3915" xr:uid="{00000000-0005-0000-0000-0000910F0000}"/>
    <cellStyle name="Comma 2 3 3 2 4 4" xfId="3916" xr:uid="{00000000-0005-0000-0000-0000920F0000}"/>
    <cellStyle name="Comma 2 3 3 2 4 5" xfId="3917" xr:uid="{00000000-0005-0000-0000-0000930F0000}"/>
    <cellStyle name="Comma 2 3 3 2 5" xfId="3918" xr:uid="{00000000-0005-0000-0000-0000940F0000}"/>
    <cellStyle name="Comma 2 3 3 2 5 2" xfId="3919" xr:uid="{00000000-0005-0000-0000-0000950F0000}"/>
    <cellStyle name="Comma 2 3 3 2 5 3" xfId="3920" xr:uid="{00000000-0005-0000-0000-0000960F0000}"/>
    <cellStyle name="Comma 2 3 3 2 5 4" xfId="3921" xr:uid="{00000000-0005-0000-0000-0000970F0000}"/>
    <cellStyle name="Comma 2 3 3 2 6" xfId="3922" xr:uid="{00000000-0005-0000-0000-0000980F0000}"/>
    <cellStyle name="Comma 2 3 3 2 7" xfId="3923" xr:uid="{00000000-0005-0000-0000-0000990F0000}"/>
    <cellStyle name="Comma 2 3 3 2 8" xfId="3924" xr:uid="{00000000-0005-0000-0000-00009A0F0000}"/>
    <cellStyle name="Comma 2 3 3 3" xfId="3925" xr:uid="{00000000-0005-0000-0000-00009B0F0000}"/>
    <cellStyle name="Comma 2 3 3 3 2" xfId="3926" xr:uid="{00000000-0005-0000-0000-00009C0F0000}"/>
    <cellStyle name="Comma 2 3 3 3 2 2" xfId="3927" xr:uid="{00000000-0005-0000-0000-00009D0F0000}"/>
    <cellStyle name="Comma 2 3 3 3 2 2 2" xfId="3928" xr:uid="{00000000-0005-0000-0000-00009E0F0000}"/>
    <cellStyle name="Comma 2 3 3 3 2 2 3" xfId="3929" xr:uid="{00000000-0005-0000-0000-00009F0F0000}"/>
    <cellStyle name="Comma 2 3 3 3 2 2 4" xfId="3930" xr:uid="{00000000-0005-0000-0000-0000A00F0000}"/>
    <cellStyle name="Comma 2 3 3 3 2 3" xfId="3931" xr:uid="{00000000-0005-0000-0000-0000A10F0000}"/>
    <cellStyle name="Comma 2 3 3 3 2 4" xfId="3932" xr:uid="{00000000-0005-0000-0000-0000A20F0000}"/>
    <cellStyle name="Comma 2 3 3 3 2 5" xfId="3933" xr:uid="{00000000-0005-0000-0000-0000A30F0000}"/>
    <cellStyle name="Comma 2 3 3 3 3" xfId="3934" xr:uid="{00000000-0005-0000-0000-0000A40F0000}"/>
    <cellStyle name="Comma 2 3 3 3 3 2" xfId="3935" xr:uid="{00000000-0005-0000-0000-0000A50F0000}"/>
    <cellStyle name="Comma 2 3 3 3 3 3" xfId="3936" xr:uid="{00000000-0005-0000-0000-0000A60F0000}"/>
    <cellStyle name="Comma 2 3 3 3 3 4" xfId="3937" xr:uid="{00000000-0005-0000-0000-0000A70F0000}"/>
    <cellStyle name="Comma 2 3 3 3 4" xfId="3938" xr:uid="{00000000-0005-0000-0000-0000A80F0000}"/>
    <cellStyle name="Comma 2 3 3 3 5" xfId="3939" xr:uid="{00000000-0005-0000-0000-0000A90F0000}"/>
    <cellStyle name="Comma 2 3 3 3 6" xfId="3940" xr:uid="{00000000-0005-0000-0000-0000AA0F0000}"/>
    <cellStyle name="Comma 2 3 3 4" xfId="3941" xr:uid="{00000000-0005-0000-0000-0000AB0F0000}"/>
    <cellStyle name="Comma 2 3 3 4 2" xfId="3942" xr:uid="{00000000-0005-0000-0000-0000AC0F0000}"/>
    <cellStyle name="Comma 2 3 3 4 2 2" xfId="3943" xr:uid="{00000000-0005-0000-0000-0000AD0F0000}"/>
    <cellStyle name="Comma 2 3 3 4 2 2 2" xfId="3944" xr:uid="{00000000-0005-0000-0000-0000AE0F0000}"/>
    <cellStyle name="Comma 2 3 3 4 2 2 3" xfId="3945" xr:uid="{00000000-0005-0000-0000-0000AF0F0000}"/>
    <cellStyle name="Comma 2 3 3 4 2 2 4" xfId="3946" xr:uid="{00000000-0005-0000-0000-0000B00F0000}"/>
    <cellStyle name="Comma 2 3 3 4 2 3" xfId="3947" xr:uid="{00000000-0005-0000-0000-0000B10F0000}"/>
    <cellStyle name="Comma 2 3 3 4 2 4" xfId="3948" xr:uid="{00000000-0005-0000-0000-0000B20F0000}"/>
    <cellStyle name="Comma 2 3 3 4 2 5" xfId="3949" xr:uid="{00000000-0005-0000-0000-0000B30F0000}"/>
    <cellStyle name="Comma 2 3 3 4 3" xfId="3950" xr:uid="{00000000-0005-0000-0000-0000B40F0000}"/>
    <cellStyle name="Comma 2 3 3 4 3 2" xfId="3951" xr:uid="{00000000-0005-0000-0000-0000B50F0000}"/>
    <cellStyle name="Comma 2 3 3 4 3 3" xfId="3952" xr:uid="{00000000-0005-0000-0000-0000B60F0000}"/>
    <cellStyle name="Comma 2 3 3 4 3 4" xfId="3953" xr:uid="{00000000-0005-0000-0000-0000B70F0000}"/>
    <cellStyle name="Comma 2 3 3 4 4" xfId="3954" xr:uid="{00000000-0005-0000-0000-0000B80F0000}"/>
    <cellStyle name="Comma 2 3 3 4 5" xfId="3955" xr:uid="{00000000-0005-0000-0000-0000B90F0000}"/>
    <cellStyle name="Comma 2 3 3 4 6" xfId="3956" xr:uid="{00000000-0005-0000-0000-0000BA0F0000}"/>
    <cellStyle name="Comma 2 3 3 5" xfId="3957" xr:uid="{00000000-0005-0000-0000-0000BB0F0000}"/>
    <cellStyle name="Comma 2 3 3 5 2" xfId="3958" xr:uid="{00000000-0005-0000-0000-0000BC0F0000}"/>
    <cellStyle name="Comma 2 3 3 5 2 2" xfId="3959" xr:uid="{00000000-0005-0000-0000-0000BD0F0000}"/>
    <cellStyle name="Comma 2 3 3 5 2 3" xfId="3960" xr:uid="{00000000-0005-0000-0000-0000BE0F0000}"/>
    <cellStyle name="Comma 2 3 3 5 2 4" xfId="3961" xr:uid="{00000000-0005-0000-0000-0000BF0F0000}"/>
    <cellStyle name="Comma 2 3 3 5 3" xfId="3962" xr:uid="{00000000-0005-0000-0000-0000C00F0000}"/>
    <cellStyle name="Comma 2 3 3 5 4" xfId="3963" xr:uid="{00000000-0005-0000-0000-0000C10F0000}"/>
    <cellStyle name="Comma 2 3 3 5 5" xfId="3964" xr:uid="{00000000-0005-0000-0000-0000C20F0000}"/>
    <cellStyle name="Comma 2 3 3 6" xfId="3965" xr:uid="{00000000-0005-0000-0000-0000C30F0000}"/>
    <cellStyle name="Comma 2 3 3 7" xfId="3966" xr:uid="{00000000-0005-0000-0000-0000C40F0000}"/>
    <cellStyle name="Comma 2 3 3 7 2" xfId="3967" xr:uid="{00000000-0005-0000-0000-0000C50F0000}"/>
    <cellStyle name="Comma 2 3 3 7 3" xfId="3968" xr:uid="{00000000-0005-0000-0000-0000C60F0000}"/>
    <cellStyle name="Comma 2 3 3 7 4" xfId="3969" xr:uid="{00000000-0005-0000-0000-0000C70F0000}"/>
    <cellStyle name="Comma 2 3 3 8" xfId="3970" xr:uid="{00000000-0005-0000-0000-0000C80F0000}"/>
    <cellStyle name="Comma 2 3 3 9" xfId="3971" xr:uid="{00000000-0005-0000-0000-0000C90F0000}"/>
    <cellStyle name="Comma 2 3 4" xfId="3972" xr:uid="{00000000-0005-0000-0000-0000CA0F0000}"/>
    <cellStyle name="Comma 2 3 4 2" xfId="3973" xr:uid="{00000000-0005-0000-0000-0000CB0F0000}"/>
    <cellStyle name="Comma 2 3 4 2 2" xfId="3974" xr:uid="{00000000-0005-0000-0000-0000CC0F0000}"/>
    <cellStyle name="Comma 2 3 4 2 2 2" xfId="3975" xr:uid="{00000000-0005-0000-0000-0000CD0F0000}"/>
    <cellStyle name="Comma 2 3 4 2 2 2 2" xfId="3976" xr:uid="{00000000-0005-0000-0000-0000CE0F0000}"/>
    <cellStyle name="Comma 2 3 4 2 2 2 2 2" xfId="3977" xr:uid="{00000000-0005-0000-0000-0000CF0F0000}"/>
    <cellStyle name="Comma 2 3 4 2 2 2 2 3" xfId="3978" xr:uid="{00000000-0005-0000-0000-0000D00F0000}"/>
    <cellStyle name="Comma 2 3 4 2 2 2 2 4" xfId="3979" xr:uid="{00000000-0005-0000-0000-0000D10F0000}"/>
    <cellStyle name="Comma 2 3 4 2 2 2 3" xfId="3980" xr:uid="{00000000-0005-0000-0000-0000D20F0000}"/>
    <cellStyle name="Comma 2 3 4 2 2 2 4" xfId="3981" xr:uid="{00000000-0005-0000-0000-0000D30F0000}"/>
    <cellStyle name="Comma 2 3 4 2 2 2 5" xfId="3982" xr:uid="{00000000-0005-0000-0000-0000D40F0000}"/>
    <cellStyle name="Comma 2 3 4 2 2 3" xfId="3983" xr:uid="{00000000-0005-0000-0000-0000D50F0000}"/>
    <cellStyle name="Comma 2 3 4 2 2 3 2" xfId="3984" xr:uid="{00000000-0005-0000-0000-0000D60F0000}"/>
    <cellStyle name="Comma 2 3 4 2 2 3 3" xfId="3985" xr:uid="{00000000-0005-0000-0000-0000D70F0000}"/>
    <cellStyle name="Comma 2 3 4 2 2 3 4" xfId="3986" xr:uid="{00000000-0005-0000-0000-0000D80F0000}"/>
    <cellStyle name="Comma 2 3 4 2 2 4" xfId="3987" xr:uid="{00000000-0005-0000-0000-0000D90F0000}"/>
    <cellStyle name="Comma 2 3 4 2 2 5" xfId="3988" xr:uid="{00000000-0005-0000-0000-0000DA0F0000}"/>
    <cellStyle name="Comma 2 3 4 2 2 6" xfId="3989" xr:uid="{00000000-0005-0000-0000-0000DB0F0000}"/>
    <cellStyle name="Comma 2 3 4 2 3" xfId="3990" xr:uid="{00000000-0005-0000-0000-0000DC0F0000}"/>
    <cellStyle name="Comma 2 3 4 2 3 2" xfId="3991" xr:uid="{00000000-0005-0000-0000-0000DD0F0000}"/>
    <cellStyle name="Comma 2 3 4 2 3 2 2" xfId="3992" xr:uid="{00000000-0005-0000-0000-0000DE0F0000}"/>
    <cellStyle name="Comma 2 3 4 2 3 2 2 2" xfId="3993" xr:uid="{00000000-0005-0000-0000-0000DF0F0000}"/>
    <cellStyle name="Comma 2 3 4 2 3 2 2 3" xfId="3994" xr:uid="{00000000-0005-0000-0000-0000E00F0000}"/>
    <cellStyle name="Comma 2 3 4 2 3 2 2 4" xfId="3995" xr:uid="{00000000-0005-0000-0000-0000E10F0000}"/>
    <cellStyle name="Comma 2 3 4 2 3 2 3" xfId="3996" xr:uid="{00000000-0005-0000-0000-0000E20F0000}"/>
    <cellStyle name="Comma 2 3 4 2 3 2 4" xfId="3997" xr:uid="{00000000-0005-0000-0000-0000E30F0000}"/>
    <cellStyle name="Comma 2 3 4 2 3 2 5" xfId="3998" xr:uid="{00000000-0005-0000-0000-0000E40F0000}"/>
    <cellStyle name="Comma 2 3 4 2 3 3" xfId="3999" xr:uid="{00000000-0005-0000-0000-0000E50F0000}"/>
    <cellStyle name="Comma 2 3 4 2 3 3 2" xfId="4000" xr:uid="{00000000-0005-0000-0000-0000E60F0000}"/>
    <cellStyle name="Comma 2 3 4 2 3 3 3" xfId="4001" xr:uid="{00000000-0005-0000-0000-0000E70F0000}"/>
    <cellStyle name="Comma 2 3 4 2 3 3 4" xfId="4002" xr:uid="{00000000-0005-0000-0000-0000E80F0000}"/>
    <cellStyle name="Comma 2 3 4 2 3 4" xfId="4003" xr:uid="{00000000-0005-0000-0000-0000E90F0000}"/>
    <cellStyle name="Comma 2 3 4 2 3 5" xfId="4004" xr:uid="{00000000-0005-0000-0000-0000EA0F0000}"/>
    <cellStyle name="Comma 2 3 4 2 3 6" xfId="4005" xr:uid="{00000000-0005-0000-0000-0000EB0F0000}"/>
    <cellStyle name="Comma 2 3 4 2 4" xfId="4006" xr:uid="{00000000-0005-0000-0000-0000EC0F0000}"/>
    <cellStyle name="Comma 2 3 4 2 4 2" xfId="4007" xr:uid="{00000000-0005-0000-0000-0000ED0F0000}"/>
    <cellStyle name="Comma 2 3 4 2 4 2 2" xfId="4008" xr:uid="{00000000-0005-0000-0000-0000EE0F0000}"/>
    <cellStyle name="Comma 2 3 4 2 4 2 3" xfId="4009" xr:uid="{00000000-0005-0000-0000-0000EF0F0000}"/>
    <cellStyle name="Comma 2 3 4 2 4 2 4" xfId="4010" xr:uid="{00000000-0005-0000-0000-0000F00F0000}"/>
    <cellStyle name="Comma 2 3 4 2 4 3" xfId="4011" xr:uid="{00000000-0005-0000-0000-0000F10F0000}"/>
    <cellStyle name="Comma 2 3 4 2 4 4" xfId="4012" xr:uid="{00000000-0005-0000-0000-0000F20F0000}"/>
    <cellStyle name="Comma 2 3 4 2 4 5" xfId="4013" xr:uid="{00000000-0005-0000-0000-0000F30F0000}"/>
    <cellStyle name="Comma 2 3 4 2 5" xfId="4014" xr:uid="{00000000-0005-0000-0000-0000F40F0000}"/>
    <cellStyle name="Comma 2 3 4 2 5 2" xfId="4015" xr:uid="{00000000-0005-0000-0000-0000F50F0000}"/>
    <cellStyle name="Comma 2 3 4 2 5 3" xfId="4016" xr:uid="{00000000-0005-0000-0000-0000F60F0000}"/>
    <cellStyle name="Comma 2 3 4 2 5 4" xfId="4017" xr:uid="{00000000-0005-0000-0000-0000F70F0000}"/>
    <cellStyle name="Comma 2 3 4 2 6" xfId="4018" xr:uid="{00000000-0005-0000-0000-0000F80F0000}"/>
    <cellStyle name="Comma 2 3 4 2 7" xfId="4019" xr:uid="{00000000-0005-0000-0000-0000F90F0000}"/>
    <cellStyle name="Comma 2 3 4 2 8" xfId="4020" xr:uid="{00000000-0005-0000-0000-0000FA0F0000}"/>
    <cellStyle name="Comma 2 3 4 3" xfId="4021" xr:uid="{00000000-0005-0000-0000-0000FB0F0000}"/>
    <cellStyle name="Comma 2 3 4 3 2" xfId="4022" xr:uid="{00000000-0005-0000-0000-0000FC0F0000}"/>
    <cellStyle name="Comma 2 3 4 3 2 2" xfId="4023" xr:uid="{00000000-0005-0000-0000-0000FD0F0000}"/>
    <cellStyle name="Comma 2 3 4 3 2 2 2" xfId="4024" xr:uid="{00000000-0005-0000-0000-0000FE0F0000}"/>
    <cellStyle name="Comma 2 3 4 3 2 2 3" xfId="4025" xr:uid="{00000000-0005-0000-0000-0000FF0F0000}"/>
    <cellStyle name="Comma 2 3 4 3 2 2 4" xfId="4026" xr:uid="{00000000-0005-0000-0000-000000100000}"/>
    <cellStyle name="Comma 2 3 4 3 2 3" xfId="4027" xr:uid="{00000000-0005-0000-0000-000001100000}"/>
    <cellStyle name="Comma 2 3 4 3 2 4" xfId="4028" xr:uid="{00000000-0005-0000-0000-000002100000}"/>
    <cellStyle name="Comma 2 3 4 3 2 5" xfId="4029" xr:uid="{00000000-0005-0000-0000-000003100000}"/>
    <cellStyle name="Comma 2 3 4 3 3" xfId="4030" xr:uid="{00000000-0005-0000-0000-000004100000}"/>
    <cellStyle name="Comma 2 3 4 3 3 2" xfId="4031" xr:uid="{00000000-0005-0000-0000-000005100000}"/>
    <cellStyle name="Comma 2 3 4 3 3 3" xfId="4032" xr:uid="{00000000-0005-0000-0000-000006100000}"/>
    <cellStyle name="Comma 2 3 4 3 3 4" xfId="4033" xr:uid="{00000000-0005-0000-0000-000007100000}"/>
    <cellStyle name="Comma 2 3 4 3 4" xfId="4034" xr:uid="{00000000-0005-0000-0000-000008100000}"/>
    <cellStyle name="Comma 2 3 4 3 5" xfId="4035" xr:uid="{00000000-0005-0000-0000-000009100000}"/>
    <cellStyle name="Comma 2 3 4 3 6" xfId="4036" xr:uid="{00000000-0005-0000-0000-00000A100000}"/>
    <cellStyle name="Comma 2 3 4 4" xfId="4037" xr:uid="{00000000-0005-0000-0000-00000B100000}"/>
    <cellStyle name="Comma 2 3 4 4 2" xfId="4038" xr:uid="{00000000-0005-0000-0000-00000C100000}"/>
    <cellStyle name="Comma 2 3 4 4 2 2" xfId="4039" xr:uid="{00000000-0005-0000-0000-00000D100000}"/>
    <cellStyle name="Comma 2 3 4 4 2 2 2" xfId="4040" xr:uid="{00000000-0005-0000-0000-00000E100000}"/>
    <cellStyle name="Comma 2 3 4 4 2 2 3" xfId="4041" xr:uid="{00000000-0005-0000-0000-00000F100000}"/>
    <cellStyle name="Comma 2 3 4 4 2 2 4" xfId="4042" xr:uid="{00000000-0005-0000-0000-000010100000}"/>
    <cellStyle name="Comma 2 3 4 4 2 3" xfId="4043" xr:uid="{00000000-0005-0000-0000-000011100000}"/>
    <cellStyle name="Comma 2 3 4 4 2 4" xfId="4044" xr:uid="{00000000-0005-0000-0000-000012100000}"/>
    <cellStyle name="Comma 2 3 4 4 2 5" xfId="4045" xr:uid="{00000000-0005-0000-0000-000013100000}"/>
    <cellStyle name="Comma 2 3 4 4 3" xfId="4046" xr:uid="{00000000-0005-0000-0000-000014100000}"/>
    <cellStyle name="Comma 2 3 4 4 3 2" xfId="4047" xr:uid="{00000000-0005-0000-0000-000015100000}"/>
    <cellStyle name="Comma 2 3 4 4 3 3" xfId="4048" xr:uid="{00000000-0005-0000-0000-000016100000}"/>
    <cellStyle name="Comma 2 3 4 4 3 4" xfId="4049" xr:uid="{00000000-0005-0000-0000-000017100000}"/>
    <cellStyle name="Comma 2 3 4 4 4" xfId="4050" xr:uid="{00000000-0005-0000-0000-000018100000}"/>
    <cellStyle name="Comma 2 3 4 4 5" xfId="4051" xr:uid="{00000000-0005-0000-0000-000019100000}"/>
    <cellStyle name="Comma 2 3 4 4 6" xfId="4052" xr:uid="{00000000-0005-0000-0000-00001A100000}"/>
    <cellStyle name="Comma 2 3 4 5" xfId="4053" xr:uid="{00000000-0005-0000-0000-00001B100000}"/>
    <cellStyle name="Comma 2 3 4 5 2" xfId="4054" xr:uid="{00000000-0005-0000-0000-00001C100000}"/>
    <cellStyle name="Comma 2 3 4 5 2 2" xfId="4055" xr:uid="{00000000-0005-0000-0000-00001D100000}"/>
    <cellStyle name="Comma 2 3 4 5 2 3" xfId="4056" xr:uid="{00000000-0005-0000-0000-00001E100000}"/>
    <cellStyle name="Comma 2 3 4 5 2 4" xfId="4057" xr:uid="{00000000-0005-0000-0000-00001F100000}"/>
    <cellStyle name="Comma 2 3 4 5 3" xfId="4058" xr:uid="{00000000-0005-0000-0000-000020100000}"/>
    <cellStyle name="Comma 2 3 4 5 4" xfId="4059" xr:uid="{00000000-0005-0000-0000-000021100000}"/>
    <cellStyle name="Comma 2 3 4 5 5" xfId="4060" xr:uid="{00000000-0005-0000-0000-000022100000}"/>
    <cellStyle name="Comma 2 3 4 6" xfId="4061" xr:uid="{00000000-0005-0000-0000-000023100000}"/>
    <cellStyle name="Comma 2 3 4 6 2" xfId="4062" xr:uid="{00000000-0005-0000-0000-000024100000}"/>
    <cellStyle name="Comma 2 3 4 6 3" xfId="4063" xr:uid="{00000000-0005-0000-0000-000025100000}"/>
    <cellStyle name="Comma 2 3 4 6 4" xfId="4064" xr:uid="{00000000-0005-0000-0000-000026100000}"/>
    <cellStyle name="Comma 2 3 4 7" xfId="4065" xr:uid="{00000000-0005-0000-0000-000027100000}"/>
    <cellStyle name="Comma 2 3 4 8" xfId="4066" xr:uid="{00000000-0005-0000-0000-000028100000}"/>
    <cellStyle name="Comma 2 3 4 9" xfId="4067" xr:uid="{00000000-0005-0000-0000-000029100000}"/>
    <cellStyle name="Comma 2 3 5" xfId="4068" xr:uid="{00000000-0005-0000-0000-00002A100000}"/>
    <cellStyle name="Comma 2 3 6" xfId="4069" xr:uid="{00000000-0005-0000-0000-00002B100000}"/>
    <cellStyle name="Comma 2 3 6 2" xfId="4070" xr:uid="{00000000-0005-0000-0000-00002C100000}"/>
    <cellStyle name="Comma 2 3 6 2 2" xfId="4071" xr:uid="{00000000-0005-0000-0000-00002D100000}"/>
    <cellStyle name="Comma 2 3 6 2 2 2" xfId="4072" xr:uid="{00000000-0005-0000-0000-00002E100000}"/>
    <cellStyle name="Comma 2 3 6 2 2 2 2" xfId="4073" xr:uid="{00000000-0005-0000-0000-00002F100000}"/>
    <cellStyle name="Comma 2 3 6 2 2 2 2 2" xfId="4074" xr:uid="{00000000-0005-0000-0000-000030100000}"/>
    <cellStyle name="Comma 2 3 6 2 2 2 2 3" xfId="4075" xr:uid="{00000000-0005-0000-0000-000031100000}"/>
    <cellStyle name="Comma 2 3 6 2 2 2 2 4" xfId="4076" xr:uid="{00000000-0005-0000-0000-000032100000}"/>
    <cellStyle name="Comma 2 3 6 2 2 2 3" xfId="4077" xr:uid="{00000000-0005-0000-0000-000033100000}"/>
    <cellStyle name="Comma 2 3 6 2 2 2 4" xfId="4078" xr:uid="{00000000-0005-0000-0000-000034100000}"/>
    <cellStyle name="Comma 2 3 6 2 2 2 5" xfId="4079" xr:uid="{00000000-0005-0000-0000-000035100000}"/>
    <cellStyle name="Comma 2 3 6 2 2 3" xfId="4080" xr:uid="{00000000-0005-0000-0000-000036100000}"/>
    <cellStyle name="Comma 2 3 6 2 2 3 2" xfId="4081" xr:uid="{00000000-0005-0000-0000-000037100000}"/>
    <cellStyle name="Comma 2 3 6 2 2 3 3" xfId="4082" xr:uid="{00000000-0005-0000-0000-000038100000}"/>
    <cellStyle name="Comma 2 3 6 2 2 3 4" xfId="4083" xr:uid="{00000000-0005-0000-0000-000039100000}"/>
    <cellStyle name="Comma 2 3 6 2 2 4" xfId="4084" xr:uid="{00000000-0005-0000-0000-00003A100000}"/>
    <cellStyle name="Comma 2 3 6 2 2 5" xfId="4085" xr:uid="{00000000-0005-0000-0000-00003B100000}"/>
    <cellStyle name="Comma 2 3 6 2 2 6" xfId="4086" xr:uid="{00000000-0005-0000-0000-00003C100000}"/>
    <cellStyle name="Comma 2 3 6 2 3" xfId="4087" xr:uid="{00000000-0005-0000-0000-00003D100000}"/>
    <cellStyle name="Comma 2 3 6 2 3 2" xfId="4088" xr:uid="{00000000-0005-0000-0000-00003E100000}"/>
    <cellStyle name="Comma 2 3 6 2 3 2 2" xfId="4089" xr:uid="{00000000-0005-0000-0000-00003F100000}"/>
    <cellStyle name="Comma 2 3 6 2 3 2 2 2" xfId="4090" xr:uid="{00000000-0005-0000-0000-000040100000}"/>
    <cellStyle name="Comma 2 3 6 2 3 2 2 3" xfId="4091" xr:uid="{00000000-0005-0000-0000-000041100000}"/>
    <cellStyle name="Comma 2 3 6 2 3 2 2 4" xfId="4092" xr:uid="{00000000-0005-0000-0000-000042100000}"/>
    <cellStyle name="Comma 2 3 6 2 3 2 3" xfId="4093" xr:uid="{00000000-0005-0000-0000-000043100000}"/>
    <cellStyle name="Comma 2 3 6 2 3 2 4" xfId="4094" xr:uid="{00000000-0005-0000-0000-000044100000}"/>
    <cellStyle name="Comma 2 3 6 2 3 2 5" xfId="4095" xr:uid="{00000000-0005-0000-0000-000045100000}"/>
    <cellStyle name="Comma 2 3 6 2 3 3" xfId="4096" xr:uid="{00000000-0005-0000-0000-000046100000}"/>
    <cellStyle name="Comma 2 3 6 2 3 3 2" xfId="4097" xr:uid="{00000000-0005-0000-0000-000047100000}"/>
    <cellStyle name="Comma 2 3 6 2 3 3 3" xfId="4098" xr:uid="{00000000-0005-0000-0000-000048100000}"/>
    <cellStyle name="Comma 2 3 6 2 3 3 4" xfId="4099" xr:uid="{00000000-0005-0000-0000-000049100000}"/>
    <cellStyle name="Comma 2 3 6 2 3 4" xfId="4100" xr:uid="{00000000-0005-0000-0000-00004A100000}"/>
    <cellStyle name="Comma 2 3 6 2 3 5" xfId="4101" xr:uid="{00000000-0005-0000-0000-00004B100000}"/>
    <cellStyle name="Comma 2 3 6 2 3 6" xfId="4102" xr:uid="{00000000-0005-0000-0000-00004C100000}"/>
    <cellStyle name="Comma 2 3 6 2 4" xfId="4103" xr:uid="{00000000-0005-0000-0000-00004D100000}"/>
    <cellStyle name="Comma 2 3 6 2 4 2" xfId="4104" xr:uid="{00000000-0005-0000-0000-00004E100000}"/>
    <cellStyle name="Comma 2 3 6 2 4 2 2" xfId="4105" xr:uid="{00000000-0005-0000-0000-00004F100000}"/>
    <cellStyle name="Comma 2 3 6 2 4 2 3" xfId="4106" xr:uid="{00000000-0005-0000-0000-000050100000}"/>
    <cellStyle name="Comma 2 3 6 2 4 2 4" xfId="4107" xr:uid="{00000000-0005-0000-0000-000051100000}"/>
    <cellStyle name="Comma 2 3 6 2 4 3" xfId="4108" xr:uid="{00000000-0005-0000-0000-000052100000}"/>
    <cellStyle name="Comma 2 3 6 2 4 4" xfId="4109" xr:uid="{00000000-0005-0000-0000-000053100000}"/>
    <cellStyle name="Comma 2 3 6 2 4 5" xfId="4110" xr:uid="{00000000-0005-0000-0000-000054100000}"/>
    <cellStyle name="Comma 2 3 6 2 5" xfId="4111" xr:uid="{00000000-0005-0000-0000-000055100000}"/>
    <cellStyle name="Comma 2 3 6 2 5 2" xfId="4112" xr:uid="{00000000-0005-0000-0000-000056100000}"/>
    <cellStyle name="Comma 2 3 6 2 5 3" xfId="4113" xr:uid="{00000000-0005-0000-0000-000057100000}"/>
    <cellStyle name="Comma 2 3 6 2 5 4" xfId="4114" xr:uid="{00000000-0005-0000-0000-000058100000}"/>
    <cellStyle name="Comma 2 3 6 2 6" xfId="4115" xr:uid="{00000000-0005-0000-0000-000059100000}"/>
    <cellStyle name="Comma 2 3 6 2 7" xfId="4116" xr:uid="{00000000-0005-0000-0000-00005A100000}"/>
    <cellStyle name="Comma 2 3 6 2 8" xfId="4117" xr:uid="{00000000-0005-0000-0000-00005B100000}"/>
    <cellStyle name="Comma 2 3 6 3" xfId="4118" xr:uid="{00000000-0005-0000-0000-00005C100000}"/>
    <cellStyle name="Comma 2 3 6 3 2" xfId="4119" xr:uid="{00000000-0005-0000-0000-00005D100000}"/>
    <cellStyle name="Comma 2 3 6 3 2 2" xfId="4120" xr:uid="{00000000-0005-0000-0000-00005E100000}"/>
    <cellStyle name="Comma 2 3 6 3 2 2 2" xfId="4121" xr:uid="{00000000-0005-0000-0000-00005F100000}"/>
    <cellStyle name="Comma 2 3 6 3 2 2 3" xfId="4122" xr:uid="{00000000-0005-0000-0000-000060100000}"/>
    <cellStyle name="Comma 2 3 6 3 2 2 4" xfId="4123" xr:uid="{00000000-0005-0000-0000-000061100000}"/>
    <cellStyle name="Comma 2 3 6 3 2 3" xfId="4124" xr:uid="{00000000-0005-0000-0000-000062100000}"/>
    <cellStyle name="Comma 2 3 6 3 2 4" xfId="4125" xr:uid="{00000000-0005-0000-0000-000063100000}"/>
    <cellStyle name="Comma 2 3 6 3 2 5" xfId="4126" xr:uid="{00000000-0005-0000-0000-000064100000}"/>
    <cellStyle name="Comma 2 3 6 3 3" xfId="4127" xr:uid="{00000000-0005-0000-0000-000065100000}"/>
    <cellStyle name="Comma 2 3 6 3 3 2" xfId="4128" xr:uid="{00000000-0005-0000-0000-000066100000}"/>
    <cellStyle name="Comma 2 3 6 3 3 3" xfId="4129" xr:uid="{00000000-0005-0000-0000-000067100000}"/>
    <cellStyle name="Comma 2 3 6 3 3 4" xfId="4130" xr:uid="{00000000-0005-0000-0000-000068100000}"/>
    <cellStyle name="Comma 2 3 6 3 4" xfId="4131" xr:uid="{00000000-0005-0000-0000-000069100000}"/>
    <cellStyle name="Comma 2 3 6 3 5" xfId="4132" xr:uid="{00000000-0005-0000-0000-00006A100000}"/>
    <cellStyle name="Comma 2 3 6 3 6" xfId="4133" xr:uid="{00000000-0005-0000-0000-00006B100000}"/>
    <cellStyle name="Comma 2 3 6 4" xfId="4134" xr:uid="{00000000-0005-0000-0000-00006C100000}"/>
    <cellStyle name="Comma 2 3 6 4 2" xfId="4135" xr:uid="{00000000-0005-0000-0000-00006D100000}"/>
    <cellStyle name="Comma 2 3 6 4 2 2" xfId="4136" xr:uid="{00000000-0005-0000-0000-00006E100000}"/>
    <cellStyle name="Comma 2 3 6 4 2 2 2" xfId="4137" xr:uid="{00000000-0005-0000-0000-00006F100000}"/>
    <cellStyle name="Comma 2 3 6 4 2 2 3" xfId="4138" xr:uid="{00000000-0005-0000-0000-000070100000}"/>
    <cellStyle name="Comma 2 3 6 4 2 2 4" xfId="4139" xr:uid="{00000000-0005-0000-0000-000071100000}"/>
    <cellStyle name="Comma 2 3 6 4 2 3" xfId="4140" xr:uid="{00000000-0005-0000-0000-000072100000}"/>
    <cellStyle name="Comma 2 3 6 4 2 4" xfId="4141" xr:uid="{00000000-0005-0000-0000-000073100000}"/>
    <cellStyle name="Comma 2 3 6 4 2 5" xfId="4142" xr:uid="{00000000-0005-0000-0000-000074100000}"/>
    <cellStyle name="Comma 2 3 6 4 3" xfId="4143" xr:uid="{00000000-0005-0000-0000-000075100000}"/>
    <cellStyle name="Comma 2 3 6 4 3 2" xfId="4144" xr:uid="{00000000-0005-0000-0000-000076100000}"/>
    <cellStyle name="Comma 2 3 6 4 3 3" xfId="4145" xr:uid="{00000000-0005-0000-0000-000077100000}"/>
    <cellStyle name="Comma 2 3 6 4 3 4" xfId="4146" xr:uid="{00000000-0005-0000-0000-000078100000}"/>
    <cellStyle name="Comma 2 3 6 4 4" xfId="4147" xr:uid="{00000000-0005-0000-0000-000079100000}"/>
    <cellStyle name="Comma 2 3 6 4 5" xfId="4148" xr:uid="{00000000-0005-0000-0000-00007A100000}"/>
    <cellStyle name="Comma 2 3 6 4 6" xfId="4149" xr:uid="{00000000-0005-0000-0000-00007B100000}"/>
    <cellStyle name="Comma 2 3 6 5" xfId="4150" xr:uid="{00000000-0005-0000-0000-00007C100000}"/>
    <cellStyle name="Comma 2 3 6 5 2" xfId="4151" xr:uid="{00000000-0005-0000-0000-00007D100000}"/>
    <cellStyle name="Comma 2 3 6 5 2 2" xfId="4152" xr:uid="{00000000-0005-0000-0000-00007E100000}"/>
    <cellStyle name="Comma 2 3 6 5 2 3" xfId="4153" xr:uid="{00000000-0005-0000-0000-00007F100000}"/>
    <cellStyle name="Comma 2 3 6 5 2 4" xfId="4154" xr:uid="{00000000-0005-0000-0000-000080100000}"/>
    <cellStyle name="Comma 2 3 6 5 3" xfId="4155" xr:uid="{00000000-0005-0000-0000-000081100000}"/>
    <cellStyle name="Comma 2 3 6 5 4" xfId="4156" xr:uid="{00000000-0005-0000-0000-000082100000}"/>
    <cellStyle name="Comma 2 3 6 5 5" xfId="4157" xr:uid="{00000000-0005-0000-0000-000083100000}"/>
    <cellStyle name="Comma 2 3 6 6" xfId="4158" xr:uid="{00000000-0005-0000-0000-000084100000}"/>
    <cellStyle name="Comma 2 3 6 6 2" xfId="4159" xr:uid="{00000000-0005-0000-0000-000085100000}"/>
    <cellStyle name="Comma 2 3 6 6 3" xfId="4160" xr:uid="{00000000-0005-0000-0000-000086100000}"/>
    <cellStyle name="Comma 2 3 6 6 4" xfId="4161" xr:uid="{00000000-0005-0000-0000-000087100000}"/>
    <cellStyle name="Comma 2 3 6 7" xfId="4162" xr:uid="{00000000-0005-0000-0000-000088100000}"/>
    <cellStyle name="Comma 2 3 6 8" xfId="4163" xr:uid="{00000000-0005-0000-0000-000089100000}"/>
    <cellStyle name="Comma 2 3 6 9" xfId="4164" xr:uid="{00000000-0005-0000-0000-00008A100000}"/>
    <cellStyle name="Comma 2 3 7" xfId="4165" xr:uid="{00000000-0005-0000-0000-00008B100000}"/>
    <cellStyle name="Comma 2 3 7 2" xfId="4166" xr:uid="{00000000-0005-0000-0000-00008C100000}"/>
    <cellStyle name="Comma 2 3 7 2 2" xfId="4167" xr:uid="{00000000-0005-0000-0000-00008D100000}"/>
    <cellStyle name="Comma 2 3 7 2 2 2" xfId="4168" xr:uid="{00000000-0005-0000-0000-00008E100000}"/>
    <cellStyle name="Comma 2 3 7 2 2 2 2" xfId="4169" xr:uid="{00000000-0005-0000-0000-00008F100000}"/>
    <cellStyle name="Comma 2 3 7 2 2 2 3" xfId="4170" xr:uid="{00000000-0005-0000-0000-000090100000}"/>
    <cellStyle name="Comma 2 3 7 2 2 2 4" xfId="4171" xr:uid="{00000000-0005-0000-0000-000091100000}"/>
    <cellStyle name="Comma 2 3 7 2 2 3" xfId="4172" xr:uid="{00000000-0005-0000-0000-000092100000}"/>
    <cellStyle name="Comma 2 3 7 2 2 4" xfId="4173" xr:uid="{00000000-0005-0000-0000-000093100000}"/>
    <cellStyle name="Comma 2 3 7 2 2 5" xfId="4174" xr:uid="{00000000-0005-0000-0000-000094100000}"/>
    <cellStyle name="Comma 2 3 7 2 3" xfId="4175" xr:uid="{00000000-0005-0000-0000-000095100000}"/>
    <cellStyle name="Comma 2 3 7 2 3 2" xfId="4176" xr:uid="{00000000-0005-0000-0000-000096100000}"/>
    <cellStyle name="Comma 2 3 7 2 3 3" xfId="4177" xr:uid="{00000000-0005-0000-0000-000097100000}"/>
    <cellStyle name="Comma 2 3 7 2 3 4" xfId="4178" xr:uid="{00000000-0005-0000-0000-000098100000}"/>
    <cellStyle name="Comma 2 3 7 2 4" xfId="4179" xr:uid="{00000000-0005-0000-0000-000099100000}"/>
    <cellStyle name="Comma 2 3 7 2 5" xfId="4180" xr:uid="{00000000-0005-0000-0000-00009A100000}"/>
    <cellStyle name="Comma 2 3 7 2 6" xfId="4181" xr:uid="{00000000-0005-0000-0000-00009B100000}"/>
    <cellStyle name="Comma 2 3 7 3" xfId="4182" xr:uid="{00000000-0005-0000-0000-00009C100000}"/>
    <cellStyle name="Comma 2 3 7 3 2" xfId="4183" xr:uid="{00000000-0005-0000-0000-00009D100000}"/>
    <cellStyle name="Comma 2 3 7 3 2 2" xfId="4184" xr:uid="{00000000-0005-0000-0000-00009E100000}"/>
    <cellStyle name="Comma 2 3 7 3 2 2 2" xfId="4185" xr:uid="{00000000-0005-0000-0000-00009F100000}"/>
    <cellStyle name="Comma 2 3 7 3 2 2 3" xfId="4186" xr:uid="{00000000-0005-0000-0000-0000A0100000}"/>
    <cellStyle name="Comma 2 3 7 3 2 2 4" xfId="4187" xr:uid="{00000000-0005-0000-0000-0000A1100000}"/>
    <cellStyle name="Comma 2 3 7 3 2 3" xfId="4188" xr:uid="{00000000-0005-0000-0000-0000A2100000}"/>
    <cellStyle name="Comma 2 3 7 3 2 4" xfId="4189" xr:uid="{00000000-0005-0000-0000-0000A3100000}"/>
    <cellStyle name="Comma 2 3 7 3 2 5" xfId="4190" xr:uid="{00000000-0005-0000-0000-0000A4100000}"/>
    <cellStyle name="Comma 2 3 7 3 3" xfId="4191" xr:uid="{00000000-0005-0000-0000-0000A5100000}"/>
    <cellStyle name="Comma 2 3 7 3 3 2" xfId="4192" xr:uid="{00000000-0005-0000-0000-0000A6100000}"/>
    <cellStyle name="Comma 2 3 7 3 3 3" xfId="4193" xr:uid="{00000000-0005-0000-0000-0000A7100000}"/>
    <cellStyle name="Comma 2 3 7 3 3 4" xfId="4194" xr:uid="{00000000-0005-0000-0000-0000A8100000}"/>
    <cellStyle name="Comma 2 3 7 3 4" xfId="4195" xr:uid="{00000000-0005-0000-0000-0000A9100000}"/>
    <cellStyle name="Comma 2 3 7 3 5" xfId="4196" xr:uid="{00000000-0005-0000-0000-0000AA100000}"/>
    <cellStyle name="Comma 2 3 7 3 6" xfId="4197" xr:uid="{00000000-0005-0000-0000-0000AB100000}"/>
    <cellStyle name="Comma 2 3 7 4" xfId="4198" xr:uid="{00000000-0005-0000-0000-0000AC100000}"/>
    <cellStyle name="Comma 2 3 7 4 2" xfId="4199" xr:uid="{00000000-0005-0000-0000-0000AD100000}"/>
    <cellStyle name="Comma 2 3 7 4 2 2" xfId="4200" xr:uid="{00000000-0005-0000-0000-0000AE100000}"/>
    <cellStyle name="Comma 2 3 7 4 2 3" xfId="4201" xr:uid="{00000000-0005-0000-0000-0000AF100000}"/>
    <cellStyle name="Comma 2 3 7 4 2 4" xfId="4202" xr:uid="{00000000-0005-0000-0000-0000B0100000}"/>
    <cellStyle name="Comma 2 3 7 4 3" xfId="4203" xr:uid="{00000000-0005-0000-0000-0000B1100000}"/>
    <cellStyle name="Comma 2 3 7 4 4" xfId="4204" xr:uid="{00000000-0005-0000-0000-0000B2100000}"/>
    <cellStyle name="Comma 2 3 7 4 5" xfId="4205" xr:uid="{00000000-0005-0000-0000-0000B3100000}"/>
    <cellStyle name="Comma 2 3 7 5" xfId="4206" xr:uid="{00000000-0005-0000-0000-0000B4100000}"/>
    <cellStyle name="Comma 2 3 7 5 2" xfId="4207" xr:uid="{00000000-0005-0000-0000-0000B5100000}"/>
    <cellStyle name="Comma 2 3 7 5 3" xfId="4208" xr:uid="{00000000-0005-0000-0000-0000B6100000}"/>
    <cellStyle name="Comma 2 3 7 5 4" xfId="4209" xr:uid="{00000000-0005-0000-0000-0000B7100000}"/>
    <cellStyle name="Comma 2 3 7 6" xfId="4210" xr:uid="{00000000-0005-0000-0000-0000B8100000}"/>
    <cellStyle name="Comma 2 3 7 7" xfId="4211" xr:uid="{00000000-0005-0000-0000-0000B9100000}"/>
    <cellStyle name="Comma 2 3 7 8" xfId="4212" xr:uid="{00000000-0005-0000-0000-0000BA100000}"/>
    <cellStyle name="Comma 2 3 8" xfId="4213" xr:uid="{00000000-0005-0000-0000-0000BB100000}"/>
    <cellStyle name="Comma 2 3 8 2" xfId="4214" xr:uid="{00000000-0005-0000-0000-0000BC100000}"/>
    <cellStyle name="Comma 2 3 8 2 2" xfId="4215" xr:uid="{00000000-0005-0000-0000-0000BD100000}"/>
    <cellStyle name="Comma 2 3 8 2 2 2" xfId="4216" xr:uid="{00000000-0005-0000-0000-0000BE100000}"/>
    <cellStyle name="Comma 2 3 8 2 2 2 2" xfId="4217" xr:uid="{00000000-0005-0000-0000-0000BF100000}"/>
    <cellStyle name="Comma 2 3 8 2 2 2 3" xfId="4218" xr:uid="{00000000-0005-0000-0000-0000C0100000}"/>
    <cellStyle name="Comma 2 3 8 2 2 2 4" xfId="4219" xr:uid="{00000000-0005-0000-0000-0000C1100000}"/>
    <cellStyle name="Comma 2 3 8 2 2 3" xfId="4220" xr:uid="{00000000-0005-0000-0000-0000C2100000}"/>
    <cellStyle name="Comma 2 3 8 2 2 4" xfId="4221" xr:uid="{00000000-0005-0000-0000-0000C3100000}"/>
    <cellStyle name="Comma 2 3 8 2 2 5" xfId="4222" xr:uid="{00000000-0005-0000-0000-0000C4100000}"/>
    <cellStyle name="Comma 2 3 8 2 3" xfId="4223" xr:uid="{00000000-0005-0000-0000-0000C5100000}"/>
    <cellStyle name="Comma 2 3 8 2 3 2" xfId="4224" xr:uid="{00000000-0005-0000-0000-0000C6100000}"/>
    <cellStyle name="Comma 2 3 8 2 3 3" xfId="4225" xr:uid="{00000000-0005-0000-0000-0000C7100000}"/>
    <cellStyle name="Comma 2 3 8 2 3 4" xfId="4226" xr:uid="{00000000-0005-0000-0000-0000C8100000}"/>
    <cellStyle name="Comma 2 3 8 2 4" xfId="4227" xr:uid="{00000000-0005-0000-0000-0000C9100000}"/>
    <cellStyle name="Comma 2 3 8 2 5" xfId="4228" xr:uid="{00000000-0005-0000-0000-0000CA100000}"/>
    <cellStyle name="Comma 2 3 8 2 6" xfId="4229" xr:uid="{00000000-0005-0000-0000-0000CB100000}"/>
    <cellStyle name="Comma 2 3 8 3" xfId="4230" xr:uid="{00000000-0005-0000-0000-0000CC100000}"/>
    <cellStyle name="Comma 2 3 8 3 2" xfId="4231" xr:uid="{00000000-0005-0000-0000-0000CD100000}"/>
    <cellStyle name="Comma 2 3 8 3 2 2" xfId="4232" xr:uid="{00000000-0005-0000-0000-0000CE100000}"/>
    <cellStyle name="Comma 2 3 8 3 2 2 2" xfId="4233" xr:uid="{00000000-0005-0000-0000-0000CF100000}"/>
    <cellStyle name="Comma 2 3 8 3 2 2 3" xfId="4234" xr:uid="{00000000-0005-0000-0000-0000D0100000}"/>
    <cellStyle name="Comma 2 3 8 3 2 2 4" xfId="4235" xr:uid="{00000000-0005-0000-0000-0000D1100000}"/>
    <cellStyle name="Comma 2 3 8 3 2 3" xfId="4236" xr:uid="{00000000-0005-0000-0000-0000D2100000}"/>
    <cellStyle name="Comma 2 3 8 3 2 4" xfId="4237" xr:uid="{00000000-0005-0000-0000-0000D3100000}"/>
    <cellStyle name="Comma 2 3 8 3 2 5" xfId="4238" xr:uid="{00000000-0005-0000-0000-0000D4100000}"/>
    <cellStyle name="Comma 2 3 8 3 3" xfId="4239" xr:uid="{00000000-0005-0000-0000-0000D5100000}"/>
    <cellStyle name="Comma 2 3 8 3 3 2" xfId="4240" xr:uid="{00000000-0005-0000-0000-0000D6100000}"/>
    <cellStyle name="Comma 2 3 8 3 3 3" xfId="4241" xr:uid="{00000000-0005-0000-0000-0000D7100000}"/>
    <cellStyle name="Comma 2 3 8 3 3 4" xfId="4242" xr:uid="{00000000-0005-0000-0000-0000D8100000}"/>
    <cellStyle name="Comma 2 3 8 3 4" xfId="4243" xr:uid="{00000000-0005-0000-0000-0000D9100000}"/>
    <cellStyle name="Comma 2 3 8 3 5" xfId="4244" xr:uid="{00000000-0005-0000-0000-0000DA100000}"/>
    <cellStyle name="Comma 2 3 8 3 6" xfId="4245" xr:uid="{00000000-0005-0000-0000-0000DB100000}"/>
    <cellStyle name="Comma 2 3 8 4" xfId="4246" xr:uid="{00000000-0005-0000-0000-0000DC100000}"/>
    <cellStyle name="Comma 2 3 8 4 2" xfId="4247" xr:uid="{00000000-0005-0000-0000-0000DD100000}"/>
    <cellStyle name="Comma 2 3 8 4 2 2" xfId="4248" xr:uid="{00000000-0005-0000-0000-0000DE100000}"/>
    <cellStyle name="Comma 2 3 8 4 2 3" xfId="4249" xr:uid="{00000000-0005-0000-0000-0000DF100000}"/>
    <cellStyle name="Comma 2 3 8 4 2 4" xfId="4250" xr:uid="{00000000-0005-0000-0000-0000E0100000}"/>
    <cellStyle name="Comma 2 3 8 4 3" xfId="4251" xr:uid="{00000000-0005-0000-0000-0000E1100000}"/>
    <cellStyle name="Comma 2 3 8 4 4" xfId="4252" xr:uid="{00000000-0005-0000-0000-0000E2100000}"/>
    <cellStyle name="Comma 2 3 8 4 5" xfId="4253" xr:uid="{00000000-0005-0000-0000-0000E3100000}"/>
    <cellStyle name="Comma 2 3 8 5" xfId="4254" xr:uid="{00000000-0005-0000-0000-0000E4100000}"/>
    <cellStyle name="Comma 2 3 8 5 2" xfId="4255" xr:uid="{00000000-0005-0000-0000-0000E5100000}"/>
    <cellStyle name="Comma 2 3 8 5 3" xfId="4256" xr:uid="{00000000-0005-0000-0000-0000E6100000}"/>
    <cellStyle name="Comma 2 3 8 5 4" xfId="4257" xr:uid="{00000000-0005-0000-0000-0000E7100000}"/>
    <cellStyle name="Comma 2 3 8 6" xfId="4258" xr:uid="{00000000-0005-0000-0000-0000E8100000}"/>
    <cellStyle name="Comma 2 3 8 7" xfId="4259" xr:uid="{00000000-0005-0000-0000-0000E9100000}"/>
    <cellStyle name="Comma 2 3 8 8" xfId="4260" xr:uid="{00000000-0005-0000-0000-0000EA100000}"/>
    <cellStyle name="Comma 2 3 9" xfId="4261" xr:uid="{00000000-0005-0000-0000-0000EB100000}"/>
    <cellStyle name="Comma 2 3 9 2" xfId="4262" xr:uid="{00000000-0005-0000-0000-0000EC100000}"/>
    <cellStyle name="Comma 2 3 9 2 2" xfId="4263" xr:uid="{00000000-0005-0000-0000-0000ED100000}"/>
    <cellStyle name="Comma 2 3 9 2 2 2" xfId="4264" xr:uid="{00000000-0005-0000-0000-0000EE100000}"/>
    <cellStyle name="Comma 2 3 9 2 2 3" xfId="4265" xr:uid="{00000000-0005-0000-0000-0000EF100000}"/>
    <cellStyle name="Comma 2 3 9 2 2 4" xfId="4266" xr:uid="{00000000-0005-0000-0000-0000F0100000}"/>
    <cellStyle name="Comma 2 3 9 2 3" xfId="4267" xr:uid="{00000000-0005-0000-0000-0000F1100000}"/>
    <cellStyle name="Comma 2 3 9 2 4" xfId="4268" xr:uid="{00000000-0005-0000-0000-0000F2100000}"/>
    <cellStyle name="Comma 2 3 9 2 5" xfId="4269" xr:uid="{00000000-0005-0000-0000-0000F3100000}"/>
    <cellStyle name="Comma 2 3 9 3" xfId="4270" xr:uid="{00000000-0005-0000-0000-0000F4100000}"/>
    <cellStyle name="Comma 2 3 9 3 2" xfId="4271" xr:uid="{00000000-0005-0000-0000-0000F5100000}"/>
    <cellStyle name="Comma 2 3 9 3 3" xfId="4272" xr:uid="{00000000-0005-0000-0000-0000F6100000}"/>
    <cellStyle name="Comma 2 3 9 3 4" xfId="4273" xr:uid="{00000000-0005-0000-0000-0000F7100000}"/>
    <cellStyle name="Comma 2 3 9 4" xfId="4274" xr:uid="{00000000-0005-0000-0000-0000F8100000}"/>
    <cellStyle name="Comma 2 3 9 5" xfId="4275" xr:uid="{00000000-0005-0000-0000-0000F9100000}"/>
    <cellStyle name="Comma 2 3 9 6" xfId="4276" xr:uid="{00000000-0005-0000-0000-0000FA100000}"/>
    <cellStyle name="Comma 2 30" xfId="4277" xr:uid="{00000000-0005-0000-0000-0000FB100000}"/>
    <cellStyle name="Comma 2 31" xfId="4278" xr:uid="{00000000-0005-0000-0000-0000FC100000}"/>
    <cellStyle name="Comma 2 32" xfId="4279" xr:uid="{00000000-0005-0000-0000-0000FD100000}"/>
    <cellStyle name="Comma 2 33" xfId="4280" xr:uid="{00000000-0005-0000-0000-0000FE100000}"/>
    <cellStyle name="Comma 2 34" xfId="4281" xr:uid="{00000000-0005-0000-0000-0000FF100000}"/>
    <cellStyle name="Comma 2 35" xfId="4282" xr:uid="{00000000-0005-0000-0000-000000110000}"/>
    <cellStyle name="Comma 2 36" xfId="4283" xr:uid="{00000000-0005-0000-0000-000001110000}"/>
    <cellStyle name="Comma 2 37" xfId="4284" xr:uid="{00000000-0005-0000-0000-000002110000}"/>
    <cellStyle name="Comma 2 38" xfId="4285" xr:uid="{00000000-0005-0000-0000-000003110000}"/>
    <cellStyle name="Comma 2 39" xfId="4286" xr:uid="{00000000-0005-0000-0000-000004110000}"/>
    <cellStyle name="Comma 2 4" xfId="4287" xr:uid="{00000000-0005-0000-0000-000005110000}"/>
    <cellStyle name="Comma 2 4 10" xfId="4288" xr:uid="{00000000-0005-0000-0000-000006110000}"/>
    <cellStyle name="Comma 2 4 11" xfId="4289" xr:uid="{00000000-0005-0000-0000-000007110000}"/>
    <cellStyle name="Comma 2 4 11 2" xfId="4290" xr:uid="{00000000-0005-0000-0000-000008110000}"/>
    <cellStyle name="Comma 2 4 11 2 2" xfId="4291" xr:uid="{00000000-0005-0000-0000-000009110000}"/>
    <cellStyle name="Comma 2 4 11 2 3" xfId="4292" xr:uid="{00000000-0005-0000-0000-00000A110000}"/>
    <cellStyle name="Comma 2 4 11 2 4" xfId="4293" xr:uid="{00000000-0005-0000-0000-00000B110000}"/>
    <cellStyle name="Comma 2 4 11 3" xfId="4294" xr:uid="{00000000-0005-0000-0000-00000C110000}"/>
    <cellStyle name="Comma 2 4 11 4" xfId="4295" xr:uid="{00000000-0005-0000-0000-00000D110000}"/>
    <cellStyle name="Comma 2 4 11 5" xfId="4296" xr:uid="{00000000-0005-0000-0000-00000E110000}"/>
    <cellStyle name="Comma 2 4 12" xfId="4297" xr:uid="{00000000-0005-0000-0000-00000F110000}"/>
    <cellStyle name="Comma 2 4 12 2" xfId="4298" xr:uid="{00000000-0005-0000-0000-000010110000}"/>
    <cellStyle name="Comma 2 4 12 3" xfId="4299" xr:uid="{00000000-0005-0000-0000-000011110000}"/>
    <cellStyle name="Comma 2 4 12 4" xfId="4300" xr:uid="{00000000-0005-0000-0000-000012110000}"/>
    <cellStyle name="Comma 2 4 13" xfId="4301" xr:uid="{00000000-0005-0000-0000-000013110000}"/>
    <cellStyle name="Comma 2 4 14" xfId="4302" xr:uid="{00000000-0005-0000-0000-000014110000}"/>
    <cellStyle name="Comma 2 4 15" xfId="4303" xr:uid="{00000000-0005-0000-0000-000015110000}"/>
    <cellStyle name="Comma 2 4 2" xfId="4304" xr:uid="{00000000-0005-0000-0000-000016110000}"/>
    <cellStyle name="Comma 2 4 2 10" xfId="4305" xr:uid="{00000000-0005-0000-0000-000017110000}"/>
    <cellStyle name="Comma 2 4 2 2" xfId="4306" xr:uid="{00000000-0005-0000-0000-000018110000}"/>
    <cellStyle name="Comma 2 4 2 2 2" xfId="4307" xr:uid="{00000000-0005-0000-0000-000019110000}"/>
    <cellStyle name="Comma 2 4 2 2 2 2" xfId="4308" xr:uid="{00000000-0005-0000-0000-00001A110000}"/>
    <cellStyle name="Comma 2 4 2 2 2 2 2" xfId="4309" xr:uid="{00000000-0005-0000-0000-00001B110000}"/>
    <cellStyle name="Comma 2 4 2 2 2 2 2 2" xfId="4310" xr:uid="{00000000-0005-0000-0000-00001C110000}"/>
    <cellStyle name="Comma 2 4 2 2 2 2 2 3" xfId="4311" xr:uid="{00000000-0005-0000-0000-00001D110000}"/>
    <cellStyle name="Comma 2 4 2 2 2 2 2 4" xfId="4312" xr:uid="{00000000-0005-0000-0000-00001E110000}"/>
    <cellStyle name="Comma 2 4 2 2 2 2 3" xfId="4313" xr:uid="{00000000-0005-0000-0000-00001F110000}"/>
    <cellStyle name="Comma 2 4 2 2 2 2 4" xfId="4314" xr:uid="{00000000-0005-0000-0000-000020110000}"/>
    <cellStyle name="Comma 2 4 2 2 2 2 5" xfId="4315" xr:uid="{00000000-0005-0000-0000-000021110000}"/>
    <cellStyle name="Comma 2 4 2 2 2 3" xfId="4316" xr:uid="{00000000-0005-0000-0000-000022110000}"/>
    <cellStyle name="Comma 2 4 2 2 2 3 2" xfId="4317" xr:uid="{00000000-0005-0000-0000-000023110000}"/>
    <cellStyle name="Comma 2 4 2 2 2 3 3" xfId="4318" xr:uid="{00000000-0005-0000-0000-000024110000}"/>
    <cellStyle name="Comma 2 4 2 2 2 3 4" xfId="4319" xr:uid="{00000000-0005-0000-0000-000025110000}"/>
    <cellStyle name="Comma 2 4 2 2 2 4" xfId="4320" xr:uid="{00000000-0005-0000-0000-000026110000}"/>
    <cellStyle name="Comma 2 4 2 2 2 5" xfId="4321" xr:uid="{00000000-0005-0000-0000-000027110000}"/>
    <cellStyle name="Comma 2 4 2 2 2 6" xfId="4322" xr:uid="{00000000-0005-0000-0000-000028110000}"/>
    <cellStyle name="Comma 2 4 2 2 3" xfId="4323" xr:uid="{00000000-0005-0000-0000-000029110000}"/>
    <cellStyle name="Comma 2 4 2 2 3 2" xfId="4324" xr:uid="{00000000-0005-0000-0000-00002A110000}"/>
    <cellStyle name="Comma 2 4 2 2 3 2 2" xfId="4325" xr:uid="{00000000-0005-0000-0000-00002B110000}"/>
    <cellStyle name="Comma 2 4 2 2 3 2 2 2" xfId="4326" xr:uid="{00000000-0005-0000-0000-00002C110000}"/>
    <cellStyle name="Comma 2 4 2 2 3 2 2 3" xfId="4327" xr:uid="{00000000-0005-0000-0000-00002D110000}"/>
    <cellStyle name="Comma 2 4 2 2 3 2 2 4" xfId="4328" xr:uid="{00000000-0005-0000-0000-00002E110000}"/>
    <cellStyle name="Comma 2 4 2 2 3 2 3" xfId="4329" xr:uid="{00000000-0005-0000-0000-00002F110000}"/>
    <cellStyle name="Comma 2 4 2 2 3 2 4" xfId="4330" xr:uid="{00000000-0005-0000-0000-000030110000}"/>
    <cellStyle name="Comma 2 4 2 2 3 2 5" xfId="4331" xr:uid="{00000000-0005-0000-0000-000031110000}"/>
    <cellStyle name="Comma 2 4 2 2 3 3" xfId="4332" xr:uid="{00000000-0005-0000-0000-000032110000}"/>
    <cellStyle name="Comma 2 4 2 2 3 3 2" xfId="4333" xr:uid="{00000000-0005-0000-0000-000033110000}"/>
    <cellStyle name="Comma 2 4 2 2 3 3 3" xfId="4334" xr:uid="{00000000-0005-0000-0000-000034110000}"/>
    <cellStyle name="Comma 2 4 2 2 3 3 4" xfId="4335" xr:uid="{00000000-0005-0000-0000-000035110000}"/>
    <cellStyle name="Comma 2 4 2 2 3 4" xfId="4336" xr:uid="{00000000-0005-0000-0000-000036110000}"/>
    <cellStyle name="Comma 2 4 2 2 3 5" xfId="4337" xr:uid="{00000000-0005-0000-0000-000037110000}"/>
    <cellStyle name="Comma 2 4 2 2 3 6" xfId="4338" xr:uid="{00000000-0005-0000-0000-000038110000}"/>
    <cellStyle name="Comma 2 4 2 2 4" xfId="4339" xr:uid="{00000000-0005-0000-0000-000039110000}"/>
    <cellStyle name="Comma 2 4 2 2 5" xfId="4340" xr:uid="{00000000-0005-0000-0000-00003A110000}"/>
    <cellStyle name="Comma 2 4 2 2 5 2" xfId="4341" xr:uid="{00000000-0005-0000-0000-00003B110000}"/>
    <cellStyle name="Comma 2 4 2 2 5 2 2" xfId="4342" xr:uid="{00000000-0005-0000-0000-00003C110000}"/>
    <cellStyle name="Comma 2 4 2 2 5 2 3" xfId="4343" xr:uid="{00000000-0005-0000-0000-00003D110000}"/>
    <cellStyle name="Comma 2 4 2 2 5 2 4" xfId="4344" xr:uid="{00000000-0005-0000-0000-00003E110000}"/>
    <cellStyle name="Comma 2 4 2 2 5 3" xfId="4345" xr:uid="{00000000-0005-0000-0000-00003F110000}"/>
    <cellStyle name="Comma 2 4 2 2 5 4" xfId="4346" xr:uid="{00000000-0005-0000-0000-000040110000}"/>
    <cellStyle name="Comma 2 4 2 2 5 5" xfId="4347" xr:uid="{00000000-0005-0000-0000-000041110000}"/>
    <cellStyle name="Comma 2 4 2 2 6" xfId="4348" xr:uid="{00000000-0005-0000-0000-000042110000}"/>
    <cellStyle name="Comma 2 4 2 2 6 2" xfId="4349" xr:uid="{00000000-0005-0000-0000-000043110000}"/>
    <cellStyle name="Comma 2 4 2 2 6 3" xfId="4350" xr:uid="{00000000-0005-0000-0000-000044110000}"/>
    <cellStyle name="Comma 2 4 2 2 6 4" xfId="4351" xr:uid="{00000000-0005-0000-0000-000045110000}"/>
    <cellStyle name="Comma 2 4 2 2 7" xfId="4352" xr:uid="{00000000-0005-0000-0000-000046110000}"/>
    <cellStyle name="Comma 2 4 2 2 8" xfId="4353" xr:uid="{00000000-0005-0000-0000-000047110000}"/>
    <cellStyle name="Comma 2 4 2 2 9" xfId="4354" xr:uid="{00000000-0005-0000-0000-000048110000}"/>
    <cellStyle name="Comma 2 4 2 3" xfId="4355" xr:uid="{00000000-0005-0000-0000-000049110000}"/>
    <cellStyle name="Comma 2 4 2 3 2" xfId="4356" xr:uid="{00000000-0005-0000-0000-00004A110000}"/>
    <cellStyle name="Comma 2 4 2 3 2 2" xfId="4357" xr:uid="{00000000-0005-0000-0000-00004B110000}"/>
    <cellStyle name="Comma 2 4 2 3 2 2 2" xfId="4358" xr:uid="{00000000-0005-0000-0000-00004C110000}"/>
    <cellStyle name="Comma 2 4 2 3 2 2 3" xfId="4359" xr:uid="{00000000-0005-0000-0000-00004D110000}"/>
    <cellStyle name="Comma 2 4 2 3 2 2 4" xfId="4360" xr:uid="{00000000-0005-0000-0000-00004E110000}"/>
    <cellStyle name="Comma 2 4 2 3 2 3" xfId="4361" xr:uid="{00000000-0005-0000-0000-00004F110000}"/>
    <cellStyle name="Comma 2 4 2 3 2 4" xfId="4362" xr:uid="{00000000-0005-0000-0000-000050110000}"/>
    <cellStyle name="Comma 2 4 2 3 2 5" xfId="4363" xr:uid="{00000000-0005-0000-0000-000051110000}"/>
    <cellStyle name="Comma 2 4 2 3 3" xfId="4364" xr:uid="{00000000-0005-0000-0000-000052110000}"/>
    <cellStyle name="Comma 2 4 2 3 3 2" xfId="4365" xr:uid="{00000000-0005-0000-0000-000053110000}"/>
    <cellStyle name="Comma 2 4 2 3 3 3" xfId="4366" xr:uid="{00000000-0005-0000-0000-000054110000}"/>
    <cellStyle name="Comma 2 4 2 3 3 4" xfId="4367" xr:uid="{00000000-0005-0000-0000-000055110000}"/>
    <cellStyle name="Comma 2 4 2 3 4" xfId="4368" xr:uid="{00000000-0005-0000-0000-000056110000}"/>
    <cellStyle name="Comma 2 4 2 3 5" xfId="4369" xr:uid="{00000000-0005-0000-0000-000057110000}"/>
    <cellStyle name="Comma 2 4 2 3 6" xfId="4370" xr:uid="{00000000-0005-0000-0000-000058110000}"/>
    <cellStyle name="Comma 2 4 2 4" xfId="4371" xr:uid="{00000000-0005-0000-0000-000059110000}"/>
    <cellStyle name="Comma 2 4 2 4 2" xfId="4372" xr:uid="{00000000-0005-0000-0000-00005A110000}"/>
    <cellStyle name="Comma 2 4 2 4 2 2" xfId="4373" xr:uid="{00000000-0005-0000-0000-00005B110000}"/>
    <cellStyle name="Comma 2 4 2 4 2 2 2" xfId="4374" xr:uid="{00000000-0005-0000-0000-00005C110000}"/>
    <cellStyle name="Comma 2 4 2 4 2 2 3" xfId="4375" xr:uid="{00000000-0005-0000-0000-00005D110000}"/>
    <cellStyle name="Comma 2 4 2 4 2 2 4" xfId="4376" xr:uid="{00000000-0005-0000-0000-00005E110000}"/>
    <cellStyle name="Comma 2 4 2 4 2 3" xfId="4377" xr:uid="{00000000-0005-0000-0000-00005F110000}"/>
    <cellStyle name="Comma 2 4 2 4 2 4" xfId="4378" xr:uid="{00000000-0005-0000-0000-000060110000}"/>
    <cellStyle name="Comma 2 4 2 4 2 5" xfId="4379" xr:uid="{00000000-0005-0000-0000-000061110000}"/>
    <cellStyle name="Comma 2 4 2 4 3" xfId="4380" xr:uid="{00000000-0005-0000-0000-000062110000}"/>
    <cellStyle name="Comma 2 4 2 4 3 2" xfId="4381" xr:uid="{00000000-0005-0000-0000-000063110000}"/>
    <cellStyle name="Comma 2 4 2 4 3 3" xfId="4382" xr:uid="{00000000-0005-0000-0000-000064110000}"/>
    <cellStyle name="Comma 2 4 2 4 3 4" xfId="4383" xr:uid="{00000000-0005-0000-0000-000065110000}"/>
    <cellStyle name="Comma 2 4 2 4 4" xfId="4384" xr:uid="{00000000-0005-0000-0000-000066110000}"/>
    <cellStyle name="Comma 2 4 2 4 5" xfId="4385" xr:uid="{00000000-0005-0000-0000-000067110000}"/>
    <cellStyle name="Comma 2 4 2 4 6" xfId="4386" xr:uid="{00000000-0005-0000-0000-000068110000}"/>
    <cellStyle name="Comma 2 4 2 5" xfId="4387" xr:uid="{00000000-0005-0000-0000-000069110000}"/>
    <cellStyle name="Comma 2 4 2 6" xfId="4388" xr:uid="{00000000-0005-0000-0000-00006A110000}"/>
    <cellStyle name="Comma 2 4 2 6 2" xfId="4389" xr:uid="{00000000-0005-0000-0000-00006B110000}"/>
    <cellStyle name="Comma 2 4 2 6 2 2" xfId="4390" xr:uid="{00000000-0005-0000-0000-00006C110000}"/>
    <cellStyle name="Comma 2 4 2 6 2 3" xfId="4391" xr:uid="{00000000-0005-0000-0000-00006D110000}"/>
    <cellStyle name="Comma 2 4 2 6 2 4" xfId="4392" xr:uid="{00000000-0005-0000-0000-00006E110000}"/>
    <cellStyle name="Comma 2 4 2 6 3" xfId="4393" xr:uid="{00000000-0005-0000-0000-00006F110000}"/>
    <cellStyle name="Comma 2 4 2 6 4" xfId="4394" xr:uid="{00000000-0005-0000-0000-000070110000}"/>
    <cellStyle name="Comma 2 4 2 6 5" xfId="4395" xr:uid="{00000000-0005-0000-0000-000071110000}"/>
    <cellStyle name="Comma 2 4 2 7" xfId="4396" xr:uid="{00000000-0005-0000-0000-000072110000}"/>
    <cellStyle name="Comma 2 4 2 7 2" xfId="4397" xr:uid="{00000000-0005-0000-0000-000073110000}"/>
    <cellStyle name="Comma 2 4 2 7 3" xfId="4398" xr:uid="{00000000-0005-0000-0000-000074110000}"/>
    <cellStyle name="Comma 2 4 2 7 4" xfId="4399" xr:uid="{00000000-0005-0000-0000-000075110000}"/>
    <cellStyle name="Comma 2 4 2 8" xfId="4400" xr:uid="{00000000-0005-0000-0000-000076110000}"/>
    <cellStyle name="Comma 2 4 2 9" xfId="4401" xr:uid="{00000000-0005-0000-0000-000077110000}"/>
    <cellStyle name="Comma 2 4 3" xfId="4402" xr:uid="{00000000-0005-0000-0000-000078110000}"/>
    <cellStyle name="Comma 2 4 3 2" xfId="4403" xr:uid="{00000000-0005-0000-0000-000079110000}"/>
    <cellStyle name="Comma 2 4 3 2 2" xfId="4404" xr:uid="{00000000-0005-0000-0000-00007A110000}"/>
    <cellStyle name="Comma 2 4 3 2 2 2" xfId="4405" xr:uid="{00000000-0005-0000-0000-00007B110000}"/>
    <cellStyle name="Comma 2 4 3 2 2 2 2" xfId="4406" xr:uid="{00000000-0005-0000-0000-00007C110000}"/>
    <cellStyle name="Comma 2 4 3 2 2 2 2 2" xfId="4407" xr:uid="{00000000-0005-0000-0000-00007D110000}"/>
    <cellStyle name="Comma 2 4 3 2 2 2 2 3" xfId="4408" xr:uid="{00000000-0005-0000-0000-00007E110000}"/>
    <cellStyle name="Comma 2 4 3 2 2 2 2 4" xfId="4409" xr:uid="{00000000-0005-0000-0000-00007F110000}"/>
    <cellStyle name="Comma 2 4 3 2 2 2 3" xfId="4410" xr:uid="{00000000-0005-0000-0000-000080110000}"/>
    <cellStyle name="Comma 2 4 3 2 2 2 4" xfId="4411" xr:uid="{00000000-0005-0000-0000-000081110000}"/>
    <cellStyle name="Comma 2 4 3 2 2 2 5" xfId="4412" xr:uid="{00000000-0005-0000-0000-000082110000}"/>
    <cellStyle name="Comma 2 4 3 2 2 3" xfId="4413" xr:uid="{00000000-0005-0000-0000-000083110000}"/>
    <cellStyle name="Comma 2 4 3 2 2 3 2" xfId="4414" xr:uid="{00000000-0005-0000-0000-000084110000}"/>
    <cellStyle name="Comma 2 4 3 2 2 3 3" xfId="4415" xr:uid="{00000000-0005-0000-0000-000085110000}"/>
    <cellStyle name="Comma 2 4 3 2 2 3 4" xfId="4416" xr:uid="{00000000-0005-0000-0000-000086110000}"/>
    <cellStyle name="Comma 2 4 3 2 2 4" xfId="4417" xr:uid="{00000000-0005-0000-0000-000087110000}"/>
    <cellStyle name="Comma 2 4 3 2 2 5" xfId="4418" xr:uid="{00000000-0005-0000-0000-000088110000}"/>
    <cellStyle name="Comma 2 4 3 2 2 6" xfId="4419" xr:uid="{00000000-0005-0000-0000-000089110000}"/>
    <cellStyle name="Comma 2 4 3 2 3" xfId="4420" xr:uid="{00000000-0005-0000-0000-00008A110000}"/>
    <cellStyle name="Comma 2 4 3 2 3 2" xfId="4421" xr:uid="{00000000-0005-0000-0000-00008B110000}"/>
    <cellStyle name="Comma 2 4 3 2 3 2 2" xfId="4422" xr:uid="{00000000-0005-0000-0000-00008C110000}"/>
    <cellStyle name="Comma 2 4 3 2 3 2 2 2" xfId="4423" xr:uid="{00000000-0005-0000-0000-00008D110000}"/>
    <cellStyle name="Comma 2 4 3 2 3 2 2 3" xfId="4424" xr:uid="{00000000-0005-0000-0000-00008E110000}"/>
    <cellStyle name="Comma 2 4 3 2 3 2 2 4" xfId="4425" xr:uid="{00000000-0005-0000-0000-00008F110000}"/>
    <cellStyle name="Comma 2 4 3 2 3 2 3" xfId="4426" xr:uid="{00000000-0005-0000-0000-000090110000}"/>
    <cellStyle name="Comma 2 4 3 2 3 2 4" xfId="4427" xr:uid="{00000000-0005-0000-0000-000091110000}"/>
    <cellStyle name="Comma 2 4 3 2 3 2 5" xfId="4428" xr:uid="{00000000-0005-0000-0000-000092110000}"/>
    <cellStyle name="Comma 2 4 3 2 3 3" xfId="4429" xr:uid="{00000000-0005-0000-0000-000093110000}"/>
    <cellStyle name="Comma 2 4 3 2 3 3 2" xfId="4430" xr:uid="{00000000-0005-0000-0000-000094110000}"/>
    <cellStyle name="Comma 2 4 3 2 3 3 3" xfId="4431" xr:uid="{00000000-0005-0000-0000-000095110000}"/>
    <cellStyle name="Comma 2 4 3 2 3 3 4" xfId="4432" xr:uid="{00000000-0005-0000-0000-000096110000}"/>
    <cellStyle name="Comma 2 4 3 2 3 4" xfId="4433" xr:uid="{00000000-0005-0000-0000-000097110000}"/>
    <cellStyle name="Comma 2 4 3 2 3 5" xfId="4434" xr:uid="{00000000-0005-0000-0000-000098110000}"/>
    <cellStyle name="Comma 2 4 3 2 3 6" xfId="4435" xr:uid="{00000000-0005-0000-0000-000099110000}"/>
    <cellStyle name="Comma 2 4 3 2 4" xfId="4436" xr:uid="{00000000-0005-0000-0000-00009A110000}"/>
    <cellStyle name="Comma 2 4 3 2 4 2" xfId="4437" xr:uid="{00000000-0005-0000-0000-00009B110000}"/>
    <cellStyle name="Comma 2 4 3 2 4 2 2" xfId="4438" xr:uid="{00000000-0005-0000-0000-00009C110000}"/>
    <cellStyle name="Comma 2 4 3 2 4 2 3" xfId="4439" xr:uid="{00000000-0005-0000-0000-00009D110000}"/>
    <cellStyle name="Comma 2 4 3 2 4 2 4" xfId="4440" xr:uid="{00000000-0005-0000-0000-00009E110000}"/>
    <cellStyle name="Comma 2 4 3 2 4 3" xfId="4441" xr:uid="{00000000-0005-0000-0000-00009F110000}"/>
    <cellStyle name="Comma 2 4 3 2 4 4" xfId="4442" xr:uid="{00000000-0005-0000-0000-0000A0110000}"/>
    <cellStyle name="Comma 2 4 3 2 4 5" xfId="4443" xr:uid="{00000000-0005-0000-0000-0000A1110000}"/>
    <cellStyle name="Comma 2 4 3 2 5" xfId="4444" xr:uid="{00000000-0005-0000-0000-0000A2110000}"/>
    <cellStyle name="Comma 2 4 3 2 5 2" xfId="4445" xr:uid="{00000000-0005-0000-0000-0000A3110000}"/>
    <cellStyle name="Comma 2 4 3 2 5 3" xfId="4446" xr:uid="{00000000-0005-0000-0000-0000A4110000}"/>
    <cellStyle name="Comma 2 4 3 2 5 4" xfId="4447" xr:uid="{00000000-0005-0000-0000-0000A5110000}"/>
    <cellStyle name="Comma 2 4 3 2 6" xfId="4448" xr:uid="{00000000-0005-0000-0000-0000A6110000}"/>
    <cellStyle name="Comma 2 4 3 2 7" xfId="4449" xr:uid="{00000000-0005-0000-0000-0000A7110000}"/>
    <cellStyle name="Comma 2 4 3 2 8" xfId="4450" xr:uid="{00000000-0005-0000-0000-0000A8110000}"/>
    <cellStyle name="Comma 2 4 3 3" xfId="4451" xr:uid="{00000000-0005-0000-0000-0000A9110000}"/>
    <cellStyle name="Comma 2 4 3 3 2" xfId="4452" xr:uid="{00000000-0005-0000-0000-0000AA110000}"/>
    <cellStyle name="Comma 2 4 3 3 2 2" xfId="4453" xr:uid="{00000000-0005-0000-0000-0000AB110000}"/>
    <cellStyle name="Comma 2 4 3 3 2 2 2" xfId="4454" xr:uid="{00000000-0005-0000-0000-0000AC110000}"/>
    <cellStyle name="Comma 2 4 3 3 2 2 3" xfId="4455" xr:uid="{00000000-0005-0000-0000-0000AD110000}"/>
    <cellStyle name="Comma 2 4 3 3 2 2 4" xfId="4456" xr:uid="{00000000-0005-0000-0000-0000AE110000}"/>
    <cellStyle name="Comma 2 4 3 3 2 3" xfId="4457" xr:uid="{00000000-0005-0000-0000-0000AF110000}"/>
    <cellStyle name="Comma 2 4 3 3 2 4" xfId="4458" xr:uid="{00000000-0005-0000-0000-0000B0110000}"/>
    <cellStyle name="Comma 2 4 3 3 2 5" xfId="4459" xr:uid="{00000000-0005-0000-0000-0000B1110000}"/>
    <cellStyle name="Comma 2 4 3 3 3" xfId="4460" xr:uid="{00000000-0005-0000-0000-0000B2110000}"/>
    <cellStyle name="Comma 2 4 3 3 3 2" xfId="4461" xr:uid="{00000000-0005-0000-0000-0000B3110000}"/>
    <cellStyle name="Comma 2 4 3 3 3 3" xfId="4462" xr:uid="{00000000-0005-0000-0000-0000B4110000}"/>
    <cellStyle name="Comma 2 4 3 3 3 4" xfId="4463" xr:uid="{00000000-0005-0000-0000-0000B5110000}"/>
    <cellStyle name="Comma 2 4 3 3 4" xfId="4464" xr:uid="{00000000-0005-0000-0000-0000B6110000}"/>
    <cellStyle name="Comma 2 4 3 3 5" xfId="4465" xr:uid="{00000000-0005-0000-0000-0000B7110000}"/>
    <cellStyle name="Comma 2 4 3 3 6" xfId="4466" xr:uid="{00000000-0005-0000-0000-0000B8110000}"/>
    <cellStyle name="Comma 2 4 3 4" xfId="4467" xr:uid="{00000000-0005-0000-0000-0000B9110000}"/>
    <cellStyle name="Comma 2 4 3 4 2" xfId="4468" xr:uid="{00000000-0005-0000-0000-0000BA110000}"/>
    <cellStyle name="Comma 2 4 3 4 2 2" xfId="4469" xr:uid="{00000000-0005-0000-0000-0000BB110000}"/>
    <cellStyle name="Comma 2 4 3 4 2 2 2" xfId="4470" xr:uid="{00000000-0005-0000-0000-0000BC110000}"/>
    <cellStyle name="Comma 2 4 3 4 2 2 3" xfId="4471" xr:uid="{00000000-0005-0000-0000-0000BD110000}"/>
    <cellStyle name="Comma 2 4 3 4 2 2 4" xfId="4472" xr:uid="{00000000-0005-0000-0000-0000BE110000}"/>
    <cellStyle name="Comma 2 4 3 4 2 3" xfId="4473" xr:uid="{00000000-0005-0000-0000-0000BF110000}"/>
    <cellStyle name="Comma 2 4 3 4 2 4" xfId="4474" xr:uid="{00000000-0005-0000-0000-0000C0110000}"/>
    <cellStyle name="Comma 2 4 3 4 2 5" xfId="4475" xr:uid="{00000000-0005-0000-0000-0000C1110000}"/>
    <cellStyle name="Comma 2 4 3 4 3" xfId="4476" xr:uid="{00000000-0005-0000-0000-0000C2110000}"/>
    <cellStyle name="Comma 2 4 3 4 3 2" xfId="4477" xr:uid="{00000000-0005-0000-0000-0000C3110000}"/>
    <cellStyle name="Comma 2 4 3 4 3 3" xfId="4478" xr:uid="{00000000-0005-0000-0000-0000C4110000}"/>
    <cellStyle name="Comma 2 4 3 4 3 4" xfId="4479" xr:uid="{00000000-0005-0000-0000-0000C5110000}"/>
    <cellStyle name="Comma 2 4 3 4 4" xfId="4480" xr:uid="{00000000-0005-0000-0000-0000C6110000}"/>
    <cellStyle name="Comma 2 4 3 4 5" xfId="4481" xr:uid="{00000000-0005-0000-0000-0000C7110000}"/>
    <cellStyle name="Comma 2 4 3 4 6" xfId="4482" xr:uid="{00000000-0005-0000-0000-0000C8110000}"/>
    <cellStyle name="Comma 2 4 3 5" xfId="4483" xr:uid="{00000000-0005-0000-0000-0000C9110000}"/>
    <cellStyle name="Comma 2 4 3 5 2" xfId="4484" xr:uid="{00000000-0005-0000-0000-0000CA110000}"/>
    <cellStyle name="Comma 2 4 3 5 2 2" xfId="4485" xr:uid="{00000000-0005-0000-0000-0000CB110000}"/>
    <cellStyle name="Comma 2 4 3 5 2 3" xfId="4486" xr:uid="{00000000-0005-0000-0000-0000CC110000}"/>
    <cellStyle name="Comma 2 4 3 5 2 4" xfId="4487" xr:uid="{00000000-0005-0000-0000-0000CD110000}"/>
    <cellStyle name="Comma 2 4 3 5 3" xfId="4488" xr:uid="{00000000-0005-0000-0000-0000CE110000}"/>
    <cellStyle name="Comma 2 4 3 5 4" xfId="4489" xr:uid="{00000000-0005-0000-0000-0000CF110000}"/>
    <cellStyle name="Comma 2 4 3 5 5" xfId="4490" xr:uid="{00000000-0005-0000-0000-0000D0110000}"/>
    <cellStyle name="Comma 2 4 3 6" xfId="4491" xr:uid="{00000000-0005-0000-0000-0000D1110000}"/>
    <cellStyle name="Comma 2 4 3 6 2" xfId="4492" xr:uid="{00000000-0005-0000-0000-0000D2110000}"/>
    <cellStyle name="Comma 2 4 3 6 3" xfId="4493" xr:uid="{00000000-0005-0000-0000-0000D3110000}"/>
    <cellStyle name="Comma 2 4 3 6 4" xfId="4494" xr:uid="{00000000-0005-0000-0000-0000D4110000}"/>
    <cellStyle name="Comma 2 4 3 7" xfId="4495" xr:uid="{00000000-0005-0000-0000-0000D5110000}"/>
    <cellStyle name="Comma 2 4 3 8" xfId="4496" xr:uid="{00000000-0005-0000-0000-0000D6110000}"/>
    <cellStyle name="Comma 2 4 3 9" xfId="4497" xr:uid="{00000000-0005-0000-0000-0000D7110000}"/>
    <cellStyle name="Comma 2 4 4" xfId="4498" xr:uid="{00000000-0005-0000-0000-0000D8110000}"/>
    <cellStyle name="Comma 2 4 5" xfId="4499" xr:uid="{00000000-0005-0000-0000-0000D9110000}"/>
    <cellStyle name="Comma 2 4 5 2" xfId="4500" xr:uid="{00000000-0005-0000-0000-0000DA110000}"/>
    <cellStyle name="Comma 2 4 5 2 2" xfId="4501" xr:uid="{00000000-0005-0000-0000-0000DB110000}"/>
    <cellStyle name="Comma 2 4 5 2 2 2" xfId="4502" xr:uid="{00000000-0005-0000-0000-0000DC110000}"/>
    <cellStyle name="Comma 2 4 5 2 2 2 2" xfId="4503" xr:uid="{00000000-0005-0000-0000-0000DD110000}"/>
    <cellStyle name="Comma 2 4 5 2 2 2 2 2" xfId="4504" xr:uid="{00000000-0005-0000-0000-0000DE110000}"/>
    <cellStyle name="Comma 2 4 5 2 2 2 2 3" xfId="4505" xr:uid="{00000000-0005-0000-0000-0000DF110000}"/>
    <cellStyle name="Comma 2 4 5 2 2 2 2 4" xfId="4506" xr:uid="{00000000-0005-0000-0000-0000E0110000}"/>
    <cellStyle name="Comma 2 4 5 2 2 2 3" xfId="4507" xr:uid="{00000000-0005-0000-0000-0000E1110000}"/>
    <cellStyle name="Comma 2 4 5 2 2 2 4" xfId="4508" xr:uid="{00000000-0005-0000-0000-0000E2110000}"/>
    <cellStyle name="Comma 2 4 5 2 2 2 5" xfId="4509" xr:uid="{00000000-0005-0000-0000-0000E3110000}"/>
    <cellStyle name="Comma 2 4 5 2 2 3" xfId="4510" xr:uid="{00000000-0005-0000-0000-0000E4110000}"/>
    <cellStyle name="Comma 2 4 5 2 2 3 2" xfId="4511" xr:uid="{00000000-0005-0000-0000-0000E5110000}"/>
    <cellStyle name="Comma 2 4 5 2 2 3 3" xfId="4512" xr:uid="{00000000-0005-0000-0000-0000E6110000}"/>
    <cellStyle name="Comma 2 4 5 2 2 3 4" xfId="4513" xr:uid="{00000000-0005-0000-0000-0000E7110000}"/>
    <cellStyle name="Comma 2 4 5 2 2 4" xfId="4514" xr:uid="{00000000-0005-0000-0000-0000E8110000}"/>
    <cellStyle name="Comma 2 4 5 2 2 5" xfId="4515" xr:uid="{00000000-0005-0000-0000-0000E9110000}"/>
    <cellStyle name="Comma 2 4 5 2 2 6" xfId="4516" xr:uid="{00000000-0005-0000-0000-0000EA110000}"/>
    <cellStyle name="Comma 2 4 5 2 3" xfId="4517" xr:uid="{00000000-0005-0000-0000-0000EB110000}"/>
    <cellStyle name="Comma 2 4 5 2 3 2" xfId="4518" xr:uid="{00000000-0005-0000-0000-0000EC110000}"/>
    <cellStyle name="Comma 2 4 5 2 3 2 2" xfId="4519" xr:uid="{00000000-0005-0000-0000-0000ED110000}"/>
    <cellStyle name="Comma 2 4 5 2 3 2 2 2" xfId="4520" xr:uid="{00000000-0005-0000-0000-0000EE110000}"/>
    <cellStyle name="Comma 2 4 5 2 3 2 2 3" xfId="4521" xr:uid="{00000000-0005-0000-0000-0000EF110000}"/>
    <cellStyle name="Comma 2 4 5 2 3 2 2 4" xfId="4522" xr:uid="{00000000-0005-0000-0000-0000F0110000}"/>
    <cellStyle name="Comma 2 4 5 2 3 2 3" xfId="4523" xr:uid="{00000000-0005-0000-0000-0000F1110000}"/>
    <cellStyle name="Comma 2 4 5 2 3 2 4" xfId="4524" xr:uid="{00000000-0005-0000-0000-0000F2110000}"/>
    <cellStyle name="Comma 2 4 5 2 3 2 5" xfId="4525" xr:uid="{00000000-0005-0000-0000-0000F3110000}"/>
    <cellStyle name="Comma 2 4 5 2 3 3" xfId="4526" xr:uid="{00000000-0005-0000-0000-0000F4110000}"/>
    <cellStyle name="Comma 2 4 5 2 3 3 2" xfId="4527" xr:uid="{00000000-0005-0000-0000-0000F5110000}"/>
    <cellStyle name="Comma 2 4 5 2 3 3 3" xfId="4528" xr:uid="{00000000-0005-0000-0000-0000F6110000}"/>
    <cellStyle name="Comma 2 4 5 2 3 3 4" xfId="4529" xr:uid="{00000000-0005-0000-0000-0000F7110000}"/>
    <cellStyle name="Comma 2 4 5 2 3 4" xfId="4530" xr:uid="{00000000-0005-0000-0000-0000F8110000}"/>
    <cellStyle name="Comma 2 4 5 2 3 5" xfId="4531" xr:uid="{00000000-0005-0000-0000-0000F9110000}"/>
    <cellStyle name="Comma 2 4 5 2 3 6" xfId="4532" xr:uid="{00000000-0005-0000-0000-0000FA110000}"/>
    <cellStyle name="Comma 2 4 5 2 4" xfId="4533" xr:uid="{00000000-0005-0000-0000-0000FB110000}"/>
    <cellStyle name="Comma 2 4 5 2 4 2" xfId="4534" xr:uid="{00000000-0005-0000-0000-0000FC110000}"/>
    <cellStyle name="Comma 2 4 5 2 4 2 2" xfId="4535" xr:uid="{00000000-0005-0000-0000-0000FD110000}"/>
    <cellStyle name="Comma 2 4 5 2 4 2 3" xfId="4536" xr:uid="{00000000-0005-0000-0000-0000FE110000}"/>
    <cellStyle name="Comma 2 4 5 2 4 2 4" xfId="4537" xr:uid="{00000000-0005-0000-0000-0000FF110000}"/>
    <cellStyle name="Comma 2 4 5 2 4 3" xfId="4538" xr:uid="{00000000-0005-0000-0000-000000120000}"/>
    <cellStyle name="Comma 2 4 5 2 4 4" xfId="4539" xr:uid="{00000000-0005-0000-0000-000001120000}"/>
    <cellStyle name="Comma 2 4 5 2 4 5" xfId="4540" xr:uid="{00000000-0005-0000-0000-000002120000}"/>
    <cellStyle name="Comma 2 4 5 2 5" xfId="4541" xr:uid="{00000000-0005-0000-0000-000003120000}"/>
    <cellStyle name="Comma 2 4 5 2 5 2" xfId="4542" xr:uid="{00000000-0005-0000-0000-000004120000}"/>
    <cellStyle name="Comma 2 4 5 2 5 3" xfId="4543" xr:uid="{00000000-0005-0000-0000-000005120000}"/>
    <cellStyle name="Comma 2 4 5 2 5 4" xfId="4544" xr:uid="{00000000-0005-0000-0000-000006120000}"/>
    <cellStyle name="Comma 2 4 5 2 6" xfId="4545" xr:uid="{00000000-0005-0000-0000-000007120000}"/>
    <cellStyle name="Comma 2 4 5 2 7" xfId="4546" xr:uid="{00000000-0005-0000-0000-000008120000}"/>
    <cellStyle name="Comma 2 4 5 2 8" xfId="4547" xr:uid="{00000000-0005-0000-0000-000009120000}"/>
    <cellStyle name="Comma 2 4 5 3" xfId="4548" xr:uid="{00000000-0005-0000-0000-00000A120000}"/>
    <cellStyle name="Comma 2 4 5 3 2" xfId="4549" xr:uid="{00000000-0005-0000-0000-00000B120000}"/>
    <cellStyle name="Comma 2 4 5 3 2 2" xfId="4550" xr:uid="{00000000-0005-0000-0000-00000C120000}"/>
    <cellStyle name="Comma 2 4 5 3 2 2 2" xfId="4551" xr:uid="{00000000-0005-0000-0000-00000D120000}"/>
    <cellStyle name="Comma 2 4 5 3 2 2 3" xfId="4552" xr:uid="{00000000-0005-0000-0000-00000E120000}"/>
    <cellStyle name="Comma 2 4 5 3 2 2 4" xfId="4553" xr:uid="{00000000-0005-0000-0000-00000F120000}"/>
    <cellStyle name="Comma 2 4 5 3 2 3" xfId="4554" xr:uid="{00000000-0005-0000-0000-000010120000}"/>
    <cellStyle name="Comma 2 4 5 3 2 4" xfId="4555" xr:uid="{00000000-0005-0000-0000-000011120000}"/>
    <cellStyle name="Comma 2 4 5 3 2 5" xfId="4556" xr:uid="{00000000-0005-0000-0000-000012120000}"/>
    <cellStyle name="Comma 2 4 5 3 3" xfId="4557" xr:uid="{00000000-0005-0000-0000-000013120000}"/>
    <cellStyle name="Comma 2 4 5 3 3 2" xfId="4558" xr:uid="{00000000-0005-0000-0000-000014120000}"/>
    <cellStyle name="Comma 2 4 5 3 3 3" xfId="4559" xr:uid="{00000000-0005-0000-0000-000015120000}"/>
    <cellStyle name="Comma 2 4 5 3 3 4" xfId="4560" xr:uid="{00000000-0005-0000-0000-000016120000}"/>
    <cellStyle name="Comma 2 4 5 3 4" xfId="4561" xr:uid="{00000000-0005-0000-0000-000017120000}"/>
    <cellStyle name="Comma 2 4 5 3 5" xfId="4562" xr:uid="{00000000-0005-0000-0000-000018120000}"/>
    <cellStyle name="Comma 2 4 5 3 6" xfId="4563" xr:uid="{00000000-0005-0000-0000-000019120000}"/>
    <cellStyle name="Comma 2 4 5 4" xfId="4564" xr:uid="{00000000-0005-0000-0000-00001A120000}"/>
    <cellStyle name="Comma 2 4 5 4 2" xfId="4565" xr:uid="{00000000-0005-0000-0000-00001B120000}"/>
    <cellStyle name="Comma 2 4 5 4 2 2" xfId="4566" xr:uid="{00000000-0005-0000-0000-00001C120000}"/>
    <cellStyle name="Comma 2 4 5 4 2 2 2" xfId="4567" xr:uid="{00000000-0005-0000-0000-00001D120000}"/>
    <cellStyle name="Comma 2 4 5 4 2 2 3" xfId="4568" xr:uid="{00000000-0005-0000-0000-00001E120000}"/>
    <cellStyle name="Comma 2 4 5 4 2 2 4" xfId="4569" xr:uid="{00000000-0005-0000-0000-00001F120000}"/>
    <cellStyle name="Comma 2 4 5 4 2 3" xfId="4570" xr:uid="{00000000-0005-0000-0000-000020120000}"/>
    <cellStyle name="Comma 2 4 5 4 2 4" xfId="4571" xr:uid="{00000000-0005-0000-0000-000021120000}"/>
    <cellStyle name="Comma 2 4 5 4 2 5" xfId="4572" xr:uid="{00000000-0005-0000-0000-000022120000}"/>
    <cellStyle name="Comma 2 4 5 4 3" xfId="4573" xr:uid="{00000000-0005-0000-0000-000023120000}"/>
    <cellStyle name="Comma 2 4 5 4 3 2" xfId="4574" xr:uid="{00000000-0005-0000-0000-000024120000}"/>
    <cellStyle name="Comma 2 4 5 4 3 3" xfId="4575" xr:uid="{00000000-0005-0000-0000-000025120000}"/>
    <cellStyle name="Comma 2 4 5 4 3 4" xfId="4576" xr:uid="{00000000-0005-0000-0000-000026120000}"/>
    <cellStyle name="Comma 2 4 5 4 4" xfId="4577" xr:uid="{00000000-0005-0000-0000-000027120000}"/>
    <cellStyle name="Comma 2 4 5 4 5" xfId="4578" xr:uid="{00000000-0005-0000-0000-000028120000}"/>
    <cellStyle name="Comma 2 4 5 4 6" xfId="4579" xr:uid="{00000000-0005-0000-0000-000029120000}"/>
    <cellStyle name="Comma 2 4 5 5" xfId="4580" xr:uid="{00000000-0005-0000-0000-00002A120000}"/>
    <cellStyle name="Comma 2 4 5 5 2" xfId="4581" xr:uid="{00000000-0005-0000-0000-00002B120000}"/>
    <cellStyle name="Comma 2 4 5 5 2 2" xfId="4582" xr:uid="{00000000-0005-0000-0000-00002C120000}"/>
    <cellStyle name="Comma 2 4 5 5 2 3" xfId="4583" xr:uid="{00000000-0005-0000-0000-00002D120000}"/>
    <cellStyle name="Comma 2 4 5 5 2 4" xfId="4584" xr:uid="{00000000-0005-0000-0000-00002E120000}"/>
    <cellStyle name="Comma 2 4 5 5 3" xfId="4585" xr:uid="{00000000-0005-0000-0000-00002F120000}"/>
    <cellStyle name="Comma 2 4 5 5 4" xfId="4586" xr:uid="{00000000-0005-0000-0000-000030120000}"/>
    <cellStyle name="Comma 2 4 5 5 5" xfId="4587" xr:uid="{00000000-0005-0000-0000-000031120000}"/>
    <cellStyle name="Comma 2 4 5 6" xfId="4588" xr:uid="{00000000-0005-0000-0000-000032120000}"/>
    <cellStyle name="Comma 2 4 5 6 2" xfId="4589" xr:uid="{00000000-0005-0000-0000-000033120000}"/>
    <cellStyle name="Comma 2 4 5 6 3" xfId="4590" xr:uid="{00000000-0005-0000-0000-000034120000}"/>
    <cellStyle name="Comma 2 4 5 6 4" xfId="4591" xr:uid="{00000000-0005-0000-0000-000035120000}"/>
    <cellStyle name="Comma 2 4 5 7" xfId="4592" xr:uid="{00000000-0005-0000-0000-000036120000}"/>
    <cellStyle name="Comma 2 4 5 8" xfId="4593" xr:uid="{00000000-0005-0000-0000-000037120000}"/>
    <cellStyle name="Comma 2 4 5 9" xfId="4594" xr:uid="{00000000-0005-0000-0000-000038120000}"/>
    <cellStyle name="Comma 2 4 6" xfId="4595" xr:uid="{00000000-0005-0000-0000-000039120000}"/>
    <cellStyle name="Comma 2 4 6 2" xfId="4596" xr:uid="{00000000-0005-0000-0000-00003A120000}"/>
    <cellStyle name="Comma 2 4 6 2 2" xfId="4597" xr:uid="{00000000-0005-0000-0000-00003B120000}"/>
    <cellStyle name="Comma 2 4 6 2 2 2" xfId="4598" xr:uid="{00000000-0005-0000-0000-00003C120000}"/>
    <cellStyle name="Comma 2 4 6 2 2 2 2" xfId="4599" xr:uid="{00000000-0005-0000-0000-00003D120000}"/>
    <cellStyle name="Comma 2 4 6 2 2 2 3" xfId="4600" xr:uid="{00000000-0005-0000-0000-00003E120000}"/>
    <cellStyle name="Comma 2 4 6 2 2 2 4" xfId="4601" xr:uid="{00000000-0005-0000-0000-00003F120000}"/>
    <cellStyle name="Comma 2 4 6 2 2 3" xfId="4602" xr:uid="{00000000-0005-0000-0000-000040120000}"/>
    <cellStyle name="Comma 2 4 6 2 2 4" xfId="4603" xr:uid="{00000000-0005-0000-0000-000041120000}"/>
    <cellStyle name="Comma 2 4 6 2 2 5" xfId="4604" xr:uid="{00000000-0005-0000-0000-000042120000}"/>
    <cellStyle name="Comma 2 4 6 2 3" xfId="4605" xr:uid="{00000000-0005-0000-0000-000043120000}"/>
    <cellStyle name="Comma 2 4 6 2 3 2" xfId="4606" xr:uid="{00000000-0005-0000-0000-000044120000}"/>
    <cellStyle name="Comma 2 4 6 2 3 3" xfId="4607" xr:uid="{00000000-0005-0000-0000-000045120000}"/>
    <cellStyle name="Comma 2 4 6 2 3 4" xfId="4608" xr:uid="{00000000-0005-0000-0000-000046120000}"/>
    <cellStyle name="Comma 2 4 6 2 4" xfId="4609" xr:uid="{00000000-0005-0000-0000-000047120000}"/>
    <cellStyle name="Comma 2 4 6 2 5" xfId="4610" xr:uid="{00000000-0005-0000-0000-000048120000}"/>
    <cellStyle name="Comma 2 4 6 2 6" xfId="4611" xr:uid="{00000000-0005-0000-0000-000049120000}"/>
    <cellStyle name="Comma 2 4 6 3" xfId="4612" xr:uid="{00000000-0005-0000-0000-00004A120000}"/>
    <cellStyle name="Comma 2 4 6 3 2" xfId="4613" xr:uid="{00000000-0005-0000-0000-00004B120000}"/>
    <cellStyle name="Comma 2 4 6 3 2 2" xfId="4614" xr:uid="{00000000-0005-0000-0000-00004C120000}"/>
    <cellStyle name="Comma 2 4 6 3 2 2 2" xfId="4615" xr:uid="{00000000-0005-0000-0000-00004D120000}"/>
    <cellStyle name="Comma 2 4 6 3 2 2 3" xfId="4616" xr:uid="{00000000-0005-0000-0000-00004E120000}"/>
    <cellStyle name="Comma 2 4 6 3 2 2 4" xfId="4617" xr:uid="{00000000-0005-0000-0000-00004F120000}"/>
    <cellStyle name="Comma 2 4 6 3 2 3" xfId="4618" xr:uid="{00000000-0005-0000-0000-000050120000}"/>
    <cellStyle name="Comma 2 4 6 3 2 4" xfId="4619" xr:uid="{00000000-0005-0000-0000-000051120000}"/>
    <cellStyle name="Comma 2 4 6 3 2 5" xfId="4620" xr:uid="{00000000-0005-0000-0000-000052120000}"/>
    <cellStyle name="Comma 2 4 6 3 3" xfId="4621" xr:uid="{00000000-0005-0000-0000-000053120000}"/>
    <cellStyle name="Comma 2 4 6 3 3 2" xfId="4622" xr:uid="{00000000-0005-0000-0000-000054120000}"/>
    <cellStyle name="Comma 2 4 6 3 3 3" xfId="4623" xr:uid="{00000000-0005-0000-0000-000055120000}"/>
    <cellStyle name="Comma 2 4 6 3 3 4" xfId="4624" xr:uid="{00000000-0005-0000-0000-000056120000}"/>
    <cellStyle name="Comma 2 4 6 3 4" xfId="4625" xr:uid="{00000000-0005-0000-0000-000057120000}"/>
    <cellStyle name="Comma 2 4 6 3 5" xfId="4626" xr:uid="{00000000-0005-0000-0000-000058120000}"/>
    <cellStyle name="Comma 2 4 6 3 6" xfId="4627" xr:uid="{00000000-0005-0000-0000-000059120000}"/>
    <cellStyle name="Comma 2 4 6 4" xfId="4628" xr:uid="{00000000-0005-0000-0000-00005A120000}"/>
    <cellStyle name="Comma 2 4 6 4 2" xfId="4629" xr:uid="{00000000-0005-0000-0000-00005B120000}"/>
    <cellStyle name="Comma 2 4 6 4 2 2" xfId="4630" xr:uid="{00000000-0005-0000-0000-00005C120000}"/>
    <cellStyle name="Comma 2 4 6 4 2 3" xfId="4631" xr:uid="{00000000-0005-0000-0000-00005D120000}"/>
    <cellStyle name="Comma 2 4 6 4 2 4" xfId="4632" xr:uid="{00000000-0005-0000-0000-00005E120000}"/>
    <cellStyle name="Comma 2 4 6 4 3" xfId="4633" xr:uid="{00000000-0005-0000-0000-00005F120000}"/>
    <cellStyle name="Comma 2 4 6 4 4" xfId="4634" xr:uid="{00000000-0005-0000-0000-000060120000}"/>
    <cellStyle name="Comma 2 4 6 4 5" xfId="4635" xr:uid="{00000000-0005-0000-0000-000061120000}"/>
    <cellStyle name="Comma 2 4 6 5" xfId="4636" xr:uid="{00000000-0005-0000-0000-000062120000}"/>
    <cellStyle name="Comma 2 4 6 5 2" xfId="4637" xr:uid="{00000000-0005-0000-0000-000063120000}"/>
    <cellStyle name="Comma 2 4 6 5 3" xfId="4638" xr:uid="{00000000-0005-0000-0000-000064120000}"/>
    <cellStyle name="Comma 2 4 6 5 4" xfId="4639" xr:uid="{00000000-0005-0000-0000-000065120000}"/>
    <cellStyle name="Comma 2 4 6 6" xfId="4640" xr:uid="{00000000-0005-0000-0000-000066120000}"/>
    <cellStyle name="Comma 2 4 6 7" xfId="4641" xr:uid="{00000000-0005-0000-0000-000067120000}"/>
    <cellStyle name="Comma 2 4 6 8" xfId="4642" xr:uid="{00000000-0005-0000-0000-000068120000}"/>
    <cellStyle name="Comma 2 4 7" xfId="4643" xr:uid="{00000000-0005-0000-0000-000069120000}"/>
    <cellStyle name="Comma 2 4 7 2" xfId="4644" xr:uid="{00000000-0005-0000-0000-00006A120000}"/>
    <cellStyle name="Comma 2 4 7 2 2" xfId="4645" xr:uid="{00000000-0005-0000-0000-00006B120000}"/>
    <cellStyle name="Comma 2 4 7 2 2 2" xfId="4646" xr:uid="{00000000-0005-0000-0000-00006C120000}"/>
    <cellStyle name="Comma 2 4 7 2 2 2 2" xfId="4647" xr:uid="{00000000-0005-0000-0000-00006D120000}"/>
    <cellStyle name="Comma 2 4 7 2 2 2 3" xfId="4648" xr:uid="{00000000-0005-0000-0000-00006E120000}"/>
    <cellStyle name="Comma 2 4 7 2 2 2 4" xfId="4649" xr:uid="{00000000-0005-0000-0000-00006F120000}"/>
    <cellStyle name="Comma 2 4 7 2 2 3" xfId="4650" xr:uid="{00000000-0005-0000-0000-000070120000}"/>
    <cellStyle name="Comma 2 4 7 2 2 4" xfId="4651" xr:uid="{00000000-0005-0000-0000-000071120000}"/>
    <cellStyle name="Comma 2 4 7 2 2 5" xfId="4652" xr:uid="{00000000-0005-0000-0000-000072120000}"/>
    <cellStyle name="Comma 2 4 7 2 3" xfId="4653" xr:uid="{00000000-0005-0000-0000-000073120000}"/>
    <cellStyle name="Comma 2 4 7 2 3 2" xfId="4654" xr:uid="{00000000-0005-0000-0000-000074120000}"/>
    <cellStyle name="Comma 2 4 7 2 3 3" xfId="4655" xr:uid="{00000000-0005-0000-0000-000075120000}"/>
    <cellStyle name="Comma 2 4 7 2 3 4" xfId="4656" xr:uid="{00000000-0005-0000-0000-000076120000}"/>
    <cellStyle name="Comma 2 4 7 2 4" xfId="4657" xr:uid="{00000000-0005-0000-0000-000077120000}"/>
    <cellStyle name="Comma 2 4 7 2 5" xfId="4658" xr:uid="{00000000-0005-0000-0000-000078120000}"/>
    <cellStyle name="Comma 2 4 7 2 6" xfId="4659" xr:uid="{00000000-0005-0000-0000-000079120000}"/>
    <cellStyle name="Comma 2 4 7 3" xfId="4660" xr:uid="{00000000-0005-0000-0000-00007A120000}"/>
    <cellStyle name="Comma 2 4 7 3 2" xfId="4661" xr:uid="{00000000-0005-0000-0000-00007B120000}"/>
    <cellStyle name="Comma 2 4 7 3 2 2" xfId="4662" xr:uid="{00000000-0005-0000-0000-00007C120000}"/>
    <cellStyle name="Comma 2 4 7 3 2 2 2" xfId="4663" xr:uid="{00000000-0005-0000-0000-00007D120000}"/>
    <cellStyle name="Comma 2 4 7 3 2 2 3" xfId="4664" xr:uid="{00000000-0005-0000-0000-00007E120000}"/>
    <cellStyle name="Comma 2 4 7 3 2 2 4" xfId="4665" xr:uid="{00000000-0005-0000-0000-00007F120000}"/>
    <cellStyle name="Comma 2 4 7 3 2 3" xfId="4666" xr:uid="{00000000-0005-0000-0000-000080120000}"/>
    <cellStyle name="Comma 2 4 7 3 2 4" xfId="4667" xr:uid="{00000000-0005-0000-0000-000081120000}"/>
    <cellStyle name="Comma 2 4 7 3 2 5" xfId="4668" xr:uid="{00000000-0005-0000-0000-000082120000}"/>
    <cellStyle name="Comma 2 4 7 3 3" xfId="4669" xr:uid="{00000000-0005-0000-0000-000083120000}"/>
    <cellStyle name="Comma 2 4 7 3 3 2" xfId="4670" xr:uid="{00000000-0005-0000-0000-000084120000}"/>
    <cellStyle name="Comma 2 4 7 3 3 3" xfId="4671" xr:uid="{00000000-0005-0000-0000-000085120000}"/>
    <cellStyle name="Comma 2 4 7 3 3 4" xfId="4672" xr:uid="{00000000-0005-0000-0000-000086120000}"/>
    <cellStyle name="Comma 2 4 7 3 4" xfId="4673" xr:uid="{00000000-0005-0000-0000-000087120000}"/>
    <cellStyle name="Comma 2 4 7 3 5" xfId="4674" xr:uid="{00000000-0005-0000-0000-000088120000}"/>
    <cellStyle name="Comma 2 4 7 3 6" xfId="4675" xr:uid="{00000000-0005-0000-0000-000089120000}"/>
    <cellStyle name="Comma 2 4 7 4" xfId="4676" xr:uid="{00000000-0005-0000-0000-00008A120000}"/>
    <cellStyle name="Comma 2 4 7 4 2" xfId="4677" xr:uid="{00000000-0005-0000-0000-00008B120000}"/>
    <cellStyle name="Comma 2 4 7 4 2 2" xfId="4678" xr:uid="{00000000-0005-0000-0000-00008C120000}"/>
    <cellStyle name="Comma 2 4 7 4 2 3" xfId="4679" xr:uid="{00000000-0005-0000-0000-00008D120000}"/>
    <cellStyle name="Comma 2 4 7 4 2 4" xfId="4680" xr:uid="{00000000-0005-0000-0000-00008E120000}"/>
    <cellStyle name="Comma 2 4 7 4 3" xfId="4681" xr:uid="{00000000-0005-0000-0000-00008F120000}"/>
    <cellStyle name="Comma 2 4 7 4 4" xfId="4682" xr:uid="{00000000-0005-0000-0000-000090120000}"/>
    <cellStyle name="Comma 2 4 7 4 5" xfId="4683" xr:uid="{00000000-0005-0000-0000-000091120000}"/>
    <cellStyle name="Comma 2 4 7 5" xfId="4684" xr:uid="{00000000-0005-0000-0000-000092120000}"/>
    <cellStyle name="Comma 2 4 7 5 2" xfId="4685" xr:uid="{00000000-0005-0000-0000-000093120000}"/>
    <cellStyle name="Comma 2 4 7 5 3" xfId="4686" xr:uid="{00000000-0005-0000-0000-000094120000}"/>
    <cellStyle name="Comma 2 4 7 5 4" xfId="4687" xr:uid="{00000000-0005-0000-0000-000095120000}"/>
    <cellStyle name="Comma 2 4 7 6" xfId="4688" xr:uid="{00000000-0005-0000-0000-000096120000}"/>
    <cellStyle name="Comma 2 4 7 7" xfId="4689" xr:uid="{00000000-0005-0000-0000-000097120000}"/>
    <cellStyle name="Comma 2 4 7 8" xfId="4690" xr:uid="{00000000-0005-0000-0000-000098120000}"/>
    <cellStyle name="Comma 2 4 8" xfId="4691" xr:uid="{00000000-0005-0000-0000-000099120000}"/>
    <cellStyle name="Comma 2 4 8 2" xfId="4692" xr:uid="{00000000-0005-0000-0000-00009A120000}"/>
    <cellStyle name="Comma 2 4 8 2 2" xfId="4693" xr:uid="{00000000-0005-0000-0000-00009B120000}"/>
    <cellStyle name="Comma 2 4 8 2 2 2" xfId="4694" xr:uid="{00000000-0005-0000-0000-00009C120000}"/>
    <cellStyle name="Comma 2 4 8 2 2 3" xfId="4695" xr:uid="{00000000-0005-0000-0000-00009D120000}"/>
    <cellStyle name="Comma 2 4 8 2 2 4" xfId="4696" xr:uid="{00000000-0005-0000-0000-00009E120000}"/>
    <cellStyle name="Comma 2 4 8 2 3" xfId="4697" xr:uid="{00000000-0005-0000-0000-00009F120000}"/>
    <cellStyle name="Comma 2 4 8 2 4" xfId="4698" xr:uid="{00000000-0005-0000-0000-0000A0120000}"/>
    <cellStyle name="Comma 2 4 8 2 5" xfId="4699" xr:uid="{00000000-0005-0000-0000-0000A1120000}"/>
    <cellStyle name="Comma 2 4 8 3" xfId="4700" xr:uid="{00000000-0005-0000-0000-0000A2120000}"/>
    <cellStyle name="Comma 2 4 8 3 2" xfId="4701" xr:uid="{00000000-0005-0000-0000-0000A3120000}"/>
    <cellStyle name="Comma 2 4 8 3 3" xfId="4702" xr:uid="{00000000-0005-0000-0000-0000A4120000}"/>
    <cellStyle name="Comma 2 4 8 3 4" xfId="4703" xr:uid="{00000000-0005-0000-0000-0000A5120000}"/>
    <cellStyle name="Comma 2 4 8 4" xfId="4704" xr:uid="{00000000-0005-0000-0000-0000A6120000}"/>
    <cellStyle name="Comma 2 4 8 5" xfId="4705" xr:uid="{00000000-0005-0000-0000-0000A7120000}"/>
    <cellStyle name="Comma 2 4 8 6" xfId="4706" xr:uid="{00000000-0005-0000-0000-0000A8120000}"/>
    <cellStyle name="Comma 2 4 9" xfId="4707" xr:uid="{00000000-0005-0000-0000-0000A9120000}"/>
    <cellStyle name="Comma 2 4 9 2" xfId="4708" xr:uid="{00000000-0005-0000-0000-0000AA120000}"/>
    <cellStyle name="Comma 2 4 9 2 2" xfId="4709" xr:uid="{00000000-0005-0000-0000-0000AB120000}"/>
    <cellStyle name="Comma 2 4 9 2 2 2" xfId="4710" xr:uid="{00000000-0005-0000-0000-0000AC120000}"/>
    <cellStyle name="Comma 2 4 9 2 2 3" xfId="4711" xr:uid="{00000000-0005-0000-0000-0000AD120000}"/>
    <cellStyle name="Comma 2 4 9 2 2 4" xfId="4712" xr:uid="{00000000-0005-0000-0000-0000AE120000}"/>
    <cellStyle name="Comma 2 4 9 2 3" xfId="4713" xr:uid="{00000000-0005-0000-0000-0000AF120000}"/>
    <cellStyle name="Comma 2 4 9 2 4" xfId="4714" xr:uid="{00000000-0005-0000-0000-0000B0120000}"/>
    <cellStyle name="Comma 2 4 9 2 5" xfId="4715" xr:uid="{00000000-0005-0000-0000-0000B1120000}"/>
    <cellStyle name="Comma 2 4 9 3" xfId="4716" xr:uid="{00000000-0005-0000-0000-0000B2120000}"/>
    <cellStyle name="Comma 2 4 9 3 2" xfId="4717" xr:uid="{00000000-0005-0000-0000-0000B3120000}"/>
    <cellStyle name="Comma 2 4 9 3 3" xfId="4718" xr:uid="{00000000-0005-0000-0000-0000B4120000}"/>
    <cellStyle name="Comma 2 4 9 3 4" xfId="4719" xr:uid="{00000000-0005-0000-0000-0000B5120000}"/>
    <cellStyle name="Comma 2 4 9 4" xfId="4720" xr:uid="{00000000-0005-0000-0000-0000B6120000}"/>
    <cellStyle name="Comma 2 4 9 5" xfId="4721" xr:uid="{00000000-0005-0000-0000-0000B7120000}"/>
    <cellStyle name="Comma 2 4 9 6" xfId="4722" xr:uid="{00000000-0005-0000-0000-0000B8120000}"/>
    <cellStyle name="Comma 2 40" xfId="4723" xr:uid="{00000000-0005-0000-0000-0000B9120000}"/>
    <cellStyle name="Comma 2 41" xfId="4724" xr:uid="{00000000-0005-0000-0000-0000BA120000}"/>
    <cellStyle name="Comma 2 42" xfId="4725" xr:uid="{00000000-0005-0000-0000-0000BB120000}"/>
    <cellStyle name="Comma 2 43" xfId="4726" xr:uid="{00000000-0005-0000-0000-0000BC120000}"/>
    <cellStyle name="Comma 2 44" xfId="4727" xr:uid="{00000000-0005-0000-0000-0000BD120000}"/>
    <cellStyle name="Comma 2 45" xfId="4728" xr:uid="{00000000-0005-0000-0000-0000BE120000}"/>
    <cellStyle name="Comma 2 46" xfId="4729" xr:uid="{00000000-0005-0000-0000-0000BF120000}"/>
    <cellStyle name="Comma 2 47" xfId="4730" xr:uid="{00000000-0005-0000-0000-0000C0120000}"/>
    <cellStyle name="Comma 2 48" xfId="4731" xr:uid="{00000000-0005-0000-0000-0000C1120000}"/>
    <cellStyle name="Comma 2 49" xfId="4732" xr:uid="{00000000-0005-0000-0000-0000C2120000}"/>
    <cellStyle name="Comma 2 5" xfId="4733" xr:uid="{00000000-0005-0000-0000-0000C3120000}"/>
    <cellStyle name="Comma 2 5 10" xfId="4734" xr:uid="{00000000-0005-0000-0000-0000C4120000}"/>
    <cellStyle name="Comma 2 5 11" xfId="4735" xr:uid="{00000000-0005-0000-0000-0000C5120000}"/>
    <cellStyle name="Comma 2 5 2" xfId="4736" xr:uid="{00000000-0005-0000-0000-0000C6120000}"/>
    <cellStyle name="Comma 2 5 2 2" xfId="4737" xr:uid="{00000000-0005-0000-0000-0000C7120000}"/>
    <cellStyle name="Comma 2 5 2 3" xfId="4738" xr:uid="{00000000-0005-0000-0000-0000C8120000}"/>
    <cellStyle name="Comma 2 5 3" xfId="4739" xr:uid="{00000000-0005-0000-0000-0000C9120000}"/>
    <cellStyle name="Comma 2 5 3 2" xfId="4740" xr:uid="{00000000-0005-0000-0000-0000CA120000}"/>
    <cellStyle name="Comma 2 5 3 2 2" xfId="4741" xr:uid="{00000000-0005-0000-0000-0000CB120000}"/>
    <cellStyle name="Comma 2 5 3 2 2 2" xfId="4742" xr:uid="{00000000-0005-0000-0000-0000CC120000}"/>
    <cellStyle name="Comma 2 5 3 2 2 2 2" xfId="4743" xr:uid="{00000000-0005-0000-0000-0000CD120000}"/>
    <cellStyle name="Comma 2 5 3 2 2 2 3" xfId="4744" xr:uid="{00000000-0005-0000-0000-0000CE120000}"/>
    <cellStyle name="Comma 2 5 3 2 2 2 4" xfId="4745" xr:uid="{00000000-0005-0000-0000-0000CF120000}"/>
    <cellStyle name="Comma 2 5 3 2 2 3" xfId="4746" xr:uid="{00000000-0005-0000-0000-0000D0120000}"/>
    <cellStyle name="Comma 2 5 3 2 2 4" xfId="4747" xr:uid="{00000000-0005-0000-0000-0000D1120000}"/>
    <cellStyle name="Comma 2 5 3 2 2 5" xfId="4748" xr:uid="{00000000-0005-0000-0000-0000D2120000}"/>
    <cellStyle name="Comma 2 5 3 2 3" xfId="4749" xr:uid="{00000000-0005-0000-0000-0000D3120000}"/>
    <cellStyle name="Comma 2 5 3 2 3 2" xfId="4750" xr:uid="{00000000-0005-0000-0000-0000D4120000}"/>
    <cellStyle name="Comma 2 5 3 2 3 3" xfId="4751" xr:uid="{00000000-0005-0000-0000-0000D5120000}"/>
    <cellStyle name="Comma 2 5 3 2 3 4" xfId="4752" xr:uid="{00000000-0005-0000-0000-0000D6120000}"/>
    <cellStyle name="Comma 2 5 3 2 4" xfId="4753" xr:uid="{00000000-0005-0000-0000-0000D7120000}"/>
    <cellStyle name="Comma 2 5 3 2 5" xfId="4754" xr:uid="{00000000-0005-0000-0000-0000D8120000}"/>
    <cellStyle name="Comma 2 5 3 2 6" xfId="4755" xr:uid="{00000000-0005-0000-0000-0000D9120000}"/>
    <cellStyle name="Comma 2 5 3 3" xfId="4756" xr:uid="{00000000-0005-0000-0000-0000DA120000}"/>
    <cellStyle name="Comma 2 5 3 3 2" xfId="4757" xr:uid="{00000000-0005-0000-0000-0000DB120000}"/>
    <cellStyle name="Comma 2 5 3 3 2 2" xfId="4758" xr:uid="{00000000-0005-0000-0000-0000DC120000}"/>
    <cellStyle name="Comma 2 5 3 3 2 2 2" xfId="4759" xr:uid="{00000000-0005-0000-0000-0000DD120000}"/>
    <cellStyle name="Comma 2 5 3 3 2 2 3" xfId="4760" xr:uid="{00000000-0005-0000-0000-0000DE120000}"/>
    <cellStyle name="Comma 2 5 3 3 2 2 4" xfId="4761" xr:uid="{00000000-0005-0000-0000-0000DF120000}"/>
    <cellStyle name="Comma 2 5 3 3 2 3" xfId="4762" xr:uid="{00000000-0005-0000-0000-0000E0120000}"/>
    <cellStyle name="Comma 2 5 3 3 2 4" xfId="4763" xr:uid="{00000000-0005-0000-0000-0000E1120000}"/>
    <cellStyle name="Comma 2 5 3 3 2 5" xfId="4764" xr:uid="{00000000-0005-0000-0000-0000E2120000}"/>
    <cellStyle name="Comma 2 5 3 3 3" xfId="4765" xr:uid="{00000000-0005-0000-0000-0000E3120000}"/>
    <cellStyle name="Comma 2 5 3 3 3 2" xfId="4766" xr:uid="{00000000-0005-0000-0000-0000E4120000}"/>
    <cellStyle name="Comma 2 5 3 3 3 3" xfId="4767" xr:uid="{00000000-0005-0000-0000-0000E5120000}"/>
    <cellStyle name="Comma 2 5 3 3 3 4" xfId="4768" xr:uid="{00000000-0005-0000-0000-0000E6120000}"/>
    <cellStyle name="Comma 2 5 3 3 4" xfId="4769" xr:uid="{00000000-0005-0000-0000-0000E7120000}"/>
    <cellStyle name="Comma 2 5 3 3 5" xfId="4770" xr:uid="{00000000-0005-0000-0000-0000E8120000}"/>
    <cellStyle name="Comma 2 5 3 3 6" xfId="4771" xr:uid="{00000000-0005-0000-0000-0000E9120000}"/>
    <cellStyle name="Comma 2 5 3 4" xfId="4772" xr:uid="{00000000-0005-0000-0000-0000EA120000}"/>
    <cellStyle name="Comma 2 5 3 4 2" xfId="4773" xr:uid="{00000000-0005-0000-0000-0000EB120000}"/>
    <cellStyle name="Comma 2 5 3 4 2 2" xfId="4774" xr:uid="{00000000-0005-0000-0000-0000EC120000}"/>
    <cellStyle name="Comma 2 5 3 4 2 3" xfId="4775" xr:uid="{00000000-0005-0000-0000-0000ED120000}"/>
    <cellStyle name="Comma 2 5 3 4 2 4" xfId="4776" xr:uid="{00000000-0005-0000-0000-0000EE120000}"/>
    <cellStyle name="Comma 2 5 3 4 3" xfId="4777" xr:uid="{00000000-0005-0000-0000-0000EF120000}"/>
    <cellStyle name="Comma 2 5 3 4 4" xfId="4778" xr:uid="{00000000-0005-0000-0000-0000F0120000}"/>
    <cellStyle name="Comma 2 5 3 4 5" xfId="4779" xr:uid="{00000000-0005-0000-0000-0000F1120000}"/>
    <cellStyle name="Comma 2 5 3 5" xfId="4780" xr:uid="{00000000-0005-0000-0000-0000F2120000}"/>
    <cellStyle name="Comma 2 5 3 5 2" xfId="4781" xr:uid="{00000000-0005-0000-0000-0000F3120000}"/>
    <cellStyle name="Comma 2 5 3 5 3" xfId="4782" xr:uid="{00000000-0005-0000-0000-0000F4120000}"/>
    <cellStyle name="Comma 2 5 3 5 4" xfId="4783" xr:uid="{00000000-0005-0000-0000-0000F5120000}"/>
    <cellStyle name="Comma 2 5 3 6" xfId="4784" xr:uid="{00000000-0005-0000-0000-0000F6120000}"/>
    <cellStyle name="Comma 2 5 3 7" xfId="4785" xr:uid="{00000000-0005-0000-0000-0000F7120000}"/>
    <cellStyle name="Comma 2 5 3 8" xfId="4786" xr:uid="{00000000-0005-0000-0000-0000F8120000}"/>
    <cellStyle name="Comma 2 5 4" xfId="4787" xr:uid="{00000000-0005-0000-0000-0000F9120000}"/>
    <cellStyle name="Comma 2 5 4 2" xfId="4788" xr:uid="{00000000-0005-0000-0000-0000FA120000}"/>
    <cellStyle name="Comma 2 5 4 2 2" xfId="4789" xr:uid="{00000000-0005-0000-0000-0000FB120000}"/>
    <cellStyle name="Comma 2 5 4 2 2 2" xfId="4790" xr:uid="{00000000-0005-0000-0000-0000FC120000}"/>
    <cellStyle name="Comma 2 5 4 2 2 3" xfId="4791" xr:uid="{00000000-0005-0000-0000-0000FD120000}"/>
    <cellStyle name="Comma 2 5 4 2 2 4" xfId="4792" xr:uid="{00000000-0005-0000-0000-0000FE120000}"/>
    <cellStyle name="Comma 2 5 4 2 3" xfId="4793" xr:uid="{00000000-0005-0000-0000-0000FF120000}"/>
    <cellStyle name="Comma 2 5 4 2 4" xfId="4794" xr:uid="{00000000-0005-0000-0000-000000130000}"/>
    <cellStyle name="Comma 2 5 4 2 5" xfId="4795" xr:uid="{00000000-0005-0000-0000-000001130000}"/>
    <cellStyle name="Comma 2 5 4 3" xfId="4796" xr:uid="{00000000-0005-0000-0000-000002130000}"/>
    <cellStyle name="Comma 2 5 4 3 2" xfId="4797" xr:uid="{00000000-0005-0000-0000-000003130000}"/>
    <cellStyle name="Comma 2 5 4 3 3" xfId="4798" xr:uid="{00000000-0005-0000-0000-000004130000}"/>
    <cellStyle name="Comma 2 5 4 3 4" xfId="4799" xr:uid="{00000000-0005-0000-0000-000005130000}"/>
    <cellStyle name="Comma 2 5 4 4" xfId="4800" xr:uid="{00000000-0005-0000-0000-000006130000}"/>
    <cellStyle name="Comma 2 5 4 5" xfId="4801" xr:uid="{00000000-0005-0000-0000-000007130000}"/>
    <cellStyle name="Comma 2 5 4 6" xfId="4802" xr:uid="{00000000-0005-0000-0000-000008130000}"/>
    <cellStyle name="Comma 2 5 5" xfId="4803" xr:uid="{00000000-0005-0000-0000-000009130000}"/>
    <cellStyle name="Comma 2 5 5 2" xfId="4804" xr:uid="{00000000-0005-0000-0000-00000A130000}"/>
    <cellStyle name="Comma 2 5 5 2 2" xfId="4805" xr:uid="{00000000-0005-0000-0000-00000B130000}"/>
    <cellStyle name="Comma 2 5 5 2 2 2" xfId="4806" xr:uid="{00000000-0005-0000-0000-00000C130000}"/>
    <cellStyle name="Comma 2 5 5 2 2 3" xfId="4807" xr:uid="{00000000-0005-0000-0000-00000D130000}"/>
    <cellStyle name="Comma 2 5 5 2 2 4" xfId="4808" xr:uid="{00000000-0005-0000-0000-00000E130000}"/>
    <cellStyle name="Comma 2 5 5 2 3" xfId="4809" xr:uid="{00000000-0005-0000-0000-00000F130000}"/>
    <cellStyle name="Comma 2 5 5 2 4" xfId="4810" xr:uid="{00000000-0005-0000-0000-000010130000}"/>
    <cellStyle name="Comma 2 5 5 2 5" xfId="4811" xr:uid="{00000000-0005-0000-0000-000011130000}"/>
    <cellStyle name="Comma 2 5 5 3" xfId="4812" xr:uid="{00000000-0005-0000-0000-000012130000}"/>
    <cellStyle name="Comma 2 5 5 3 2" xfId="4813" xr:uid="{00000000-0005-0000-0000-000013130000}"/>
    <cellStyle name="Comma 2 5 5 3 3" xfId="4814" xr:uid="{00000000-0005-0000-0000-000014130000}"/>
    <cellStyle name="Comma 2 5 5 3 4" xfId="4815" xr:uid="{00000000-0005-0000-0000-000015130000}"/>
    <cellStyle name="Comma 2 5 5 4" xfId="4816" xr:uid="{00000000-0005-0000-0000-000016130000}"/>
    <cellStyle name="Comma 2 5 5 5" xfId="4817" xr:uid="{00000000-0005-0000-0000-000017130000}"/>
    <cellStyle name="Comma 2 5 5 6" xfId="4818" xr:uid="{00000000-0005-0000-0000-000018130000}"/>
    <cellStyle name="Comma 2 5 6" xfId="4819" xr:uid="{00000000-0005-0000-0000-000019130000}"/>
    <cellStyle name="Comma 2 5 7" xfId="4820" xr:uid="{00000000-0005-0000-0000-00001A130000}"/>
    <cellStyle name="Comma 2 5 7 2" xfId="4821" xr:uid="{00000000-0005-0000-0000-00001B130000}"/>
    <cellStyle name="Comma 2 5 7 2 2" xfId="4822" xr:uid="{00000000-0005-0000-0000-00001C130000}"/>
    <cellStyle name="Comma 2 5 7 2 3" xfId="4823" xr:uid="{00000000-0005-0000-0000-00001D130000}"/>
    <cellStyle name="Comma 2 5 7 2 4" xfId="4824" xr:uid="{00000000-0005-0000-0000-00001E130000}"/>
    <cellStyle name="Comma 2 5 7 3" xfId="4825" xr:uid="{00000000-0005-0000-0000-00001F130000}"/>
    <cellStyle name="Comma 2 5 7 4" xfId="4826" xr:uid="{00000000-0005-0000-0000-000020130000}"/>
    <cellStyle name="Comma 2 5 7 5" xfId="4827" xr:uid="{00000000-0005-0000-0000-000021130000}"/>
    <cellStyle name="Comma 2 5 8" xfId="4828" xr:uid="{00000000-0005-0000-0000-000022130000}"/>
    <cellStyle name="Comma 2 5 8 2" xfId="4829" xr:uid="{00000000-0005-0000-0000-000023130000}"/>
    <cellStyle name="Comma 2 5 8 3" xfId="4830" xr:uid="{00000000-0005-0000-0000-000024130000}"/>
    <cellStyle name="Comma 2 5 8 4" xfId="4831" xr:uid="{00000000-0005-0000-0000-000025130000}"/>
    <cellStyle name="Comma 2 5 9" xfId="4832" xr:uid="{00000000-0005-0000-0000-000026130000}"/>
    <cellStyle name="Comma 2 50" xfId="4833" xr:uid="{00000000-0005-0000-0000-000027130000}"/>
    <cellStyle name="Comma 2 51" xfId="4834" xr:uid="{00000000-0005-0000-0000-000028130000}"/>
    <cellStyle name="Comma 2 52" xfId="4835" xr:uid="{00000000-0005-0000-0000-000029130000}"/>
    <cellStyle name="Comma 2 53" xfId="4836" xr:uid="{00000000-0005-0000-0000-00002A130000}"/>
    <cellStyle name="Comma 2 54" xfId="4837" xr:uid="{00000000-0005-0000-0000-00002B130000}"/>
    <cellStyle name="Comma 2 55" xfId="4838" xr:uid="{00000000-0005-0000-0000-00002C130000}"/>
    <cellStyle name="Comma 2 56" xfId="4839" xr:uid="{00000000-0005-0000-0000-00002D130000}"/>
    <cellStyle name="Comma 2 57" xfId="4840" xr:uid="{00000000-0005-0000-0000-00002E130000}"/>
    <cellStyle name="Comma 2 58" xfId="4841" xr:uid="{00000000-0005-0000-0000-00002F130000}"/>
    <cellStyle name="Comma 2 59" xfId="4842" xr:uid="{00000000-0005-0000-0000-000030130000}"/>
    <cellStyle name="Comma 2 6" xfId="4843" xr:uid="{00000000-0005-0000-0000-000031130000}"/>
    <cellStyle name="Comma 2 6 10" xfId="4844" xr:uid="{00000000-0005-0000-0000-000032130000}"/>
    <cellStyle name="Comma 2 6 11" xfId="4845" xr:uid="{00000000-0005-0000-0000-000033130000}"/>
    <cellStyle name="Comma 2 6 2" xfId="4846" xr:uid="{00000000-0005-0000-0000-000034130000}"/>
    <cellStyle name="Comma 2 6 2 2" xfId="4847" xr:uid="{00000000-0005-0000-0000-000035130000}"/>
    <cellStyle name="Comma 2 6 2 3" xfId="4848" xr:uid="{00000000-0005-0000-0000-000036130000}"/>
    <cellStyle name="Comma 2 6 3" xfId="4849" xr:uid="{00000000-0005-0000-0000-000037130000}"/>
    <cellStyle name="Comma 2 6 3 2" xfId="4850" xr:uid="{00000000-0005-0000-0000-000038130000}"/>
    <cellStyle name="Comma 2 6 3 2 2" xfId="4851" xr:uid="{00000000-0005-0000-0000-000039130000}"/>
    <cellStyle name="Comma 2 6 3 2 2 2" xfId="4852" xr:uid="{00000000-0005-0000-0000-00003A130000}"/>
    <cellStyle name="Comma 2 6 3 2 2 2 2" xfId="4853" xr:uid="{00000000-0005-0000-0000-00003B130000}"/>
    <cellStyle name="Comma 2 6 3 2 2 2 3" xfId="4854" xr:uid="{00000000-0005-0000-0000-00003C130000}"/>
    <cellStyle name="Comma 2 6 3 2 2 2 4" xfId="4855" xr:uid="{00000000-0005-0000-0000-00003D130000}"/>
    <cellStyle name="Comma 2 6 3 2 2 3" xfId="4856" xr:uid="{00000000-0005-0000-0000-00003E130000}"/>
    <cellStyle name="Comma 2 6 3 2 2 4" xfId="4857" xr:uid="{00000000-0005-0000-0000-00003F130000}"/>
    <cellStyle name="Comma 2 6 3 2 2 5" xfId="4858" xr:uid="{00000000-0005-0000-0000-000040130000}"/>
    <cellStyle name="Comma 2 6 3 2 3" xfId="4859" xr:uid="{00000000-0005-0000-0000-000041130000}"/>
    <cellStyle name="Comma 2 6 3 2 3 2" xfId="4860" xr:uid="{00000000-0005-0000-0000-000042130000}"/>
    <cellStyle name="Comma 2 6 3 2 3 3" xfId="4861" xr:uid="{00000000-0005-0000-0000-000043130000}"/>
    <cellStyle name="Comma 2 6 3 2 3 4" xfId="4862" xr:uid="{00000000-0005-0000-0000-000044130000}"/>
    <cellStyle name="Comma 2 6 3 2 4" xfId="4863" xr:uid="{00000000-0005-0000-0000-000045130000}"/>
    <cellStyle name="Comma 2 6 3 2 5" xfId="4864" xr:uid="{00000000-0005-0000-0000-000046130000}"/>
    <cellStyle name="Comma 2 6 3 2 6" xfId="4865" xr:uid="{00000000-0005-0000-0000-000047130000}"/>
    <cellStyle name="Comma 2 6 3 3" xfId="4866" xr:uid="{00000000-0005-0000-0000-000048130000}"/>
    <cellStyle name="Comma 2 6 3 3 2" xfId="4867" xr:uid="{00000000-0005-0000-0000-000049130000}"/>
    <cellStyle name="Comma 2 6 3 3 2 2" xfId="4868" xr:uid="{00000000-0005-0000-0000-00004A130000}"/>
    <cellStyle name="Comma 2 6 3 3 2 2 2" xfId="4869" xr:uid="{00000000-0005-0000-0000-00004B130000}"/>
    <cellStyle name="Comma 2 6 3 3 2 2 3" xfId="4870" xr:uid="{00000000-0005-0000-0000-00004C130000}"/>
    <cellStyle name="Comma 2 6 3 3 2 2 4" xfId="4871" xr:uid="{00000000-0005-0000-0000-00004D130000}"/>
    <cellStyle name="Comma 2 6 3 3 2 3" xfId="4872" xr:uid="{00000000-0005-0000-0000-00004E130000}"/>
    <cellStyle name="Comma 2 6 3 3 2 4" xfId="4873" xr:uid="{00000000-0005-0000-0000-00004F130000}"/>
    <cellStyle name="Comma 2 6 3 3 2 5" xfId="4874" xr:uid="{00000000-0005-0000-0000-000050130000}"/>
    <cellStyle name="Comma 2 6 3 3 3" xfId="4875" xr:uid="{00000000-0005-0000-0000-000051130000}"/>
    <cellStyle name="Comma 2 6 3 3 3 2" xfId="4876" xr:uid="{00000000-0005-0000-0000-000052130000}"/>
    <cellStyle name="Comma 2 6 3 3 3 3" xfId="4877" xr:uid="{00000000-0005-0000-0000-000053130000}"/>
    <cellStyle name="Comma 2 6 3 3 3 4" xfId="4878" xr:uid="{00000000-0005-0000-0000-000054130000}"/>
    <cellStyle name="Comma 2 6 3 3 4" xfId="4879" xr:uid="{00000000-0005-0000-0000-000055130000}"/>
    <cellStyle name="Comma 2 6 3 3 5" xfId="4880" xr:uid="{00000000-0005-0000-0000-000056130000}"/>
    <cellStyle name="Comma 2 6 3 3 6" xfId="4881" xr:uid="{00000000-0005-0000-0000-000057130000}"/>
    <cellStyle name="Comma 2 6 3 4" xfId="4882" xr:uid="{00000000-0005-0000-0000-000058130000}"/>
    <cellStyle name="Comma 2 6 3 4 2" xfId="4883" xr:uid="{00000000-0005-0000-0000-000059130000}"/>
    <cellStyle name="Comma 2 6 3 4 2 2" xfId="4884" xr:uid="{00000000-0005-0000-0000-00005A130000}"/>
    <cellStyle name="Comma 2 6 3 4 2 3" xfId="4885" xr:uid="{00000000-0005-0000-0000-00005B130000}"/>
    <cellStyle name="Comma 2 6 3 4 2 4" xfId="4886" xr:uid="{00000000-0005-0000-0000-00005C130000}"/>
    <cellStyle name="Comma 2 6 3 4 3" xfId="4887" xr:uid="{00000000-0005-0000-0000-00005D130000}"/>
    <cellStyle name="Comma 2 6 3 4 4" xfId="4888" xr:uid="{00000000-0005-0000-0000-00005E130000}"/>
    <cellStyle name="Comma 2 6 3 4 5" xfId="4889" xr:uid="{00000000-0005-0000-0000-00005F130000}"/>
    <cellStyle name="Comma 2 6 3 5" xfId="4890" xr:uid="{00000000-0005-0000-0000-000060130000}"/>
    <cellStyle name="Comma 2 6 3 5 2" xfId="4891" xr:uid="{00000000-0005-0000-0000-000061130000}"/>
    <cellStyle name="Comma 2 6 3 5 3" xfId="4892" xr:uid="{00000000-0005-0000-0000-000062130000}"/>
    <cellStyle name="Comma 2 6 3 5 4" xfId="4893" xr:uid="{00000000-0005-0000-0000-000063130000}"/>
    <cellStyle name="Comma 2 6 3 6" xfId="4894" xr:uid="{00000000-0005-0000-0000-000064130000}"/>
    <cellStyle name="Comma 2 6 3 7" xfId="4895" xr:uid="{00000000-0005-0000-0000-000065130000}"/>
    <cellStyle name="Comma 2 6 3 8" xfId="4896" xr:uid="{00000000-0005-0000-0000-000066130000}"/>
    <cellStyle name="Comma 2 6 4" xfId="4897" xr:uid="{00000000-0005-0000-0000-000067130000}"/>
    <cellStyle name="Comma 2 6 4 2" xfId="4898" xr:uid="{00000000-0005-0000-0000-000068130000}"/>
    <cellStyle name="Comma 2 6 4 2 2" xfId="4899" xr:uid="{00000000-0005-0000-0000-000069130000}"/>
    <cellStyle name="Comma 2 6 4 2 2 2" xfId="4900" xr:uid="{00000000-0005-0000-0000-00006A130000}"/>
    <cellStyle name="Comma 2 6 4 2 2 3" xfId="4901" xr:uid="{00000000-0005-0000-0000-00006B130000}"/>
    <cellStyle name="Comma 2 6 4 2 2 4" xfId="4902" xr:uid="{00000000-0005-0000-0000-00006C130000}"/>
    <cellStyle name="Comma 2 6 4 2 3" xfId="4903" xr:uid="{00000000-0005-0000-0000-00006D130000}"/>
    <cellStyle name="Comma 2 6 4 2 4" xfId="4904" xr:uid="{00000000-0005-0000-0000-00006E130000}"/>
    <cellStyle name="Comma 2 6 4 2 5" xfId="4905" xr:uid="{00000000-0005-0000-0000-00006F130000}"/>
    <cellStyle name="Comma 2 6 4 3" xfId="4906" xr:uid="{00000000-0005-0000-0000-000070130000}"/>
    <cellStyle name="Comma 2 6 4 3 2" xfId="4907" xr:uid="{00000000-0005-0000-0000-000071130000}"/>
    <cellStyle name="Comma 2 6 4 3 3" xfId="4908" xr:uid="{00000000-0005-0000-0000-000072130000}"/>
    <cellStyle name="Comma 2 6 4 3 4" xfId="4909" xr:uid="{00000000-0005-0000-0000-000073130000}"/>
    <cellStyle name="Comma 2 6 4 4" xfId="4910" xr:uid="{00000000-0005-0000-0000-000074130000}"/>
    <cellStyle name="Comma 2 6 4 5" xfId="4911" xr:uid="{00000000-0005-0000-0000-000075130000}"/>
    <cellStyle name="Comma 2 6 4 6" xfId="4912" xr:uid="{00000000-0005-0000-0000-000076130000}"/>
    <cellStyle name="Comma 2 6 5" xfId="4913" xr:uid="{00000000-0005-0000-0000-000077130000}"/>
    <cellStyle name="Comma 2 6 5 2" xfId="4914" xr:uid="{00000000-0005-0000-0000-000078130000}"/>
    <cellStyle name="Comma 2 6 5 2 2" xfId="4915" xr:uid="{00000000-0005-0000-0000-000079130000}"/>
    <cellStyle name="Comma 2 6 5 2 2 2" xfId="4916" xr:uid="{00000000-0005-0000-0000-00007A130000}"/>
    <cellStyle name="Comma 2 6 5 2 2 3" xfId="4917" xr:uid="{00000000-0005-0000-0000-00007B130000}"/>
    <cellStyle name="Comma 2 6 5 2 2 4" xfId="4918" xr:uid="{00000000-0005-0000-0000-00007C130000}"/>
    <cellStyle name="Comma 2 6 5 2 3" xfId="4919" xr:uid="{00000000-0005-0000-0000-00007D130000}"/>
    <cellStyle name="Comma 2 6 5 2 4" xfId="4920" xr:uid="{00000000-0005-0000-0000-00007E130000}"/>
    <cellStyle name="Comma 2 6 5 2 5" xfId="4921" xr:uid="{00000000-0005-0000-0000-00007F130000}"/>
    <cellStyle name="Comma 2 6 5 3" xfId="4922" xr:uid="{00000000-0005-0000-0000-000080130000}"/>
    <cellStyle name="Comma 2 6 5 3 2" xfId="4923" xr:uid="{00000000-0005-0000-0000-000081130000}"/>
    <cellStyle name="Comma 2 6 5 3 3" xfId="4924" xr:uid="{00000000-0005-0000-0000-000082130000}"/>
    <cellStyle name="Comma 2 6 5 3 4" xfId="4925" xr:uid="{00000000-0005-0000-0000-000083130000}"/>
    <cellStyle name="Comma 2 6 5 4" xfId="4926" xr:uid="{00000000-0005-0000-0000-000084130000}"/>
    <cellStyle name="Comma 2 6 5 5" xfId="4927" xr:uid="{00000000-0005-0000-0000-000085130000}"/>
    <cellStyle name="Comma 2 6 5 6" xfId="4928" xr:uid="{00000000-0005-0000-0000-000086130000}"/>
    <cellStyle name="Comma 2 6 6" xfId="4929" xr:uid="{00000000-0005-0000-0000-000087130000}"/>
    <cellStyle name="Comma 2 6 7" xfId="4930" xr:uid="{00000000-0005-0000-0000-000088130000}"/>
    <cellStyle name="Comma 2 6 7 2" xfId="4931" xr:uid="{00000000-0005-0000-0000-000089130000}"/>
    <cellStyle name="Comma 2 6 7 2 2" xfId="4932" xr:uid="{00000000-0005-0000-0000-00008A130000}"/>
    <cellStyle name="Comma 2 6 7 2 3" xfId="4933" xr:uid="{00000000-0005-0000-0000-00008B130000}"/>
    <cellStyle name="Comma 2 6 7 2 4" xfId="4934" xr:uid="{00000000-0005-0000-0000-00008C130000}"/>
    <cellStyle name="Comma 2 6 7 3" xfId="4935" xr:uid="{00000000-0005-0000-0000-00008D130000}"/>
    <cellStyle name="Comma 2 6 7 4" xfId="4936" xr:uid="{00000000-0005-0000-0000-00008E130000}"/>
    <cellStyle name="Comma 2 6 7 5" xfId="4937" xr:uid="{00000000-0005-0000-0000-00008F130000}"/>
    <cellStyle name="Comma 2 6 8" xfId="4938" xr:uid="{00000000-0005-0000-0000-000090130000}"/>
    <cellStyle name="Comma 2 6 8 2" xfId="4939" xr:uid="{00000000-0005-0000-0000-000091130000}"/>
    <cellStyle name="Comma 2 6 8 3" xfId="4940" xr:uid="{00000000-0005-0000-0000-000092130000}"/>
    <cellStyle name="Comma 2 6 8 4" xfId="4941" xr:uid="{00000000-0005-0000-0000-000093130000}"/>
    <cellStyle name="Comma 2 6 9" xfId="4942" xr:uid="{00000000-0005-0000-0000-000094130000}"/>
    <cellStyle name="Comma 2 60" xfId="4943" xr:uid="{00000000-0005-0000-0000-000095130000}"/>
    <cellStyle name="Comma 2 61" xfId="4944" xr:uid="{00000000-0005-0000-0000-000096130000}"/>
    <cellStyle name="Comma 2 62" xfId="4945" xr:uid="{00000000-0005-0000-0000-000097130000}"/>
    <cellStyle name="Comma 2 63" xfId="4946" xr:uid="{00000000-0005-0000-0000-000098130000}"/>
    <cellStyle name="Comma 2 64" xfId="4947" xr:uid="{00000000-0005-0000-0000-000099130000}"/>
    <cellStyle name="Comma 2 65" xfId="4948" xr:uid="{00000000-0005-0000-0000-00009A130000}"/>
    <cellStyle name="Comma 2 66" xfId="4949" xr:uid="{00000000-0005-0000-0000-00009B130000}"/>
    <cellStyle name="Comma 2 67" xfId="4950" xr:uid="{00000000-0005-0000-0000-00009C130000}"/>
    <cellStyle name="Comma 2 68" xfId="4951" xr:uid="{00000000-0005-0000-0000-00009D130000}"/>
    <cellStyle name="Comma 2 69" xfId="4952" xr:uid="{00000000-0005-0000-0000-00009E130000}"/>
    <cellStyle name="Comma 2 7" xfId="4953" xr:uid="{00000000-0005-0000-0000-00009F130000}"/>
    <cellStyle name="Comma 2 7 2" xfId="4954" xr:uid="{00000000-0005-0000-0000-0000A0130000}"/>
    <cellStyle name="Comma 2 7 2 2" xfId="4955" xr:uid="{00000000-0005-0000-0000-0000A1130000}"/>
    <cellStyle name="Comma 2 7 2 2 2" xfId="4956" xr:uid="{00000000-0005-0000-0000-0000A2130000}"/>
    <cellStyle name="Comma 2 7 2 2 3" xfId="4957" xr:uid="{00000000-0005-0000-0000-0000A3130000}"/>
    <cellStyle name="Comma 2 7 2 2 4" xfId="4958" xr:uid="{00000000-0005-0000-0000-0000A4130000}"/>
    <cellStyle name="Comma 2 7 2 3" xfId="4959" xr:uid="{00000000-0005-0000-0000-0000A5130000}"/>
    <cellStyle name="Comma 2 7 2 3 2" xfId="4960" xr:uid="{00000000-0005-0000-0000-0000A6130000}"/>
    <cellStyle name="Comma 2 7 2 3 3" xfId="4961" xr:uid="{00000000-0005-0000-0000-0000A7130000}"/>
    <cellStyle name="Comma 2 7 2 3 4" xfId="4962" xr:uid="{00000000-0005-0000-0000-0000A8130000}"/>
    <cellStyle name="Comma 2 7 2 4" xfId="4963" xr:uid="{00000000-0005-0000-0000-0000A9130000}"/>
    <cellStyle name="Comma 2 7 2 4 2" xfId="4964" xr:uid="{00000000-0005-0000-0000-0000AA130000}"/>
    <cellStyle name="Comma 2 7 2 4 3" xfId="4965" xr:uid="{00000000-0005-0000-0000-0000AB130000}"/>
    <cellStyle name="Comma 2 7 2 4 4" xfId="4966" xr:uid="{00000000-0005-0000-0000-0000AC130000}"/>
    <cellStyle name="Comma 2 7 2 5" xfId="4967" xr:uid="{00000000-0005-0000-0000-0000AD130000}"/>
    <cellStyle name="Comma 2 7 2 6" xfId="4968" xr:uid="{00000000-0005-0000-0000-0000AE130000}"/>
    <cellStyle name="Comma 2 7 3" xfId="4969" xr:uid="{00000000-0005-0000-0000-0000AF130000}"/>
    <cellStyle name="Comma 2 7 4" xfId="4970" xr:uid="{00000000-0005-0000-0000-0000B0130000}"/>
    <cellStyle name="Comma 2 7 5" xfId="4971" xr:uid="{00000000-0005-0000-0000-0000B1130000}"/>
    <cellStyle name="Comma 2 7 6" xfId="4972" xr:uid="{00000000-0005-0000-0000-0000B2130000}"/>
    <cellStyle name="Comma 2 7 7" xfId="4973" xr:uid="{00000000-0005-0000-0000-0000B3130000}"/>
    <cellStyle name="Comma 2 7 7 2" xfId="4974" xr:uid="{00000000-0005-0000-0000-0000B4130000}"/>
    <cellStyle name="Comma 2 7 7 3" xfId="4975" xr:uid="{00000000-0005-0000-0000-0000B5130000}"/>
    <cellStyle name="Comma 2 7 7 4" xfId="4976" xr:uid="{00000000-0005-0000-0000-0000B6130000}"/>
    <cellStyle name="Comma 2 70" xfId="4977" xr:uid="{00000000-0005-0000-0000-0000B7130000}"/>
    <cellStyle name="Comma 2 71" xfId="4978" xr:uid="{00000000-0005-0000-0000-0000B8130000}"/>
    <cellStyle name="Comma 2 72" xfId="4979" xr:uid="{00000000-0005-0000-0000-0000B9130000}"/>
    <cellStyle name="Comma 2 73" xfId="4980" xr:uid="{00000000-0005-0000-0000-0000BA130000}"/>
    <cellStyle name="Comma 2 74" xfId="4981" xr:uid="{00000000-0005-0000-0000-0000BB130000}"/>
    <cellStyle name="Comma 2 75" xfId="4982" xr:uid="{00000000-0005-0000-0000-0000BC130000}"/>
    <cellStyle name="Comma 2 76" xfId="4983" xr:uid="{00000000-0005-0000-0000-0000BD130000}"/>
    <cellStyle name="Comma 2 77" xfId="4984" xr:uid="{00000000-0005-0000-0000-0000BE130000}"/>
    <cellStyle name="Comma 2 78" xfId="4985" xr:uid="{00000000-0005-0000-0000-0000BF130000}"/>
    <cellStyle name="Comma 2 79" xfId="4986" xr:uid="{00000000-0005-0000-0000-0000C0130000}"/>
    <cellStyle name="Comma 2 8" xfId="4987" xr:uid="{00000000-0005-0000-0000-0000C1130000}"/>
    <cellStyle name="Comma 2 8 2" xfId="4988" xr:uid="{00000000-0005-0000-0000-0000C2130000}"/>
    <cellStyle name="Comma 2 8 2 2" xfId="4989" xr:uid="{00000000-0005-0000-0000-0000C3130000}"/>
    <cellStyle name="Comma 2 8 2 3" xfId="4990" xr:uid="{00000000-0005-0000-0000-0000C4130000}"/>
    <cellStyle name="Comma 2 8 3" xfId="4991" xr:uid="{00000000-0005-0000-0000-0000C5130000}"/>
    <cellStyle name="Comma 2 8 3 2" xfId="4992" xr:uid="{00000000-0005-0000-0000-0000C6130000}"/>
    <cellStyle name="Comma 2 8 4" xfId="4993" xr:uid="{00000000-0005-0000-0000-0000C7130000}"/>
    <cellStyle name="Comma 2 8 5" xfId="4994" xr:uid="{00000000-0005-0000-0000-0000C8130000}"/>
    <cellStyle name="Comma 2 8 6" xfId="4995" xr:uid="{00000000-0005-0000-0000-0000C9130000}"/>
    <cellStyle name="Comma 2 8 6 2" xfId="4996" xr:uid="{00000000-0005-0000-0000-0000CA130000}"/>
    <cellStyle name="Comma 2 8 6 3" xfId="4997" xr:uid="{00000000-0005-0000-0000-0000CB130000}"/>
    <cellStyle name="Comma 2 8 6 4" xfId="4998" xr:uid="{00000000-0005-0000-0000-0000CC130000}"/>
    <cellStyle name="Comma 2 80" xfId="4999" xr:uid="{00000000-0005-0000-0000-0000CD130000}"/>
    <cellStyle name="Comma 2 81" xfId="5000" xr:uid="{00000000-0005-0000-0000-0000CE130000}"/>
    <cellStyle name="Comma 2 82" xfId="5001" xr:uid="{00000000-0005-0000-0000-0000CF130000}"/>
    <cellStyle name="Comma 2 83" xfId="5002" xr:uid="{00000000-0005-0000-0000-0000D0130000}"/>
    <cellStyle name="Comma 2 84" xfId="5003" xr:uid="{00000000-0005-0000-0000-0000D1130000}"/>
    <cellStyle name="Comma 2 85" xfId="5004" xr:uid="{00000000-0005-0000-0000-0000D2130000}"/>
    <cellStyle name="Comma 2 86" xfId="5005" xr:uid="{00000000-0005-0000-0000-0000D3130000}"/>
    <cellStyle name="Comma 2 87" xfId="5006" xr:uid="{00000000-0005-0000-0000-0000D4130000}"/>
    <cellStyle name="Comma 2 88" xfId="5007" xr:uid="{00000000-0005-0000-0000-0000D5130000}"/>
    <cellStyle name="Comma 2 89" xfId="5008" xr:uid="{00000000-0005-0000-0000-0000D6130000}"/>
    <cellStyle name="Comma 2 9" xfId="5009" xr:uid="{00000000-0005-0000-0000-0000D7130000}"/>
    <cellStyle name="Comma 2 9 2" xfId="5010" xr:uid="{00000000-0005-0000-0000-0000D8130000}"/>
    <cellStyle name="Comma 2 9 2 2" xfId="5011" xr:uid="{00000000-0005-0000-0000-0000D9130000}"/>
    <cellStyle name="Comma 2 9 3" xfId="5012" xr:uid="{00000000-0005-0000-0000-0000DA130000}"/>
    <cellStyle name="Comma 2 9 4" xfId="5013" xr:uid="{00000000-0005-0000-0000-0000DB130000}"/>
    <cellStyle name="Comma 2 9 5" xfId="5014" xr:uid="{00000000-0005-0000-0000-0000DC130000}"/>
    <cellStyle name="Comma 2 9 5 2" xfId="5015" xr:uid="{00000000-0005-0000-0000-0000DD130000}"/>
    <cellStyle name="Comma 2 9 5 3" xfId="5016" xr:uid="{00000000-0005-0000-0000-0000DE130000}"/>
    <cellStyle name="Comma 2 9 5 4" xfId="5017" xr:uid="{00000000-0005-0000-0000-0000DF130000}"/>
    <cellStyle name="Comma 2 90" xfId="5018" xr:uid="{00000000-0005-0000-0000-0000E0130000}"/>
    <cellStyle name="Comma 2 91" xfId="5019" xr:uid="{00000000-0005-0000-0000-0000E1130000}"/>
    <cellStyle name="Comma 2 92" xfId="5020" xr:uid="{00000000-0005-0000-0000-0000E2130000}"/>
    <cellStyle name="Comma 2 93" xfId="5021" xr:uid="{00000000-0005-0000-0000-0000E3130000}"/>
    <cellStyle name="Comma 2 94" xfId="5022" xr:uid="{00000000-0005-0000-0000-0000E4130000}"/>
    <cellStyle name="Comma 2 95" xfId="5023" xr:uid="{00000000-0005-0000-0000-0000E5130000}"/>
    <cellStyle name="Comma 2 96" xfId="5024" xr:uid="{00000000-0005-0000-0000-0000E6130000}"/>
    <cellStyle name="Comma 2 97" xfId="5025" xr:uid="{00000000-0005-0000-0000-0000E7130000}"/>
    <cellStyle name="Comma 2 98" xfId="5026" xr:uid="{00000000-0005-0000-0000-0000E8130000}"/>
    <cellStyle name="Comma 2 99" xfId="5027" xr:uid="{00000000-0005-0000-0000-0000E9130000}"/>
    <cellStyle name="Comma 20" xfId="5028" xr:uid="{00000000-0005-0000-0000-0000EA130000}"/>
    <cellStyle name="Comma 20 10" xfId="5029" xr:uid="{00000000-0005-0000-0000-0000EB130000}"/>
    <cellStyle name="Comma 20 11" xfId="5030" xr:uid="{00000000-0005-0000-0000-0000EC130000}"/>
    <cellStyle name="Comma 20 12" xfId="5031" xr:uid="{00000000-0005-0000-0000-0000ED130000}"/>
    <cellStyle name="Comma 20 2" xfId="5032" xr:uid="{00000000-0005-0000-0000-0000EE130000}"/>
    <cellStyle name="Comma 20 2 2" xfId="5033" xr:uid="{00000000-0005-0000-0000-0000EF130000}"/>
    <cellStyle name="Comma 20 2 3" xfId="5034" xr:uid="{00000000-0005-0000-0000-0000F0130000}"/>
    <cellStyle name="Comma 20 2 4" xfId="5035" xr:uid="{00000000-0005-0000-0000-0000F1130000}"/>
    <cellStyle name="Comma 20 2 5" xfId="5036" xr:uid="{00000000-0005-0000-0000-0000F2130000}"/>
    <cellStyle name="Comma 20 2 6" xfId="5037" xr:uid="{00000000-0005-0000-0000-0000F3130000}"/>
    <cellStyle name="Comma 20 2 7" xfId="5038" xr:uid="{00000000-0005-0000-0000-0000F4130000}"/>
    <cellStyle name="Comma 20 3" xfId="5039" xr:uid="{00000000-0005-0000-0000-0000F5130000}"/>
    <cellStyle name="Comma 20 3 2" xfId="5040" xr:uid="{00000000-0005-0000-0000-0000F6130000}"/>
    <cellStyle name="Comma 20 3 3" xfId="5041" xr:uid="{00000000-0005-0000-0000-0000F7130000}"/>
    <cellStyle name="Comma 20 3 4" xfId="5042" xr:uid="{00000000-0005-0000-0000-0000F8130000}"/>
    <cellStyle name="Comma 20 3 5" xfId="5043" xr:uid="{00000000-0005-0000-0000-0000F9130000}"/>
    <cellStyle name="Comma 20 3 6" xfId="5044" xr:uid="{00000000-0005-0000-0000-0000FA130000}"/>
    <cellStyle name="Comma 20 4" xfId="5045" xr:uid="{00000000-0005-0000-0000-0000FB130000}"/>
    <cellStyle name="Comma 20 4 2" xfId="5046" xr:uid="{00000000-0005-0000-0000-0000FC130000}"/>
    <cellStyle name="Comma 20 4 3" xfId="5047" xr:uid="{00000000-0005-0000-0000-0000FD130000}"/>
    <cellStyle name="Comma 20 4 4" xfId="5048" xr:uid="{00000000-0005-0000-0000-0000FE130000}"/>
    <cellStyle name="Comma 20 4 5" xfId="5049" xr:uid="{00000000-0005-0000-0000-0000FF130000}"/>
    <cellStyle name="Comma 20 4 6" xfId="5050" xr:uid="{00000000-0005-0000-0000-000000140000}"/>
    <cellStyle name="Comma 20 5" xfId="5051" xr:uid="{00000000-0005-0000-0000-000001140000}"/>
    <cellStyle name="Comma 20 5 2" xfId="5052" xr:uid="{00000000-0005-0000-0000-000002140000}"/>
    <cellStyle name="Comma 20 5 3" xfId="5053" xr:uid="{00000000-0005-0000-0000-000003140000}"/>
    <cellStyle name="Comma 20 5 4" xfId="5054" xr:uid="{00000000-0005-0000-0000-000004140000}"/>
    <cellStyle name="Comma 20 5 5" xfId="5055" xr:uid="{00000000-0005-0000-0000-000005140000}"/>
    <cellStyle name="Comma 20 5 6" xfId="5056" xr:uid="{00000000-0005-0000-0000-000006140000}"/>
    <cellStyle name="Comma 20 6" xfId="5057" xr:uid="{00000000-0005-0000-0000-000007140000}"/>
    <cellStyle name="Comma 20 7" xfId="5058" xr:uid="{00000000-0005-0000-0000-000008140000}"/>
    <cellStyle name="Comma 20 8" xfId="5059" xr:uid="{00000000-0005-0000-0000-000009140000}"/>
    <cellStyle name="Comma 20 9" xfId="5060" xr:uid="{00000000-0005-0000-0000-00000A140000}"/>
    <cellStyle name="Comma 21" xfId="5061" xr:uid="{00000000-0005-0000-0000-00000B140000}"/>
    <cellStyle name="Comma 21 2" xfId="5062" xr:uid="{00000000-0005-0000-0000-00000C140000}"/>
    <cellStyle name="Comma 21 2 2" xfId="5063" xr:uid="{00000000-0005-0000-0000-00000D140000}"/>
    <cellStyle name="Comma 21 3" xfId="5064" xr:uid="{00000000-0005-0000-0000-00000E140000}"/>
    <cellStyle name="Comma 22" xfId="5065" xr:uid="{00000000-0005-0000-0000-00000F140000}"/>
    <cellStyle name="Comma 22 2" xfId="5066" xr:uid="{00000000-0005-0000-0000-000010140000}"/>
    <cellStyle name="Comma 22 2 2" xfId="5067" xr:uid="{00000000-0005-0000-0000-000011140000}"/>
    <cellStyle name="Comma 22 3" xfId="5068" xr:uid="{00000000-0005-0000-0000-000012140000}"/>
    <cellStyle name="Comma 23" xfId="5069" xr:uid="{00000000-0005-0000-0000-000013140000}"/>
    <cellStyle name="Comma 23 2" xfId="5070" xr:uid="{00000000-0005-0000-0000-000014140000}"/>
    <cellStyle name="Comma 24" xfId="5071" xr:uid="{00000000-0005-0000-0000-000015140000}"/>
    <cellStyle name="Comma 24 2" xfId="5072" xr:uid="{00000000-0005-0000-0000-000016140000}"/>
    <cellStyle name="Comma 25" xfId="5073" xr:uid="{00000000-0005-0000-0000-000017140000}"/>
    <cellStyle name="Comma 25 2" xfId="5074" xr:uid="{00000000-0005-0000-0000-000018140000}"/>
    <cellStyle name="Comma 26" xfId="5075" xr:uid="{00000000-0005-0000-0000-000019140000}"/>
    <cellStyle name="Comma 26 2" xfId="5076" xr:uid="{00000000-0005-0000-0000-00001A140000}"/>
    <cellStyle name="Comma 26 2 2" xfId="5077" xr:uid="{00000000-0005-0000-0000-00001B140000}"/>
    <cellStyle name="Comma 26 3" xfId="5078" xr:uid="{00000000-0005-0000-0000-00001C140000}"/>
    <cellStyle name="Comma 26 4" xfId="5079" xr:uid="{00000000-0005-0000-0000-00001D140000}"/>
    <cellStyle name="Comma 27" xfId="5080" xr:uid="{00000000-0005-0000-0000-00001E140000}"/>
    <cellStyle name="Comma 27 2" xfId="5081" xr:uid="{00000000-0005-0000-0000-00001F140000}"/>
    <cellStyle name="Comma 27 2 2" xfId="5082" xr:uid="{00000000-0005-0000-0000-000020140000}"/>
    <cellStyle name="Comma 27 3" xfId="5083" xr:uid="{00000000-0005-0000-0000-000021140000}"/>
    <cellStyle name="Comma 27 4" xfId="5084" xr:uid="{00000000-0005-0000-0000-000022140000}"/>
    <cellStyle name="Comma 28" xfId="5085" xr:uid="{00000000-0005-0000-0000-000023140000}"/>
    <cellStyle name="Comma 28 2" xfId="5086" xr:uid="{00000000-0005-0000-0000-000024140000}"/>
    <cellStyle name="Comma 28 2 2" xfId="5087" xr:uid="{00000000-0005-0000-0000-000025140000}"/>
    <cellStyle name="Comma 28 3" xfId="5088" xr:uid="{00000000-0005-0000-0000-000026140000}"/>
    <cellStyle name="Comma 28 4" xfId="5089" xr:uid="{00000000-0005-0000-0000-000027140000}"/>
    <cellStyle name="Comma 29" xfId="5090" xr:uid="{00000000-0005-0000-0000-000028140000}"/>
    <cellStyle name="Comma 29 2" xfId="5091" xr:uid="{00000000-0005-0000-0000-000029140000}"/>
    <cellStyle name="Comma 29 2 2" xfId="5092" xr:uid="{00000000-0005-0000-0000-00002A140000}"/>
    <cellStyle name="Comma 29 3" xfId="5093" xr:uid="{00000000-0005-0000-0000-00002B140000}"/>
    <cellStyle name="Comma 29 4" xfId="5094" xr:uid="{00000000-0005-0000-0000-00002C140000}"/>
    <cellStyle name="Comma 3" xfId="2" xr:uid="{00000000-0005-0000-0000-00002D140000}"/>
    <cellStyle name="Comma 3 10" xfId="5095" xr:uid="{00000000-0005-0000-0000-00002E140000}"/>
    <cellStyle name="Comma 3 10 2" xfId="5096" xr:uid="{00000000-0005-0000-0000-00002F140000}"/>
    <cellStyle name="Comma 3 10 3" xfId="5097" xr:uid="{00000000-0005-0000-0000-000030140000}"/>
    <cellStyle name="Comma 3 10 4" xfId="5098" xr:uid="{00000000-0005-0000-0000-000031140000}"/>
    <cellStyle name="Comma 3 11" xfId="5099" xr:uid="{00000000-0005-0000-0000-000032140000}"/>
    <cellStyle name="Comma 3 11 2" xfId="5100" xr:uid="{00000000-0005-0000-0000-000033140000}"/>
    <cellStyle name="Comma 3 12" xfId="5101" xr:uid="{00000000-0005-0000-0000-000034140000}"/>
    <cellStyle name="Comma 3 12 2" xfId="5102" xr:uid="{00000000-0005-0000-0000-000035140000}"/>
    <cellStyle name="Comma 3 13" xfId="5103" xr:uid="{00000000-0005-0000-0000-000036140000}"/>
    <cellStyle name="Comma 3 13 2" xfId="5104" xr:uid="{00000000-0005-0000-0000-000037140000}"/>
    <cellStyle name="Comma 3 14" xfId="5105" xr:uid="{00000000-0005-0000-0000-000038140000}"/>
    <cellStyle name="Comma 3 14 2" xfId="5106" xr:uid="{00000000-0005-0000-0000-000039140000}"/>
    <cellStyle name="Comma 3 15" xfId="5107" xr:uid="{00000000-0005-0000-0000-00003A140000}"/>
    <cellStyle name="Comma 3 15 2" xfId="5108" xr:uid="{00000000-0005-0000-0000-00003B140000}"/>
    <cellStyle name="Comma 3 16" xfId="5109" xr:uid="{00000000-0005-0000-0000-00003C140000}"/>
    <cellStyle name="Comma 3 16 2" xfId="5110" xr:uid="{00000000-0005-0000-0000-00003D140000}"/>
    <cellStyle name="Comma 3 17" xfId="5111" xr:uid="{00000000-0005-0000-0000-00003E140000}"/>
    <cellStyle name="Comma 3 17 2" xfId="5112" xr:uid="{00000000-0005-0000-0000-00003F140000}"/>
    <cellStyle name="Comma 3 18" xfId="5113" xr:uid="{00000000-0005-0000-0000-000040140000}"/>
    <cellStyle name="Comma 3 18 2" xfId="5114" xr:uid="{00000000-0005-0000-0000-000041140000}"/>
    <cellStyle name="Comma 3 19" xfId="5115" xr:uid="{00000000-0005-0000-0000-000042140000}"/>
    <cellStyle name="Comma 3 19 2" xfId="5116" xr:uid="{00000000-0005-0000-0000-000043140000}"/>
    <cellStyle name="Comma 3 2" xfId="5117" xr:uid="{00000000-0005-0000-0000-000044140000}"/>
    <cellStyle name="Comma 3 2 2" xfId="5118" xr:uid="{00000000-0005-0000-0000-000045140000}"/>
    <cellStyle name="Comma 3 2 2 2" xfId="5119" xr:uid="{00000000-0005-0000-0000-000046140000}"/>
    <cellStyle name="Comma 3 2 2 2 2" xfId="5120" xr:uid="{00000000-0005-0000-0000-000047140000}"/>
    <cellStyle name="Comma 3 2 2 3" xfId="5121" xr:uid="{00000000-0005-0000-0000-000048140000}"/>
    <cellStyle name="Comma 3 2 2 3 2" xfId="5122" xr:uid="{00000000-0005-0000-0000-000049140000}"/>
    <cellStyle name="Comma 3 2 3" xfId="5123" xr:uid="{00000000-0005-0000-0000-00004A140000}"/>
    <cellStyle name="Comma 3 2 3 2" xfId="5124" xr:uid="{00000000-0005-0000-0000-00004B140000}"/>
    <cellStyle name="Comma 3 2 4" xfId="5125" xr:uid="{00000000-0005-0000-0000-00004C140000}"/>
    <cellStyle name="Comma 3 2 5" xfId="5126" xr:uid="{00000000-0005-0000-0000-00004D140000}"/>
    <cellStyle name="Comma 3 2 5 2" xfId="5127" xr:uid="{00000000-0005-0000-0000-00004E140000}"/>
    <cellStyle name="Comma 3 2 5 2 2" xfId="5128" xr:uid="{00000000-0005-0000-0000-00004F140000}"/>
    <cellStyle name="Comma 3 2 5 2 2 2" xfId="5129" xr:uid="{00000000-0005-0000-0000-000050140000}"/>
    <cellStyle name="Comma 3 2 5 2 2 3" xfId="5130" xr:uid="{00000000-0005-0000-0000-000051140000}"/>
    <cellStyle name="Comma 3 2 5 2 2 4" xfId="5131" xr:uid="{00000000-0005-0000-0000-000052140000}"/>
    <cellStyle name="Comma 3 2 5 2 3" xfId="5132" xr:uid="{00000000-0005-0000-0000-000053140000}"/>
    <cellStyle name="Comma 3 2 5 2 4" xfId="5133" xr:uid="{00000000-0005-0000-0000-000054140000}"/>
    <cellStyle name="Comma 3 2 5 2 5" xfId="5134" xr:uid="{00000000-0005-0000-0000-000055140000}"/>
    <cellStyle name="Comma 3 2 5 3" xfId="5135" xr:uid="{00000000-0005-0000-0000-000056140000}"/>
    <cellStyle name="Comma 3 2 5 3 2" xfId="5136" xr:uid="{00000000-0005-0000-0000-000057140000}"/>
    <cellStyle name="Comma 3 2 5 3 3" xfId="5137" xr:uid="{00000000-0005-0000-0000-000058140000}"/>
    <cellStyle name="Comma 3 2 5 3 4" xfId="5138" xr:uid="{00000000-0005-0000-0000-000059140000}"/>
    <cellStyle name="Comma 3 2 5 4" xfId="5139" xr:uid="{00000000-0005-0000-0000-00005A140000}"/>
    <cellStyle name="Comma 3 2 5 5" xfId="5140" xr:uid="{00000000-0005-0000-0000-00005B140000}"/>
    <cellStyle name="Comma 3 2 5 6" xfId="5141" xr:uid="{00000000-0005-0000-0000-00005C140000}"/>
    <cellStyle name="Comma 3 2 6" xfId="5142" xr:uid="{00000000-0005-0000-0000-00005D140000}"/>
    <cellStyle name="Comma 3 20" xfId="5143" xr:uid="{00000000-0005-0000-0000-00005E140000}"/>
    <cellStyle name="Comma 3 20 2" xfId="5144" xr:uid="{00000000-0005-0000-0000-00005F140000}"/>
    <cellStyle name="Comma 3 21" xfId="5145" xr:uid="{00000000-0005-0000-0000-000060140000}"/>
    <cellStyle name="Comma 3 21 2" xfId="5146" xr:uid="{00000000-0005-0000-0000-000061140000}"/>
    <cellStyle name="Comma 3 22" xfId="5147" xr:uid="{00000000-0005-0000-0000-000062140000}"/>
    <cellStyle name="Comma 3 22 2" xfId="5148" xr:uid="{00000000-0005-0000-0000-000063140000}"/>
    <cellStyle name="Comma 3 23" xfId="5149" xr:uid="{00000000-0005-0000-0000-000064140000}"/>
    <cellStyle name="Comma 3 23 2" xfId="5150" xr:uid="{00000000-0005-0000-0000-000065140000}"/>
    <cellStyle name="Comma 3 24" xfId="5151" xr:uid="{00000000-0005-0000-0000-000066140000}"/>
    <cellStyle name="Comma 3 24 2" xfId="5152" xr:uid="{00000000-0005-0000-0000-000067140000}"/>
    <cellStyle name="Comma 3 25" xfId="5153" xr:uid="{00000000-0005-0000-0000-000068140000}"/>
    <cellStyle name="Comma 3 25 2" xfId="5154" xr:uid="{00000000-0005-0000-0000-000069140000}"/>
    <cellStyle name="Comma 3 26" xfId="5155" xr:uid="{00000000-0005-0000-0000-00006A140000}"/>
    <cellStyle name="Comma 3 26 2" xfId="5156" xr:uid="{00000000-0005-0000-0000-00006B140000}"/>
    <cellStyle name="Comma 3 27" xfId="5157" xr:uid="{00000000-0005-0000-0000-00006C140000}"/>
    <cellStyle name="Comma 3 27 2" xfId="5158" xr:uid="{00000000-0005-0000-0000-00006D140000}"/>
    <cellStyle name="Comma 3 28" xfId="5159" xr:uid="{00000000-0005-0000-0000-00006E140000}"/>
    <cellStyle name="Comma 3 28 2" xfId="5160" xr:uid="{00000000-0005-0000-0000-00006F140000}"/>
    <cellStyle name="Comma 3 29" xfId="5161" xr:uid="{00000000-0005-0000-0000-000070140000}"/>
    <cellStyle name="Comma 3 29 2" xfId="5162" xr:uid="{00000000-0005-0000-0000-000071140000}"/>
    <cellStyle name="Comma 3 3" xfId="5163" xr:uid="{00000000-0005-0000-0000-000072140000}"/>
    <cellStyle name="Comma 3 3 2" xfId="5164" xr:uid="{00000000-0005-0000-0000-000073140000}"/>
    <cellStyle name="Comma 3 3 3" xfId="5165" xr:uid="{00000000-0005-0000-0000-000074140000}"/>
    <cellStyle name="Comma 3 3 4" xfId="5166" xr:uid="{00000000-0005-0000-0000-000075140000}"/>
    <cellStyle name="Comma 3 30" xfId="5167" xr:uid="{00000000-0005-0000-0000-000076140000}"/>
    <cellStyle name="Comma 3 30 2" xfId="5168" xr:uid="{00000000-0005-0000-0000-000077140000}"/>
    <cellStyle name="Comma 3 31" xfId="5169" xr:uid="{00000000-0005-0000-0000-000078140000}"/>
    <cellStyle name="Comma 3 31 2" xfId="5170" xr:uid="{00000000-0005-0000-0000-000079140000}"/>
    <cellStyle name="Comma 3 32" xfId="5171" xr:uid="{00000000-0005-0000-0000-00007A140000}"/>
    <cellStyle name="Comma 3 32 2" xfId="5172" xr:uid="{00000000-0005-0000-0000-00007B140000}"/>
    <cellStyle name="Comma 3 33" xfId="5173" xr:uid="{00000000-0005-0000-0000-00007C140000}"/>
    <cellStyle name="Comma 3 33 2" xfId="5174" xr:uid="{00000000-0005-0000-0000-00007D140000}"/>
    <cellStyle name="Comma 3 34" xfId="5175" xr:uid="{00000000-0005-0000-0000-00007E140000}"/>
    <cellStyle name="Comma 3 34 2" xfId="5176" xr:uid="{00000000-0005-0000-0000-00007F140000}"/>
    <cellStyle name="Comma 3 35" xfId="5177" xr:uid="{00000000-0005-0000-0000-000080140000}"/>
    <cellStyle name="Comma 3 35 2" xfId="5178" xr:uid="{00000000-0005-0000-0000-000081140000}"/>
    <cellStyle name="Comma 3 36" xfId="5179" xr:uid="{00000000-0005-0000-0000-000082140000}"/>
    <cellStyle name="Comma 3 36 2" xfId="5180" xr:uid="{00000000-0005-0000-0000-000083140000}"/>
    <cellStyle name="Comma 3 37" xfId="5181" xr:uid="{00000000-0005-0000-0000-000084140000}"/>
    <cellStyle name="Comma 3 37 2" xfId="5182" xr:uid="{00000000-0005-0000-0000-000085140000}"/>
    <cellStyle name="Comma 3 38" xfId="5183" xr:uid="{00000000-0005-0000-0000-000086140000}"/>
    <cellStyle name="Comma 3 38 2" xfId="5184" xr:uid="{00000000-0005-0000-0000-000087140000}"/>
    <cellStyle name="Comma 3 39" xfId="5185" xr:uid="{00000000-0005-0000-0000-000088140000}"/>
    <cellStyle name="Comma 3 39 2" xfId="5186" xr:uid="{00000000-0005-0000-0000-000089140000}"/>
    <cellStyle name="Comma 3 4" xfId="5187" xr:uid="{00000000-0005-0000-0000-00008A140000}"/>
    <cellStyle name="Comma 3 4 2" xfId="5188" xr:uid="{00000000-0005-0000-0000-00008B140000}"/>
    <cellStyle name="Comma 3 4 3" xfId="5189" xr:uid="{00000000-0005-0000-0000-00008C140000}"/>
    <cellStyle name="Comma 3 40" xfId="5190" xr:uid="{00000000-0005-0000-0000-00008D140000}"/>
    <cellStyle name="Comma 3 40 2" xfId="5191" xr:uid="{00000000-0005-0000-0000-00008E140000}"/>
    <cellStyle name="Comma 3 41" xfId="5192" xr:uid="{00000000-0005-0000-0000-00008F140000}"/>
    <cellStyle name="Comma 3 41 2" xfId="5193" xr:uid="{00000000-0005-0000-0000-000090140000}"/>
    <cellStyle name="Comma 3 42" xfId="5194" xr:uid="{00000000-0005-0000-0000-000091140000}"/>
    <cellStyle name="Comma 3 42 2" xfId="5195" xr:uid="{00000000-0005-0000-0000-000092140000}"/>
    <cellStyle name="Comma 3 43" xfId="5196" xr:uid="{00000000-0005-0000-0000-000093140000}"/>
    <cellStyle name="Comma 3 43 2" xfId="5197" xr:uid="{00000000-0005-0000-0000-000094140000}"/>
    <cellStyle name="Comma 3 44" xfId="5198" xr:uid="{00000000-0005-0000-0000-000095140000}"/>
    <cellStyle name="Comma 3 44 2" xfId="5199" xr:uid="{00000000-0005-0000-0000-000096140000}"/>
    <cellStyle name="Comma 3 45" xfId="5200" xr:uid="{00000000-0005-0000-0000-000097140000}"/>
    <cellStyle name="Comma 3 45 2" xfId="5201" xr:uid="{00000000-0005-0000-0000-000098140000}"/>
    <cellStyle name="Comma 3 46" xfId="5202" xr:uid="{00000000-0005-0000-0000-000099140000}"/>
    <cellStyle name="Comma 3 46 2" xfId="5203" xr:uid="{00000000-0005-0000-0000-00009A140000}"/>
    <cellStyle name="Comma 3 47" xfId="5204" xr:uid="{00000000-0005-0000-0000-00009B140000}"/>
    <cellStyle name="Comma 3 47 2" xfId="5205" xr:uid="{00000000-0005-0000-0000-00009C140000}"/>
    <cellStyle name="Comma 3 48" xfId="5206" xr:uid="{00000000-0005-0000-0000-00009D140000}"/>
    <cellStyle name="Comma 3 48 2" xfId="5207" xr:uid="{00000000-0005-0000-0000-00009E140000}"/>
    <cellStyle name="Comma 3 49" xfId="5208" xr:uid="{00000000-0005-0000-0000-00009F140000}"/>
    <cellStyle name="Comma 3 49 2" xfId="5209" xr:uid="{00000000-0005-0000-0000-0000A0140000}"/>
    <cellStyle name="Comma 3 5" xfId="5210" xr:uid="{00000000-0005-0000-0000-0000A1140000}"/>
    <cellStyle name="Comma 3 5 2" xfId="5211" xr:uid="{00000000-0005-0000-0000-0000A2140000}"/>
    <cellStyle name="Comma 3 5 3" xfId="5212" xr:uid="{00000000-0005-0000-0000-0000A3140000}"/>
    <cellStyle name="Comma 3 50" xfId="5213" xr:uid="{00000000-0005-0000-0000-0000A4140000}"/>
    <cellStyle name="Comma 3 50 2" xfId="5214" xr:uid="{00000000-0005-0000-0000-0000A5140000}"/>
    <cellStyle name="Comma 3 51" xfId="5215" xr:uid="{00000000-0005-0000-0000-0000A6140000}"/>
    <cellStyle name="Comma 3 51 2" xfId="5216" xr:uid="{00000000-0005-0000-0000-0000A7140000}"/>
    <cellStyle name="Comma 3 51 2 2" xfId="5217" xr:uid="{00000000-0005-0000-0000-0000A8140000}"/>
    <cellStyle name="Comma 3 52" xfId="5218" xr:uid="{00000000-0005-0000-0000-0000A9140000}"/>
    <cellStyle name="Comma 3 52 2" xfId="5219" xr:uid="{00000000-0005-0000-0000-0000AA140000}"/>
    <cellStyle name="Comma 3 52 2 2" xfId="5220" xr:uid="{00000000-0005-0000-0000-0000AB140000}"/>
    <cellStyle name="Comma 3 52 2 2 2" xfId="5221" xr:uid="{00000000-0005-0000-0000-0000AC140000}"/>
    <cellStyle name="Comma 3 52 2 2 2 2" xfId="5222" xr:uid="{00000000-0005-0000-0000-0000AD140000}"/>
    <cellStyle name="Comma 3 52 2 2 2 3" xfId="5223" xr:uid="{00000000-0005-0000-0000-0000AE140000}"/>
    <cellStyle name="Comma 3 52 2 2 2 4" xfId="5224" xr:uid="{00000000-0005-0000-0000-0000AF140000}"/>
    <cellStyle name="Comma 3 52 2 2 3" xfId="5225" xr:uid="{00000000-0005-0000-0000-0000B0140000}"/>
    <cellStyle name="Comma 3 52 2 2 4" xfId="5226" xr:uid="{00000000-0005-0000-0000-0000B1140000}"/>
    <cellStyle name="Comma 3 52 2 2 5" xfId="5227" xr:uid="{00000000-0005-0000-0000-0000B2140000}"/>
    <cellStyle name="Comma 3 52 2 3" xfId="5228" xr:uid="{00000000-0005-0000-0000-0000B3140000}"/>
    <cellStyle name="Comma 3 52 2 4" xfId="5229" xr:uid="{00000000-0005-0000-0000-0000B4140000}"/>
    <cellStyle name="Comma 3 52 2 4 2" xfId="5230" xr:uid="{00000000-0005-0000-0000-0000B5140000}"/>
    <cellStyle name="Comma 3 52 2 4 3" xfId="5231" xr:uid="{00000000-0005-0000-0000-0000B6140000}"/>
    <cellStyle name="Comma 3 52 2 4 4" xfId="5232" xr:uid="{00000000-0005-0000-0000-0000B7140000}"/>
    <cellStyle name="Comma 3 52 2 5" xfId="5233" xr:uid="{00000000-0005-0000-0000-0000B8140000}"/>
    <cellStyle name="Comma 3 52 2 6" xfId="5234" xr:uid="{00000000-0005-0000-0000-0000B9140000}"/>
    <cellStyle name="Comma 3 52 2 7" xfId="5235" xr:uid="{00000000-0005-0000-0000-0000BA140000}"/>
    <cellStyle name="Comma 3 53" xfId="5236" xr:uid="{00000000-0005-0000-0000-0000BB140000}"/>
    <cellStyle name="Comma 3 53 2" xfId="5237" xr:uid="{00000000-0005-0000-0000-0000BC140000}"/>
    <cellStyle name="Comma 3 54" xfId="5238" xr:uid="{00000000-0005-0000-0000-0000BD140000}"/>
    <cellStyle name="Comma 3 54 2" xfId="5239" xr:uid="{00000000-0005-0000-0000-0000BE140000}"/>
    <cellStyle name="Comma 3 55" xfId="5240" xr:uid="{00000000-0005-0000-0000-0000BF140000}"/>
    <cellStyle name="Comma 3 55 2" xfId="5241" xr:uid="{00000000-0005-0000-0000-0000C0140000}"/>
    <cellStyle name="Comma 3 56" xfId="5242" xr:uid="{00000000-0005-0000-0000-0000C1140000}"/>
    <cellStyle name="Comma 3 56 2" xfId="5243" xr:uid="{00000000-0005-0000-0000-0000C2140000}"/>
    <cellStyle name="Comma 3 57" xfId="5244" xr:uid="{00000000-0005-0000-0000-0000C3140000}"/>
    <cellStyle name="Comma 3 57 2" xfId="5245" xr:uid="{00000000-0005-0000-0000-0000C4140000}"/>
    <cellStyle name="Comma 3 58" xfId="5246" xr:uid="{00000000-0005-0000-0000-0000C5140000}"/>
    <cellStyle name="Comma 3 58 2" xfId="5247" xr:uid="{00000000-0005-0000-0000-0000C6140000}"/>
    <cellStyle name="Comma 3 59" xfId="5248" xr:uid="{00000000-0005-0000-0000-0000C7140000}"/>
    <cellStyle name="Comma 3 59 2" xfId="5249" xr:uid="{00000000-0005-0000-0000-0000C8140000}"/>
    <cellStyle name="Comma 3 6" xfId="5250" xr:uid="{00000000-0005-0000-0000-0000C9140000}"/>
    <cellStyle name="Comma 3 6 2" xfId="5251" xr:uid="{00000000-0005-0000-0000-0000CA140000}"/>
    <cellStyle name="Comma 3 6 3" xfId="5252" xr:uid="{00000000-0005-0000-0000-0000CB140000}"/>
    <cellStyle name="Comma 3 60" xfId="5253" xr:uid="{00000000-0005-0000-0000-0000CC140000}"/>
    <cellStyle name="Comma 3 60 2" xfId="5254" xr:uid="{00000000-0005-0000-0000-0000CD140000}"/>
    <cellStyle name="Comma 3 61" xfId="5255" xr:uid="{00000000-0005-0000-0000-0000CE140000}"/>
    <cellStyle name="Comma 3 61 2" xfId="5256" xr:uid="{00000000-0005-0000-0000-0000CF140000}"/>
    <cellStyle name="Comma 3 62" xfId="5257" xr:uid="{00000000-0005-0000-0000-0000D0140000}"/>
    <cellStyle name="Comma 3 62 2" xfId="5258" xr:uid="{00000000-0005-0000-0000-0000D1140000}"/>
    <cellStyle name="Comma 3 63" xfId="5259" xr:uid="{00000000-0005-0000-0000-0000D2140000}"/>
    <cellStyle name="Comma 3 63 2" xfId="5260" xr:uid="{00000000-0005-0000-0000-0000D3140000}"/>
    <cellStyle name="Comma 3 64" xfId="5261" xr:uid="{00000000-0005-0000-0000-0000D4140000}"/>
    <cellStyle name="Comma 3 64 2" xfId="5262" xr:uid="{00000000-0005-0000-0000-0000D5140000}"/>
    <cellStyle name="Comma 3 65" xfId="5263" xr:uid="{00000000-0005-0000-0000-0000D6140000}"/>
    <cellStyle name="Comma 3 65 2" xfId="5264" xr:uid="{00000000-0005-0000-0000-0000D7140000}"/>
    <cellStyle name="Comma 3 66" xfId="5265" xr:uid="{00000000-0005-0000-0000-0000D8140000}"/>
    <cellStyle name="Comma 3 66 2" xfId="5266" xr:uid="{00000000-0005-0000-0000-0000D9140000}"/>
    <cellStyle name="Comma 3 67" xfId="5267" xr:uid="{00000000-0005-0000-0000-0000DA140000}"/>
    <cellStyle name="Comma 3 67 2" xfId="5268" xr:uid="{00000000-0005-0000-0000-0000DB140000}"/>
    <cellStyle name="Comma 3 68" xfId="5269" xr:uid="{00000000-0005-0000-0000-0000DC140000}"/>
    <cellStyle name="Comma 3 68 2" xfId="5270" xr:uid="{00000000-0005-0000-0000-0000DD140000}"/>
    <cellStyle name="Comma 3 69" xfId="5271" xr:uid="{00000000-0005-0000-0000-0000DE140000}"/>
    <cellStyle name="Comma 3 69 2" xfId="5272" xr:uid="{00000000-0005-0000-0000-0000DF140000}"/>
    <cellStyle name="Comma 3 7" xfId="5273" xr:uid="{00000000-0005-0000-0000-0000E0140000}"/>
    <cellStyle name="Comma 3 7 2" xfId="5274" xr:uid="{00000000-0005-0000-0000-0000E1140000}"/>
    <cellStyle name="Comma 3 7 3" xfId="5275" xr:uid="{00000000-0005-0000-0000-0000E2140000}"/>
    <cellStyle name="Comma 3 7 4" xfId="5276" xr:uid="{00000000-0005-0000-0000-0000E3140000}"/>
    <cellStyle name="Comma 3 70" xfId="5277" xr:uid="{00000000-0005-0000-0000-0000E4140000}"/>
    <cellStyle name="Comma 3 70 2" xfId="5278" xr:uid="{00000000-0005-0000-0000-0000E5140000}"/>
    <cellStyle name="Comma 3 71" xfId="5279" xr:uid="{00000000-0005-0000-0000-0000E6140000}"/>
    <cellStyle name="Comma 3 71 2" xfId="5280" xr:uid="{00000000-0005-0000-0000-0000E7140000}"/>
    <cellStyle name="Comma 3 72" xfId="5281" xr:uid="{00000000-0005-0000-0000-0000E8140000}"/>
    <cellStyle name="Comma 3 72 2" xfId="5282" xr:uid="{00000000-0005-0000-0000-0000E9140000}"/>
    <cellStyle name="Comma 3 73" xfId="5283" xr:uid="{00000000-0005-0000-0000-0000EA140000}"/>
    <cellStyle name="Comma 3 73 2" xfId="5284" xr:uid="{00000000-0005-0000-0000-0000EB140000}"/>
    <cellStyle name="Comma 3 74" xfId="5285" xr:uid="{00000000-0005-0000-0000-0000EC140000}"/>
    <cellStyle name="Comma 3 74 2" xfId="5286" xr:uid="{00000000-0005-0000-0000-0000ED140000}"/>
    <cellStyle name="Comma 3 75" xfId="5287" xr:uid="{00000000-0005-0000-0000-0000EE140000}"/>
    <cellStyle name="Comma 3 75 2" xfId="5288" xr:uid="{00000000-0005-0000-0000-0000EF140000}"/>
    <cellStyle name="Comma 3 76" xfId="5289" xr:uid="{00000000-0005-0000-0000-0000F0140000}"/>
    <cellStyle name="Comma 3 76 2" xfId="5290" xr:uid="{00000000-0005-0000-0000-0000F1140000}"/>
    <cellStyle name="Comma 3 77" xfId="5291" xr:uid="{00000000-0005-0000-0000-0000F2140000}"/>
    <cellStyle name="Comma 3 77 2" xfId="5292" xr:uid="{00000000-0005-0000-0000-0000F3140000}"/>
    <cellStyle name="Comma 3 78" xfId="5293" xr:uid="{00000000-0005-0000-0000-0000F4140000}"/>
    <cellStyle name="Comma 3 78 2" xfId="5294" xr:uid="{00000000-0005-0000-0000-0000F5140000}"/>
    <cellStyle name="Comma 3 79" xfId="5295" xr:uid="{00000000-0005-0000-0000-0000F6140000}"/>
    <cellStyle name="Comma 3 79 2" xfId="5296" xr:uid="{00000000-0005-0000-0000-0000F7140000}"/>
    <cellStyle name="Comma 3 8" xfId="5297" xr:uid="{00000000-0005-0000-0000-0000F8140000}"/>
    <cellStyle name="Comma 3 8 2" xfId="5298" xr:uid="{00000000-0005-0000-0000-0000F9140000}"/>
    <cellStyle name="Comma 3 8 3" xfId="5299" xr:uid="{00000000-0005-0000-0000-0000FA140000}"/>
    <cellStyle name="Comma 3 8 4" xfId="5300" xr:uid="{00000000-0005-0000-0000-0000FB140000}"/>
    <cellStyle name="Comma 3 80" xfId="5301" xr:uid="{00000000-0005-0000-0000-0000FC140000}"/>
    <cellStyle name="Comma 3 80 2" xfId="5302" xr:uid="{00000000-0005-0000-0000-0000FD140000}"/>
    <cellStyle name="Comma 3 81" xfId="5303" xr:uid="{00000000-0005-0000-0000-0000FE140000}"/>
    <cellStyle name="Comma 3 81 2" xfId="5304" xr:uid="{00000000-0005-0000-0000-0000FF140000}"/>
    <cellStyle name="Comma 3 82" xfId="5305" xr:uid="{00000000-0005-0000-0000-000000150000}"/>
    <cellStyle name="Comma 3 82 2" xfId="5306" xr:uid="{00000000-0005-0000-0000-000001150000}"/>
    <cellStyle name="Comma 3 83" xfId="5307" xr:uid="{00000000-0005-0000-0000-000002150000}"/>
    <cellStyle name="Comma 3 84" xfId="5308" xr:uid="{00000000-0005-0000-0000-000003150000}"/>
    <cellStyle name="Comma 3 9" xfId="5309" xr:uid="{00000000-0005-0000-0000-000004150000}"/>
    <cellStyle name="Comma 3 9 2" xfId="5310" xr:uid="{00000000-0005-0000-0000-000005150000}"/>
    <cellStyle name="Comma 3 9 2 2" xfId="5311" xr:uid="{00000000-0005-0000-0000-000006150000}"/>
    <cellStyle name="Comma 30" xfId="5312" xr:uid="{00000000-0005-0000-0000-000007150000}"/>
    <cellStyle name="Comma 30 2" xfId="5313" xr:uid="{00000000-0005-0000-0000-000008150000}"/>
    <cellStyle name="Comma 31" xfId="5314" xr:uid="{00000000-0005-0000-0000-000009150000}"/>
    <cellStyle name="Comma 31 2" xfId="5315" xr:uid="{00000000-0005-0000-0000-00000A150000}"/>
    <cellStyle name="Comma 31 2 2" xfId="5316" xr:uid="{00000000-0005-0000-0000-00000B150000}"/>
    <cellStyle name="Comma 31 3" xfId="5317" xr:uid="{00000000-0005-0000-0000-00000C150000}"/>
    <cellStyle name="Comma 32" xfId="5318" xr:uid="{00000000-0005-0000-0000-00000D150000}"/>
    <cellStyle name="Comma 32 2" xfId="5319" xr:uid="{00000000-0005-0000-0000-00000E150000}"/>
    <cellStyle name="Comma 33" xfId="5320" xr:uid="{00000000-0005-0000-0000-00000F150000}"/>
    <cellStyle name="Comma 33 2" xfId="5321" xr:uid="{00000000-0005-0000-0000-000010150000}"/>
    <cellStyle name="Comma 34" xfId="5322" xr:uid="{00000000-0005-0000-0000-000011150000}"/>
    <cellStyle name="Comma 34 10" xfId="5323" xr:uid="{00000000-0005-0000-0000-000012150000}"/>
    <cellStyle name="Comma 34 2" xfId="5324" xr:uid="{00000000-0005-0000-0000-000013150000}"/>
    <cellStyle name="Comma 34 2 2" xfId="5325" xr:uid="{00000000-0005-0000-0000-000014150000}"/>
    <cellStyle name="Comma 34 2 2 2" xfId="5326" xr:uid="{00000000-0005-0000-0000-000015150000}"/>
    <cellStyle name="Comma 34 2 2 2 2" xfId="5327" xr:uid="{00000000-0005-0000-0000-000016150000}"/>
    <cellStyle name="Comma 34 2 2 2 2 2" xfId="5328" xr:uid="{00000000-0005-0000-0000-000017150000}"/>
    <cellStyle name="Comma 34 2 2 2 2 3" xfId="5329" xr:uid="{00000000-0005-0000-0000-000018150000}"/>
    <cellStyle name="Comma 34 2 2 2 2 4" xfId="5330" xr:uid="{00000000-0005-0000-0000-000019150000}"/>
    <cellStyle name="Comma 34 2 2 2 3" xfId="5331" xr:uid="{00000000-0005-0000-0000-00001A150000}"/>
    <cellStyle name="Comma 34 2 2 2 4" xfId="5332" xr:uid="{00000000-0005-0000-0000-00001B150000}"/>
    <cellStyle name="Comma 34 2 2 2 5" xfId="5333" xr:uid="{00000000-0005-0000-0000-00001C150000}"/>
    <cellStyle name="Comma 34 2 2 3" xfId="5334" xr:uid="{00000000-0005-0000-0000-00001D150000}"/>
    <cellStyle name="Comma 34 2 2 4" xfId="5335" xr:uid="{00000000-0005-0000-0000-00001E150000}"/>
    <cellStyle name="Comma 34 2 2 4 2" xfId="5336" xr:uid="{00000000-0005-0000-0000-00001F150000}"/>
    <cellStyle name="Comma 34 2 2 4 3" xfId="5337" xr:uid="{00000000-0005-0000-0000-000020150000}"/>
    <cellStyle name="Comma 34 2 2 4 4" xfId="5338" xr:uid="{00000000-0005-0000-0000-000021150000}"/>
    <cellStyle name="Comma 34 2 2 5" xfId="5339" xr:uid="{00000000-0005-0000-0000-000022150000}"/>
    <cellStyle name="Comma 34 2 2 6" xfId="5340" xr:uid="{00000000-0005-0000-0000-000023150000}"/>
    <cellStyle name="Comma 34 2 2 7" xfId="5341" xr:uid="{00000000-0005-0000-0000-000024150000}"/>
    <cellStyle name="Comma 34 2 3" xfId="5342" xr:uid="{00000000-0005-0000-0000-000025150000}"/>
    <cellStyle name="Comma 34 2 3 2" xfId="5343" xr:uid="{00000000-0005-0000-0000-000026150000}"/>
    <cellStyle name="Comma 34 2 3 2 2" xfId="5344" xr:uid="{00000000-0005-0000-0000-000027150000}"/>
    <cellStyle name="Comma 34 2 3 2 2 2" xfId="5345" xr:uid="{00000000-0005-0000-0000-000028150000}"/>
    <cellStyle name="Comma 34 2 3 2 2 3" xfId="5346" xr:uid="{00000000-0005-0000-0000-000029150000}"/>
    <cellStyle name="Comma 34 2 3 2 2 4" xfId="5347" xr:uid="{00000000-0005-0000-0000-00002A150000}"/>
    <cellStyle name="Comma 34 2 3 2 3" xfId="5348" xr:uid="{00000000-0005-0000-0000-00002B150000}"/>
    <cellStyle name="Comma 34 2 3 2 4" xfId="5349" xr:uid="{00000000-0005-0000-0000-00002C150000}"/>
    <cellStyle name="Comma 34 2 3 2 5" xfId="5350" xr:uid="{00000000-0005-0000-0000-00002D150000}"/>
    <cellStyle name="Comma 34 2 3 3" xfId="5351" xr:uid="{00000000-0005-0000-0000-00002E150000}"/>
    <cellStyle name="Comma 34 2 3 3 2" xfId="5352" xr:uid="{00000000-0005-0000-0000-00002F150000}"/>
    <cellStyle name="Comma 34 2 3 3 3" xfId="5353" xr:uid="{00000000-0005-0000-0000-000030150000}"/>
    <cellStyle name="Comma 34 2 3 3 4" xfId="5354" xr:uid="{00000000-0005-0000-0000-000031150000}"/>
    <cellStyle name="Comma 34 2 3 4" xfId="5355" xr:uid="{00000000-0005-0000-0000-000032150000}"/>
    <cellStyle name="Comma 34 2 3 5" xfId="5356" xr:uid="{00000000-0005-0000-0000-000033150000}"/>
    <cellStyle name="Comma 34 2 3 6" xfId="5357" xr:uid="{00000000-0005-0000-0000-000034150000}"/>
    <cellStyle name="Comma 34 2 4" xfId="5358" xr:uid="{00000000-0005-0000-0000-000035150000}"/>
    <cellStyle name="Comma 34 2 4 2" xfId="5359" xr:uid="{00000000-0005-0000-0000-000036150000}"/>
    <cellStyle name="Comma 34 2 4 2 2" xfId="5360" xr:uid="{00000000-0005-0000-0000-000037150000}"/>
    <cellStyle name="Comma 34 2 4 2 3" xfId="5361" xr:uid="{00000000-0005-0000-0000-000038150000}"/>
    <cellStyle name="Comma 34 2 4 2 4" xfId="5362" xr:uid="{00000000-0005-0000-0000-000039150000}"/>
    <cellStyle name="Comma 34 2 4 3" xfId="5363" xr:uid="{00000000-0005-0000-0000-00003A150000}"/>
    <cellStyle name="Comma 34 2 4 4" xfId="5364" xr:uid="{00000000-0005-0000-0000-00003B150000}"/>
    <cellStyle name="Comma 34 2 4 5" xfId="5365" xr:uid="{00000000-0005-0000-0000-00003C150000}"/>
    <cellStyle name="Comma 34 2 5" xfId="5366" xr:uid="{00000000-0005-0000-0000-00003D150000}"/>
    <cellStyle name="Comma 34 2 6" xfId="5367" xr:uid="{00000000-0005-0000-0000-00003E150000}"/>
    <cellStyle name="Comma 34 2 6 2" xfId="5368" xr:uid="{00000000-0005-0000-0000-00003F150000}"/>
    <cellStyle name="Comma 34 2 6 3" xfId="5369" xr:uid="{00000000-0005-0000-0000-000040150000}"/>
    <cellStyle name="Comma 34 2 6 4" xfId="5370" xr:uid="{00000000-0005-0000-0000-000041150000}"/>
    <cellStyle name="Comma 34 2 7" xfId="5371" xr:uid="{00000000-0005-0000-0000-000042150000}"/>
    <cellStyle name="Comma 34 2 8" xfId="5372" xr:uid="{00000000-0005-0000-0000-000043150000}"/>
    <cellStyle name="Comma 34 2 9" xfId="5373" xr:uid="{00000000-0005-0000-0000-000044150000}"/>
    <cellStyle name="Comma 34 3" xfId="5374" xr:uid="{00000000-0005-0000-0000-000045150000}"/>
    <cellStyle name="Comma 34 3 2" xfId="5375" xr:uid="{00000000-0005-0000-0000-000046150000}"/>
    <cellStyle name="Comma 34 3 2 2" xfId="5376" xr:uid="{00000000-0005-0000-0000-000047150000}"/>
    <cellStyle name="Comma 34 3 2 2 2" xfId="5377" xr:uid="{00000000-0005-0000-0000-000048150000}"/>
    <cellStyle name="Comma 34 3 2 2 3" xfId="5378" xr:uid="{00000000-0005-0000-0000-000049150000}"/>
    <cellStyle name="Comma 34 3 2 2 4" xfId="5379" xr:uid="{00000000-0005-0000-0000-00004A150000}"/>
    <cellStyle name="Comma 34 3 2 3" xfId="5380" xr:uid="{00000000-0005-0000-0000-00004B150000}"/>
    <cellStyle name="Comma 34 3 2 4" xfId="5381" xr:uid="{00000000-0005-0000-0000-00004C150000}"/>
    <cellStyle name="Comma 34 3 2 5" xfId="5382" xr:uid="{00000000-0005-0000-0000-00004D150000}"/>
    <cellStyle name="Comma 34 3 3" xfId="5383" xr:uid="{00000000-0005-0000-0000-00004E150000}"/>
    <cellStyle name="Comma 34 3 4" xfId="5384" xr:uid="{00000000-0005-0000-0000-00004F150000}"/>
    <cellStyle name="Comma 34 3 4 2" xfId="5385" xr:uid="{00000000-0005-0000-0000-000050150000}"/>
    <cellStyle name="Comma 34 3 4 3" xfId="5386" xr:uid="{00000000-0005-0000-0000-000051150000}"/>
    <cellStyle name="Comma 34 3 4 4" xfId="5387" xr:uid="{00000000-0005-0000-0000-000052150000}"/>
    <cellStyle name="Comma 34 3 5" xfId="5388" xr:uid="{00000000-0005-0000-0000-000053150000}"/>
    <cellStyle name="Comma 34 3 6" xfId="5389" xr:uid="{00000000-0005-0000-0000-000054150000}"/>
    <cellStyle name="Comma 34 3 7" xfId="5390" xr:uid="{00000000-0005-0000-0000-000055150000}"/>
    <cellStyle name="Comma 34 4" xfId="5391" xr:uid="{00000000-0005-0000-0000-000056150000}"/>
    <cellStyle name="Comma 34 4 2" xfId="5392" xr:uid="{00000000-0005-0000-0000-000057150000}"/>
    <cellStyle name="Comma 34 4 2 2" xfId="5393" xr:uid="{00000000-0005-0000-0000-000058150000}"/>
    <cellStyle name="Comma 34 4 2 2 2" xfId="5394" xr:uid="{00000000-0005-0000-0000-000059150000}"/>
    <cellStyle name="Comma 34 4 2 2 3" xfId="5395" xr:uid="{00000000-0005-0000-0000-00005A150000}"/>
    <cellStyle name="Comma 34 4 2 2 4" xfId="5396" xr:uid="{00000000-0005-0000-0000-00005B150000}"/>
    <cellStyle name="Comma 34 4 2 3" xfId="5397" xr:uid="{00000000-0005-0000-0000-00005C150000}"/>
    <cellStyle name="Comma 34 4 2 4" xfId="5398" xr:uid="{00000000-0005-0000-0000-00005D150000}"/>
    <cellStyle name="Comma 34 4 2 5" xfId="5399" xr:uid="{00000000-0005-0000-0000-00005E150000}"/>
    <cellStyle name="Comma 34 4 3" xfId="5400" xr:uid="{00000000-0005-0000-0000-00005F150000}"/>
    <cellStyle name="Comma 34 4 3 2" xfId="5401" xr:uid="{00000000-0005-0000-0000-000060150000}"/>
    <cellStyle name="Comma 34 4 3 3" xfId="5402" xr:uid="{00000000-0005-0000-0000-000061150000}"/>
    <cellStyle name="Comma 34 4 3 4" xfId="5403" xr:uid="{00000000-0005-0000-0000-000062150000}"/>
    <cellStyle name="Comma 34 4 4" xfId="5404" xr:uid="{00000000-0005-0000-0000-000063150000}"/>
    <cellStyle name="Comma 34 4 5" xfId="5405" xr:uid="{00000000-0005-0000-0000-000064150000}"/>
    <cellStyle name="Comma 34 4 6" xfId="5406" xr:uid="{00000000-0005-0000-0000-000065150000}"/>
    <cellStyle name="Comma 34 5" xfId="5407" xr:uid="{00000000-0005-0000-0000-000066150000}"/>
    <cellStyle name="Comma 34 6" xfId="5408" xr:uid="{00000000-0005-0000-0000-000067150000}"/>
    <cellStyle name="Comma 34 6 2" xfId="5409" xr:uid="{00000000-0005-0000-0000-000068150000}"/>
    <cellStyle name="Comma 34 6 2 2" xfId="5410" xr:uid="{00000000-0005-0000-0000-000069150000}"/>
    <cellStyle name="Comma 34 6 2 3" xfId="5411" xr:uid="{00000000-0005-0000-0000-00006A150000}"/>
    <cellStyle name="Comma 34 6 2 4" xfId="5412" xr:uid="{00000000-0005-0000-0000-00006B150000}"/>
    <cellStyle name="Comma 34 6 3" xfId="5413" xr:uid="{00000000-0005-0000-0000-00006C150000}"/>
    <cellStyle name="Comma 34 6 4" xfId="5414" xr:uid="{00000000-0005-0000-0000-00006D150000}"/>
    <cellStyle name="Comma 34 6 5" xfId="5415" xr:uid="{00000000-0005-0000-0000-00006E150000}"/>
    <cellStyle name="Comma 34 7" xfId="5416" xr:uid="{00000000-0005-0000-0000-00006F150000}"/>
    <cellStyle name="Comma 34 7 2" xfId="5417" xr:uid="{00000000-0005-0000-0000-000070150000}"/>
    <cellStyle name="Comma 34 7 3" xfId="5418" xr:uid="{00000000-0005-0000-0000-000071150000}"/>
    <cellStyle name="Comma 34 7 4" xfId="5419" xr:uid="{00000000-0005-0000-0000-000072150000}"/>
    <cellStyle name="Comma 34 8" xfId="5420" xr:uid="{00000000-0005-0000-0000-000073150000}"/>
    <cellStyle name="Comma 34 9" xfId="5421" xr:uid="{00000000-0005-0000-0000-000074150000}"/>
    <cellStyle name="Comma 35" xfId="5422" xr:uid="{00000000-0005-0000-0000-000075150000}"/>
    <cellStyle name="Comma 35 2" xfId="5423" xr:uid="{00000000-0005-0000-0000-000076150000}"/>
    <cellStyle name="Comma 35 2 2" xfId="5424" xr:uid="{00000000-0005-0000-0000-000077150000}"/>
    <cellStyle name="Comma 35 2 2 2" xfId="5425" xr:uid="{00000000-0005-0000-0000-000078150000}"/>
    <cellStyle name="Comma 35 2 2 3" xfId="5426" xr:uid="{00000000-0005-0000-0000-000079150000}"/>
    <cellStyle name="Comma 35 2 2 3 2" xfId="5427" xr:uid="{00000000-0005-0000-0000-00007A150000}"/>
    <cellStyle name="Comma 35 2 2 3 3" xfId="5428" xr:uid="{00000000-0005-0000-0000-00007B150000}"/>
    <cellStyle name="Comma 35 2 2 3 4" xfId="5429" xr:uid="{00000000-0005-0000-0000-00007C150000}"/>
    <cellStyle name="Comma 35 2 2 4" xfId="5430" xr:uid="{00000000-0005-0000-0000-00007D150000}"/>
    <cellStyle name="Comma 35 2 2 5" xfId="5431" xr:uid="{00000000-0005-0000-0000-00007E150000}"/>
    <cellStyle name="Comma 35 2 2 6" xfId="5432" xr:uid="{00000000-0005-0000-0000-00007F150000}"/>
    <cellStyle name="Comma 35 2 3" xfId="5433" xr:uid="{00000000-0005-0000-0000-000080150000}"/>
    <cellStyle name="Comma 35 2 4" xfId="5434" xr:uid="{00000000-0005-0000-0000-000081150000}"/>
    <cellStyle name="Comma 35 2 4 2" xfId="5435" xr:uid="{00000000-0005-0000-0000-000082150000}"/>
    <cellStyle name="Comma 35 2 4 3" xfId="5436" xr:uid="{00000000-0005-0000-0000-000083150000}"/>
    <cellStyle name="Comma 35 2 4 4" xfId="5437" xr:uid="{00000000-0005-0000-0000-000084150000}"/>
    <cellStyle name="Comma 35 2 5" xfId="5438" xr:uid="{00000000-0005-0000-0000-000085150000}"/>
    <cellStyle name="Comma 35 2 6" xfId="5439" xr:uid="{00000000-0005-0000-0000-000086150000}"/>
    <cellStyle name="Comma 35 2 7" xfId="5440" xr:uid="{00000000-0005-0000-0000-000087150000}"/>
    <cellStyle name="Comma 35 3" xfId="5441" xr:uid="{00000000-0005-0000-0000-000088150000}"/>
    <cellStyle name="Comma 35 4" xfId="5442" xr:uid="{00000000-0005-0000-0000-000089150000}"/>
    <cellStyle name="Comma 35 4 2" xfId="5443" xr:uid="{00000000-0005-0000-0000-00008A150000}"/>
    <cellStyle name="Comma 35 4 2 2" xfId="5444" xr:uid="{00000000-0005-0000-0000-00008B150000}"/>
    <cellStyle name="Comma 35 4 2 3" xfId="5445" xr:uid="{00000000-0005-0000-0000-00008C150000}"/>
    <cellStyle name="Comma 35 4 2 4" xfId="5446" xr:uid="{00000000-0005-0000-0000-00008D150000}"/>
    <cellStyle name="Comma 35 4 3" xfId="5447" xr:uid="{00000000-0005-0000-0000-00008E150000}"/>
    <cellStyle name="Comma 35 4 4" xfId="5448" xr:uid="{00000000-0005-0000-0000-00008F150000}"/>
    <cellStyle name="Comma 35 4 5" xfId="5449" xr:uid="{00000000-0005-0000-0000-000090150000}"/>
    <cellStyle name="Comma 35 5" xfId="5450" xr:uid="{00000000-0005-0000-0000-000091150000}"/>
    <cellStyle name="Comma 35 5 2" xfId="5451" xr:uid="{00000000-0005-0000-0000-000092150000}"/>
    <cellStyle name="Comma 35 5 3" xfId="5452" xr:uid="{00000000-0005-0000-0000-000093150000}"/>
    <cellStyle name="Comma 35 5 4" xfId="5453" xr:uid="{00000000-0005-0000-0000-000094150000}"/>
    <cellStyle name="Comma 35 6" xfId="5454" xr:uid="{00000000-0005-0000-0000-000095150000}"/>
    <cellStyle name="Comma 35 7" xfId="5455" xr:uid="{00000000-0005-0000-0000-000096150000}"/>
    <cellStyle name="Comma 35 8" xfId="5456" xr:uid="{00000000-0005-0000-0000-000097150000}"/>
    <cellStyle name="Comma 36" xfId="5457" xr:uid="{00000000-0005-0000-0000-000098150000}"/>
    <cellStyle name="Comma 36 2" xfId="5458" xr:uid="{00000000-0005-0000-0000-000099150000}"/>
    <cellStyle name="Comma 36 2 2" xfId="5459" xr:uid="{00000000-0005-0000-0000-00009A150000}"/>
    <cellStyle name="Comma 36 3" xfId="5460" xr:uid="{00000000-0005-0000-0000-00009B150000}"/>
    <cellStyle name="Comma 37" xfId="5461" xr:uid="{00000000-0005-0000-0000-00009C150000}"/>
    <cellStyle name="Comma 37 2" xfId="5462" xr:uid="{00000000-0005-0000-0000-00009D150000}"/>
    <cellStyle name="Comma 37 2 2" xfId="5463" xr:uid="{00000000-0005-0000-0000-00009E150000}"/>
    <cellStyle name="Comma 37 3" xfId="5464" xr:uid="{00000000-0005-0000-0000-00009F150000}"/>
    <cellStyle name="Comma 38" xfId="5465" xr:uid="{00000000-0005-0000-0000-0000A0150000}"/>
    <cellStyle name="Comma 38 2" xfId="5466" xr:uid="{00000000-0005-0000-0000-0000A1150000}"/>
    <cellStyle name="Comma 38 2 2" xfId="5467" xr:uid="{00000000-0005-0000-0000-0000A2150000}"/>
    <cellStyle name="Comma 38 3" xfId="5468" xr:uid="{00000000-0005-0000-0000-0000A3150000}"/>
    <cellStyle name="Comma 39" xfId="5469" xr:uid="{00000000-0005-0000-0000-0000A4150000}"/>
    <cellStyle name="Comma 39 2" xfId="5470" xr:uid="{00000000-0005-0000-0000-0000A5150000}"/>
    <cellStyle name="Comma 39 2 2" xfId="5471" xr:uid="{00000000-0005-0000-0000-0000A6150000}"/>
    <cellStyle name="Comma 39 3" xfId="5472" xr:uid="{00000000-0005-0000-0000-0000A7150000}"/>
    <cellStyle name="Comma 4" xfId="10" xr:uid="{00000000-0005-0000-0000-0000A8150000}"/>
    <cellStyle name="Comma 4 2" xfId="5473" xr:uid="{00000000-0005-0000-0000-0000A9150000}"/>
    <cellStyle name="Comma 4 2 2" xfId="5474" xr:uid="{00000000-0005-0000-0000-0000AA150000}"/>
    <cellStyle name="Comma 4 2 2 2" xfId="5475" xr:uid="{00000000-0005-0000-0000-0000AB150000}"/>
    <cellStyle name="Comma 4 3" xfId="5476" xr:uid="{00000000-0005-0000-0000-0000AC150000}"/>
    <cellStyle name="Comma 4 3 2" xfId="5477" xr:uid="{00000000-0005-0000-0000-0000AD150000}"/>
    <cellStyle name="Comma 4 4" xfId="5478" xr:uid="{00000000-0005-0000-0000-0000AE150000}"/>
    <cellStyle name="Comma 40" xfId="5479" xr:uid="{00000000-0005-0000-0000-0000AF150000}"/>
    <cellStyle name="Comma 40 2" xfId="5480" xr:uid="{00000000-0005-0000-0000-0000B0150000}"/>
    <cellStyle name="Comma 40 2 2" xfId="5481" xr:uid="{00000000-0005-0000-0000-0000B1150000}"/>
    <cellStyle name="Comma 40 3" xfId="5482" xr:uid="{00000000-0005-0000-0000-0000B2150000}"/>
    <cellStyle name="Comma 41" xfId="5483" xr:uid="{00000000-0005-0000-0000-0000B3150000}"/>
    <cellStyle name="Comma 41 2" xfId="5484" xr:uid="{00000000-0005-0000-0000-0000B4150000}"/>
    <cellStyle name="Comma 41 2 2" xfId="5485" xr:uid="{00000000-0005-0000-0000-0000B5150000}"/>
    <cellStyle name="Comma 41 3" xfId="5486" xr:uid="{00000000-0005-0000-0000-0000B6150000}"/>
    <cellStyle name="Comma 42" xfId="5487" xr:uid="{00000000-0005-0000-0000-0000B7150000}"/>
    <cellStyle name="Comma 42 2" xfId="5488" xr:uid="{00000000-0005-0000-0000-0000B8150000}"/>
    <cellStyle name="Comma 42 2 2" xfId="5489" xr:uid="{00000000-0005-0000-0000-0000B9150000}"/>
    <cellStyle name="Comma 42 3" xfId="5490" xr:uid="{00000000-0005-0000-0000-0000BA150000}"/>
    <cellStyle name="Comma 43" xfId="5491" xr:uid="{00000000-0005-0000-0000-0000BB150000}"/>
    <cellStyle name="Comma 43 2" xfId="5492" xr:uid="{00000000-0005-0000-0000-0000BC150000}"/>
    <cellStyle name="Comma 43 2 2" xfId="5493" xr:uid="{00000000-0005-0000-0000-0000BD150000}"/>
    <cellStyle name="Comma 43 3" xfId="5494" xr:uid="{00000000-0005-0000-0000-0000BE150000}"/>
    <cellStyle name="Comma 44" xfId="5495" xr:uid="{00000000-0005-0000-0000-0000BF150000}"/>
    <cellStyle name="Comma 44 2" xfId="5496" xr:uid="{00000000-0005-0000-0000-0000C0150000}"/>
    <cellStyle name="Comma 44 2 2" xfId="5497" xr:uid="{00000000-0005-0000-0000-0000C1150000}"/>
    <cellStyle name="Comma 44 3" xfId="5498" xr:uid="{00000000-0005-0000-0000-0000C2150000}"/>
    <cellStyle name="Comma 45" xfId="5499" xr:uid="{00000000-0005-0000-0000-0000C3150000}"/>
    <cellStyle name="Comma 45 2" xfId="5500" xr:uid="{00000000-0005-0000-0000-0000C4150000}"/>
    <cellStyle name="Comma 45 2 2" xfId="5501" xr:uid="{00000000-0005-0000-0000-0000C5150000}"/>
    <cellStyle name="Comma 45 3" xfId="5502" xr:uid="{00000000-0005-0000-0000-0000C6150000}"/>
    <cellStyle name="Comma 46" xfId="5503" xr:uid="{00000000-0005-0000-0000-0000C7150000}"/>
    <cellStyle name="Comma 46 2" xfId="5504" xr:uid="{00000000-0005-0000-0000-0000C8150000}"/>
    <cellStyle name="Comma 46 2 2" xfId="5505" xr:uid="{00000000-0005-0000-0000-0000C9150000}"/>
    <cellStyle name="Comma 46 3" xfId="5506" xr:uid="{00000000-0005-0000-0000-0000CA150000}"/>
    <cellStyle name="Comma 47" xfId="5507" xr:uid="{00000000-0005-0000-0000-0000CB150000}"/>
    <cellStyle name="Comma 47 2" xfId="5508" xr:uid="{00000000-0005-0000-0000-0000CC150000}"/>
    <cellStyle name="Comma 47 2 2" xfId="5509" xr:uid="{00000000-0005-0000-0000-0000CD150000}"/>
    <cellStyle name="Comma 47 3" xfId="5510" xr:uid="{00000000-0005-0000-0000-0000CE150000}"/>
    <cellStyle name="Comma 48" xfId="5511" xr:uid="{00000000-0005-0000-0000-0000CF150000}"/>
    <cellStyle name="Comma 48 2" xfId="5512" xr:uid="{00000000-0005-0000-0000-0000D0150000}"/>
    <cellStyle name="Comma 48 2 2" xfId="5513" xr:uid="{00000000-0005-0000-0000-0000D1150000}"/>
    <cellStyle name="Comma 48 3" xfId="5514" xr:uid="{00000000-0005-0000-0000-0000D2150000}"/>
    <cellStyle name="Comma 49" xfId="5515" xr:uid="{00000000-0005-0000-0000-0000D3150000}"/>
    <cellStyle name="Comma 49 10" xfId="5516" xr:uid="{00000000-0005-0000-0000-0000D4150000}"/>
    <cellStyle name="Comma 49 11" xfId="5517" xr:uid="{00000000-0005-0000-0000-0000D5150000}"/>
    <cellStyle name="Comma 49 12" xfId="5518" xr:uid="{00000000-0005-0000-0000-0000D6150000}"/>
    <cellStyle name="Comma 49 2" xfId="5519" xr:uid="{00000000-0005-0000-0000-0000D7150000}"/>
    <cellStyle name="Comma 49 2 10" xfId="5520" xr:uid="{00000000-0005-0000-0000-0000D8150000}"/>
    <cellStyle name="Comma 49 2 2" xfId="5521" xr:uid="{00000000-0005-0000-0000-0000D9150000}"/>
    <cellStyle name="Comma 49 2 2 2" xfId="5522" xr:uid="{00000000-0005-0000-0000-0000DA150000}"/>
    <cellStyle name="Comma 49 2 2 2 2" xfId="5523" xr:uid="{00000000-0005-0000-0000-0000DB150000}"/>
    <cellStyle name="Comma 49 2 2 2 2 2" xfId="5524" xr:uid="{00000000-0005-0000-0000-0000DC150000}"/>
    <cellStyle name="Comma 49 2 2 2 2 2 2" xfId="5525" xr:uid="{00000000-0005-0000-0000-0000DD150000}"/>
    <cellStyle name="Comma 49 2 2 2 2 2 3" xfId="5526" xr:uid="{00000000-0005-0000-0000-0000DE150000}"/>
    <cellStyle name="Comma 49 2 2 2 2 2 4" xfId="5527" xr:uid="{00000000-0005-0000-0000-0000DF150000}"/>
    <cellStyle name="Comma 49 2 2 2 2 3" xfId="5528" xr:uid="{00000000-0005-0000-0000-0000E0150000}"/>
    <cellStyle name="Comma 49 2 2 2 2 4" xfId="5529" xr:uid="{00000000-0005-0000-0000-0000E1150000}"/>
    <cellStyle name="Comma 49 2 2 2 2 5" xfId="5530" xr:uid="{00000000-0005-0000-0000-0000E2150000}"/>
    <cellStyle name="Comma 49 2 2 2 3" xfId="5531" xr:uid="{00000000-0005-0000-0000-0000E3150000}"/>
    <cellStyle name="Comma 49 2 2 2 3 2" xfId="5532" xr:uid="{00000000-0005-0000-0000-0000E4150000}"/>
    <cellStyle name="Comma 49 2 2 2 3 3" xfId="5533" xr:uid="{00000000-0005-0000-0000-0000E5150000}"/>
    <cellStyle name="Comma 49 2 2 2 3 4" xfId="5534" xr:uid="{00000000-0005-0000-0000-0000E6150000}"/>
    <cellStyle name="Comma 49 2 2 2 4" xfId="5535" xr:uid="{00000000-0005-0000-0000-0000E7150000}"/>
    <cellStyle name="Comma 49 2 2 2 5" xfId="5536" xr:uid="{00000000-0005-0000-0000-0000E8150000}"/>
    <cellStyle name="Comma 49 2 2 2 6" xfId="5537" xr:uid="{00000000-0005-0000-0000-0000E9150000}"/>
    <cellStyle name="Comma 49 2 2 3" xfId="5538" xr:uid="{00000000-0005-0000-0000-0000EA150000}"/>
    <cellStyle name="Comma 49 2 2 3 2" xfId="5539" xr:uid="{00000000-0005-0000-0000-0000EB150000}"/>
    <cellStyle name="Comma 49 2 2 3 2 2" xfId="5540" xr:uid="{00000000-0005-0000-0000-0000EC150000}"/>
    <cellStyle name="Comma 49 2 2 3 2 2 2" xfId="5541" xr:uid="{00000000-0005-0000-0000-0000ED150000}"/>
    <cellStyle name="Comma 49 2 2 3 2 2 3" xfId="5542" xr:uid="{00000000-0005-0000-0000-0000EE150000}"/>
    <cellStyle name="Comma 49 2 2 3 2 2 4" xfId="5543" xr:uid="{00000000-0005-0000-0000-0000EF150000}"/>
    <cellStyle name="Comma 49 2 2 3 2 3" xfId="5544" xr:uid="{00000000-0005-0000-0000-0000F0150000}"/>
    <cellStyle name="Comma 49 2 2 3 2 4" xfId="5545" xr:uid="{00000000-0005-0000-0000-0000F1150000}"/>
    <cellStyle name="Comma 49 2 2 3 2 5" xfId="5546" xr:uid="{00000000-0005-0000-0000-0000F2150000}"/>
    <cellStyle name="Comma 49 2 2 3 3" xfId="5547" xr:uid="{00000000-0005-0000-0000-0000F3150000}"/>
    <cellStyle name="Comma 49 2 2 3 3 2" xfId="5548" xr:uid="{00000000-0005-0000-0000-0000F4150000}"/>
    <cellStyle name="Comma 49 2 2 3 3 3" xfId="5549" xr:uid="{00000000-0005-0000-0000-0000F5150000}"/>
    <cellStyle name="Comma 49 2 2 3 3 4" xfId="5550" xr:uid="{00000000-0005-0000-0000-0000F6150000}"/>
    <cellStyle name="Comma 49 2 2 3 4" xfId="5551" xr:uid="{00000000-0005-0000-0000-0000F7150000}"/>
    <cellStyle name="Comma 49 2 2 3 5" xfId="5552" xr:uid="{00000000-0005-0000-0000-0000F8150000}"/>
    <cellStyle name="Comma 49 2 2 3 6" xfId="5553" xr:uid="{00000000-0005-0000-0000-0000F9150000}"/>
    <cellStyle name="Comma 49 2 2 4" xfId="5554" xr:uid="{00000000-0005-0000-0000-0000FA150000}"/>
    <cellStyle name="Comma 49 2 2 4 2" xfId="5555" xr:uid="{00000000-0005-0000-0000-0000FB150000}"/>
    <cellStyle name="Comma 49 2 2 4 2 2" xfId="5556" xr:uid="{00000000-0005-0000-0000-0000FC150000}"/>
    <cellStyle name="Comma 49 2 2 4 2 3" xfId="5557" xr:uid="{00000000-0005-0000-0000-0000FD150000}"/>
    <cellStyle name="Comma 49 2 2 4 2 4" xfId="5558" xr:uid="{00000000-0005-0000-0000-0000FE150000}"/>
    <cellStyle name="Comma 49 2 2 4 3" xfId="5559" xr:uid="{00000000-0005-0000-0000-0000FF150000}"/>
    <cellStyle name="Comma 49 2 2 4 4" xfId="5560" xr:uid="{00000000-0005-0000-0000-000000160000}"/>
    <cellStyle name="Comma 49 2 2 4 5" xfId="5561" xr:uid="{00000000-0005-0000-0000-000001160000}"/>
    <cellStyle name="Comma 49 2 2 5" xfId="5562" xr:uid="{00000000-0005-0000-0000-000002160000}"/>
    <cellStyle name="Comma 49 2 2 5 2" xfId="5563" xr:uid="{00000000-0005-0000-0000-000003160000}"/>
    <cellStyle name="Comma 49 2 2 5 3" xfId="5564" xr:uid="{00000000-0005-0000-0000-000004160000}"/>
    <cellStyle name="Comma 49 2 2 5 4" xfId="5565" xr:uid="{00000000-0005-0000-0000-000005160000}"/>
    <cellStyle name="Comma 49 2 2 6" xfId="5566" xr:uid="{00000000-0005-0000-0000-000006160000}"/>
    <cellStyle name="Comma 49 2 2 7" xfId="5567" xr:uid="{00000000-0005-0000-0000-000007160000}"/>
    <cellStyle name="Comma 49 2 2 8" xfId="5568" xr:uid="{00000000-0005-0000-0000-000008160000}"/>
    <cellStyle name="Comma 49 2 3" xfId="5569" xr:uid="{00000000-0005-0000-0000-000009160000}"/>
    <cellStyle name="Comma 49 2 3 2" xfId="5570" xr:uid="{00000000-0005-0000-0000-00000A160000}"/>
    <cellStyle name="Comma 49 2 3 2 2" xfId="5571" xr:uid="{00000000-0005-0000-0000-00000B160000}"/>
    <cellStyle name="Comma 49 2 3 2 2 2" xfId="5572" xr:uid="{00000000-0005-0000-0000-00000C160000}"/>
    <cellStyle name="Comma 49 2 3 2 2 2 2" xfId="5573" xr:uid="{00000000-0005-0000-0000-00000D160000}"/>
    <cellStyle name="Comma 49 2 3 2 2 2 3" xfId="5574" xr:uid="{00000000-0005-0000-0000-00000E160000}"/>
    <cellStyle name="Comma 49 2 3 2 2 2 4" xfId="5575" xr:uid="{00000000-0005-0000-0000-00000F160000}"/>
    <cellStyle name="Comma 49 2 3 2 2 3" xfId="5576" xr:uid="{00000000-0005-0000-0000-000010160000}"/>
    <cellStyle name="Comma 49 2 3 2 2 4" xfId="5577" xr:uid="{00000000-0005-0000-0000-000011160000}"/>
    <cellStyle name="Comma 49 2 3 2 2 5" xfId="5578" xr:uid="{00000000-0005-0000-0000-000012160000}"/>
    <cellStyle name="Comma 49 2 3 2 3" xfId="5579" xr:uid="{00000000-0005-0000-0000-000013160000}"/>
    <cellStyle name="Comma 49 2 3 2 3 2" xfId="5580" xr:uid="{00000000-0005-0000-0000-000014160000}"/>
    <cellStyle name="Comma 49 2 3 2 3 3" xfId="5581" xr:uid="{00000000-0005-0000-0000-000015160000}"/>
    <cellStyle name="Comma 49 2 3 2 3 4" xfId="5582" xr:uid="{00000000-0005-0000-0000-000016160000}"/>
    <cellStyle name="Comma 49 2 3 2 4" xfId="5583" xr:uid="{00000000-0005-0000-0000-000017160000}"/>
    <cellStyle name="Comma 49 2 3 2 5" xfId="5584" xr:uid="{00000000-0005-0000-0000-000018160000}"/>
    <cellStyle name="Comma 49 2 3 2 6" xfId="5585" xr:uid="{00000000-0005-0000-0000-000019160000}"/>
    <cellStyle name="Comma 49 2 3 3" xfId="5586" xr:uid="{00000000-0005-0000-0000-00001A160000}"/>
    <cellStyle name="Comma 49 2 3 3 2" xfId="5587" xr:uid="{00000000-0005-0000-0000-00001B160000}"/>
    <cellStyle name="Comma 49 2 3 3 2 2" xfId="5588" xr:uid="{00000000-0005-0000-0000-00001C160000}"/>
    <cellStyle name="Comma 49 2 3 3 2 2 2" xfId="5589" xr:uid="{00000000-0005-0000-0000-00001D160000}"/>
    <cellStyle name="Comma 49 2 3 3 2 2 3" xfId="5590" xr:uid="{00000000-0005-0000-0000-00001E160000}"/>
    <cellStyle name="Comma 49 2 3 3 2 2 4" xfId="5591" xr:uid="{00000000-0005-0000-0000-00001F160000}"/>
    <cellStyle name="Comma 49 2 3 3 2 3" xfId="5592" xr:uid="{00000000-0005-0000-0000-000020160000}"/>
    <cellStyle name="Comma 49 2 3 3 2 4" xfId="5593" xr:uid="{00000000-0005-0000-0000-000021160000}"/>
    <cellStyle name="Comma 49 2 3 3 2 5" xfId="5594" xr:uid="{00000000-0005-0000-0000-000022160000}"/>
    <cellStyle name="Comma 49 2 3 3 3" xfId="5595" xr:uid="{00000000-0005-0000-0000-000023160000}"/>
    <cellStyle name="Comma 49 2 3 3 3 2" xfId="5596" xr:uid="{00000000-0005-0000-0000-000024160000}"/>
    <cellStyle name="Comma 49 2 3 3 3 3" xfId="5597" xr:uid="{00000000-0005-0000-0000-000025160000}"/>
    <cellStyle name="Comma 49 2 3 3 3 4" xfId="5598" xr:uid="{00000000-0005-0000-0000-000026160000}"/>
    <cellStyle name="Comma 49 2 3 3 4" xfId="5599" xr:uid="{00000000-0005-0000-0000-000027160000}"/>
    <cellStyle name="Comma 49 2 3 3 5" xfId="5600" xr:uid="{00000000-0005-0000-0000-000028160000}"/>
    <cellStyle name="Comma 49 2 3 3 6" xfId="5601" xr:uid="{00000000-0005-0000-0000-000029160000}"/>
    <cellStyle name="Comma 49 2 3 4" xfId="5602" xr:uid="{00000000-0005-0000-0000-00002A160000}"/>
    <cellStyle name="Comma 49 2 3 4 2" xfId="5603" xr:uid="{00000000-0005-0000-0000-00002B160000}"/>
    <cellStyle name="Comma 49 2 3 4 2 2" xfId="5604" xr:uid="{00000000-0005-0000-0000-00002C160000}"/>
    <cellStyle name="Comma 49 2 3 4 2 3" xfId="5605" xr:uid="{00000000-0005-0000-0000-00002D160000}"/>
    <cellStyle name="Comma 49 2 3 4 2 4" xfId="5606" xr:uid="{00000000-0005-0000-0000-00002E160000}"/>
    <cellStyle name="Comma 49 2 3 4 3" xfId="5607" xr:uid="{00000000-0005-0000-0000-00002F160000}"/>
    <cellStyle name="Comma 49 2 3 4 4" xfId="5608" xr:uid="{00000000-0005-0000-0000-000030160000}"/>
    <cellStyle name="Comma 49 2 3 4 5" xfId="5609" xr:uid="{00000000-0005-0000-0000-000031160000}"/>
    <cellStyle name="Comma 49 2 3 5" xfId="5610" xr:uid="{00000000-0005-0000-0000-000032160000}"/>
    <cellStyle name="Comma 49 2 3 5 2" xfId="5611" xr:uid="{00000000-0005-0000-0000-000033160000}"/>
    <cellStyle name="Comma 49 2 3 5 3" xfId="5612" xr:uid="{00000000-0005-0000-0000-000034160000}"/>
    <cellStyle name="Comma 49 2 3 5 4" xfId="5613" xr:uid="{00000000-0005-0000-0000-000035160000}"/>
    <cellStyle name="Comma 49 2 3 6" xfId="5614" xr:uid="{00000000-0005-0000-0000-000036160000}"/>
    <cellStyle name="Comma 49 2 3 7" xfId="5615" xr:uid="{00000000-0005-0000-0000-000037160000}"/>
    <cellStyle name="Comma 49 2 3 8" xfId="5616" xr:uid="{00000000-0005-0000-0000-000038160000}"/>
    <cellStyle name="Comma 49 2 4" xfId="5617" xr:uid="{00000000-0005-0000-0000-000039160000}"/>
    <cellStyle name="Comma 49 2 4 2" xfId="5618" xr:uid="{00000000-0005-0000-0000-00003A160000}"/>
    <cellStyle name="Comma 49 2 4 2 2" xfId="5619" xr:uid="{00000000-0005-0000-0000-00003B160000}"/>
    <cellStyle name="Comma 49 2 4 2 2 2" xfId="5620" xr:uid="{00000000-0005-0000-0000-00003C160000}"/>
    <cellStyle name="Comma 49 2 4 2 2 3" xfId="5621" xr:uid="{00000000-0005-0000-0000-00003D160000}"/>
    <cellStyle name="Comma 49 2 4 2 2 4" xfId="5622" xr:uid="{00000000-0005-0000-0000-00003E160000}"/>
    <cellStyle name="Comma 49 2 4 2 3" xfId="5623" xr:uid="{00000000-0005-0000-0000-00003F160000}"/>
    <cellStyle name="Comma 49 2 4 2 4" xfId="5624" xr:uid="{00000000-0005-0000-0000-000040160000}"/>
    <cellStyle name="Comma 49 2 4 2 5" xfId="5625" xr:uid="{00000000-0005-0000-0000-000041160000}"/>
    <cellStyle name="Comma 49 2 4 3" xfId="5626" xr:uid="{00000000-0005-0000-0000-000042160000}"/>
    <cellStyle name="Comma 49 2 4 3 2" xfId="5627" xr:uid="{00000000-0005-0000-0000-000043160000}"/>
    <cellStyle name="Comma 49 2 4 3 3" xfId="5628" xr:uid="{00000000-0005-0000-0000-000044160000}"/>
    <cellStyle name="Comma 49 2 4 3 4" xfId="5629" xr:uid="{00000000-0005-0000-0000-000045160000}"/>
    <cellStyle name="Comma 49 2 4 4" xfId="5630" xr:uid="{00000000-0005-0000-0000-000046160000}"/>
    <cellStyle name="Comma 49 2 4 5" xfId="5631" xr:uid="{00000000-0005-0000-0000-000047160000}"/>
    <cellStyle name="Comma 49 2 4 6" xfId="5632" xr:uid="{00000000-0005-0000-0000-000048160000}"/>
    <cellStyle name="Comma 49 2 5" xfId="5633" xr:uid="{00000000-0005-0000-0000-000049160000}"/>
    <cellStyle name="Comma 49 2 5 2" xfId="5634" xr:uid="{00000000-0005-0000-0000-00004A160000}"/>
    <cellStyle name="Comma 49 2 5 2 2" xfId="5635" xr:uid="{00000000-0005-0000-0000-00004B160000}"/>
    <cellStyle name="Comma 49 2 5 2 2 2" xfId="5636" xr:uid="{00000000-0005-0000-0000-00004C160000}"/>
    <cellStyle name="Comma 49 2 5 2 2 3" xfId="5637" xr:uid="{00000000-0005-0000-0000-00004D160000}"/>
    <cellStyle name="Comma 49 2 5 2 2 4" xfId="5638" xr:uid="{00000000-0005-0000-0000-00004E160000}"/>
    <cellStyle name="Comma 49 2 5 2 3" xfId="5639" xr:uid="{00000000-0005-0000-0000-00004F160000}"/>
    <cellStyle name="Comma 49 2 5 2 4" xfId="5640" xr:uid="{00000000-0005-0000-0000-000050160000}"/>
    <cellStyle name="Comma 49 2 5 2 5" xfId="5641" xr:uid="{00000000-0005-0000-0000-000051160000}"/>
    <cellStyle name="Comma 49 2 5 3" xfId="5642" xr:uid="{00000000-0005-0000-0000-000052160000}"/>
    <cellStyle name="Comma 49 2 5 3 2" xfId="5643" xr:uid="{00000000-0005-0000-0000-000053160000}"/>
    <cellStyle name="Comma 49 2 5 3 3" xfId="5644" xr:uid="{00000000-0005-0000-0000-000054160000}"/>
    <cellStyle name="Comma 49 2 5 3 4" xfId="5645" xr:uid="{00000000-0005-0000-0000-000055160000}"/>
    <cellStyle name="Comma 49 2 5 4" xfId="5646" xr:uid="{00000000-0005-0000-0000-000056160000}"/>
    <cellStyle name="Comma 49 2 5 5" xfId="5647" xr:uid="{00000000-0005-0000-0000-000057160000}"/>
    <cellStyle name="Comma 49 2 5 6" xfId="5648" xr:uid="{00000000-0005-0000-0000-000058160000}"/>
    <cellStyle name="Comma 49 2 6" xfId="5649" xr:uid="{00000000-0005-0000-0000-000059160000}"/>
    <cellStyle name="Comma 49 2 6 2" xfId="5650" xr:uid="{00000000-0005-0000-0000-00005A160000}"/>
    <cellStyle name="Comma 49 2 6 2 2" xfId="5651" xr:uid="{00000000-0005-0000-0000-00005B160000}"/>
    <cellStyle name="Comma 49 2 6 2 3" xfId="5652" xr:uid="{00000000-0005-0000-0000-00005C160000}"/>
    <cellStyle name="Comma 49 2 6 2 4" xfId="5653" xr:uid="{00000000-0005-0000-0000-00005D160000}"/>
    <cellStyle name="Comma 49 2 6 3" xfId="5654" xr:uid="{00000000-0005-0000-0000-00005E160000}"/>
    <cellStyle name="Comma 49 2 6 4" xfId="5655" xr:uid="{00000000-0005-0000-0000-00005F160000}"/>
    <cellStyle name="Comma 49 2 6 5" xfId="5656" xr:uid="{00000000-0005-0000-0000-000060160000}"/>
    <cellStyle name="Comma 49 2 7" xfId="5657" xr:uid="{00000000-0005-0000-0000-000061160000}"/>
    <cellStyle name="Comma 49 2 7 2" xfId="5658" xr:uid="{00000000-0005-0000-0000-000062160000}"/>
    <cellStyle name="Comma 49 2 7 3" xfId="5659" xr:uid="{00000000-0005-0000-0000-000063160000}"/>
    <cellStyle name="Comma 49 2 7 4" xfId="5660" xr:uid="{00000000-0005-0000-0000-000064160000}"/>
    <cellStyle name="Comma 49 2 8" xfId="5661" xr:uid="{00000000-0005-0000-0000-000065160000}"/>
    <cellStyle name="Comma 49 2 9" xfId="5662" xr:uid="{00000000-0005-0000-0000-000066160000}"/>
    <cellStyle name="Comma 49 3" xfId="5663" xr:uid="{00000000-0005-0000-0000-000067160000}"/>
    <cellStyle name="Comma 49 3 10" xfId="5664" xr:uid="{00000000-0005-0000-0000-000068160000}"/>
    <cellStyle name="Comma 49 3 2" xfId="5665" xr:uid="{00000000-0005-0000-0000-000069160000}"/>
    <cellStyle name="Comma 49 3 2 2" xfId="5666" xr:uid="{00000000-0005-0000-0000-00006A160000}"/>
    <cellStyle name="Comma 49 3 2 2 2" xfId="5667" xr:uid="{00000000-0005-0000-0000-00006B160000}"/>
    <cellStyle name="Comma 49 3 2 2 2 2" xfId="5668" xr:uid="{00000000-0005-0000-0000-00006C160000}"/>
    <cellStyle name="Comma 49 3 2 2 2 2 2" xfId="5669" xr:uid="{00000000-0005-0000-0000-00006D160000}"/>
    <cellStyle name="Comma 49 3 2 2 2 2 3" xfId="5670" xr:uid="{00000000-0005-0000-0000-00006E160000}"/>
    <cellStyle name="Comma 49 3 2 2 2 2 4" xfId="5671" xr:uid="{00000000-0005-0000-0000-00006F160000}"/>
    <cellStyle name="Comma 49 3 2 2 2 3" xfId="5672" xr:uid="{00000000-0005-0000-0000-000070160000}"/>
    <cellStyle name="Comma 49 3 2 2 2 4" xfId="5673" xr:uid="{00000000-0005-0000-0000-000071160000}"/>
    <cellStyle name="Comma 49 3 2 2 2 5" xfId="5674" xr:uid="{00000000-0005-0000-0000-000072160000}"/>
    <cellStyle name="Comma 49 3 2 2 3" xfId="5675" xr:uid="{00000000-0005-0000-0000-000073160000}"/>
    <cellStyle name="Comma 49 3 2 2 3 2" xfId="5676" xr:uid="{00000000-0005-0000-0000-000074160000}"/>
    <cellStyle name="Comma 49 3 2 2 3 3" xfId="5677" xr:uid="{00000000-0005-0000-0000-000075160000}"/>
    <cellStyle name="Comma 49 3 2 2 3 4" xfId="5678" xr:uid="{00000000-0005-0000-0000-000076160000}"/>
    <cellStyle name="Comma 49 3 2 2 4" xfId="5679" xr:uid="{00000000-0005-0000-0000-000077160000}"/>
    <cellStyle name="Comma 49 3 2 2 5" xfId="5680" xr:uid="{00000000-0005-0000-0000-000078160000}"/>
    <cellStyle name="Comma 49 3 2 2 6" xfId="5681" xr:uid="{00000000-0005-0000-0000-000079160000}"/>
    <cellStyle name="Comma 49 3 2 3" xfId="5682" xr:uid="{00000000-0005-0000-0000-00007A160000}"/>
    <cellStyle name="Comma 49 3 2 3 2" xfId="5683" xr:uid="{00000000-0005-0000-0000-00007B160000}"/>
    <cellStyle name="Comma 49 3 2 3 2 2" xfId="5684" xr:uid="{00000000-0005-0000-0000-00007C160000}"/>
    <cellStyle name="Comma 49 3 2 3 2 2 2" xfId="5685" xr:uid="{00000000-0005-0000-0000-00007D160000}"/>
    <cellStyle name="Comma 49 3 2 3 2 2 3" xfId="5686" xr:uid="{00000000-0005-0000-0000-00007E160000}"/>
    <cellStyle name="Comma 49 3 2 3 2 2 4" xfId="5687" xr:uid="{00000000-0005-0000-0000-00007F160000}"/>
    <cellStyle name="Comma 49 3 2 3 2 3" xfId="5688" xr:uid="{00000000-0005-0000-0000-000080160000}"/>
    <cellStyle name="Comma 49 3 2 3 2 4" xfId="5689" xr:uid="{00000000-0005-0000-0000-000081160000}"/>
    <cellStyle name="Comma 49 3 2 3 2 5" xfId="5690" xr:uid="{00000000-0005-0000-0000-000082160000}"/>
    <cellStyle name="Comma 49 3 2 3 3" xfId="5691" xr:uid="{00000000-0005-0000-0000-000083160000}"/>
    <cellStyle name="Comma 49 3 2 3 3 2" xfId="5692" xr:uid="{00000000-0005-0000-0000-000084160000}"/>
    <cellStyle name="Comma 49 3 2 3 3 3" xfId="5693" xr:uid="{00000000-0005-0000-0000-000085160000}"/>
    <cellStyle name="Comma 49 3 2 3 3 4" xfId="5694" xr:uid="{00000000-0005-0000-0000-000086160000}"/>
    <cellStyle name="Comma 49 3 2 3 4" xfId="5695" xr:uid="{00000000-0005-0000-0000-000087160000}"/>
    <cellStyle name="Comma 49 3 2 3 5" xfId="5696" xr:uid="{00000000-0005-0000-0000-000088160000}"/>
    <cellStyle name="Comma 49 3 2 3 6" xfId="5697" xr:uid="{00000000-0005-0000-0000-000089160000}"/>
    <cellStyle name="Comma 49 3 2 4" xfId="5698" xr:uid="{00000000-0005-0000-0000-00008A160000}"/>
    <cellStyle name="Comma 49 3 2 4 2" xfId="5699" xr:uid="{00000000-0005-0000-0000-00008B160000}"/>
    <cellStyle name="Comma 49 3 2 4 2 2" xfId="5700" xr:uid="{00000000-0005-0000-0000-00008C160000}"/>
    <cellStyle name="Comma 49 3 2 4 2 3" xfId="5701" xr:uid="{00000000-0005-0000-0000-00008D160000}"/>
    <cellStyle name="Comma 49 3 2 4 2 4" xfId="5702" xr:uid="{00000000-0005-0000-0000-00008E160000}"/>
    <cellStyle name="Comma 49 3 2 4 3" xfId="5703" xr:uid="{00000000-0005-0000-0000-00008F160000}"/>
    <cellStyle name="Comma 49 3 2 4 4" xfId="5704" xr:uid="{00000000-0005-0000-0000-000090160000}"/>
    <cellStyle name="Comma 49 3 2 4 5" xfId="5705" xr:uid="{00000000-0005-0000-0000-000091160000}"/>
    <cellStyle name="Comma 49 3 2 5" xfId="5706" xr:uid="{00000000-0005-0000-0000-000092160000}"/>
    <cellStyle name="Comma 49 3 2 5 2" xfId="5707" xr:uid="{00000000-0005-0000-0000-000093160000}"/>
    <cellStyle name="Comma 49 3 2 5 3" xfId="5708" xr:uid="{00000000-0005-0000-0000-000094160000}"/>
    <cellStyle name="Comma 49 3 2 5 4" xfId="5709" xr:uid="{00000000-0005-0000-0000-000095160000}"/>
    <cellStyle name="Comma 49 3 2 6" xfId="5710" xr:uid="{00000000-0005-0000-0000-000096160000}"/>
    <cellStyle name="Comma 49 3 2 7" xfId="5711" xr:uid="{00000000-0005-0000-0000-000097160000}"/>
    <cellStyle name="Comma 49 3 2 8" xfId="5712" xr:uid="{00000000-0005-0000-0000-000098160000}"/>
    <cellStyle name="Comma 49 3 3" xfId="5713" xr:uid="{00000000-0005-0000-0000-000099160000}"/>
    <cellStyle name="Comma 49 3 3 2" xfId="5714" xr:uid="{00000000-0005-0000-0000-00009A160000}"/>
    <cellStyle name="Comma 49 3 3 2 2" xfId="5715" xr:uid="{00000000-0005-0000-0000-00009B160000}"/>
    <cellStyle name="Comma 49 3 3 2 2 2" xfId="5716" xr:uid="{00000000-0005-0000-0000-00009C160000}"/>
    <cellStyle name="Comma 49 3 3 2 2 2 2" xfId="5717" xr:uid="{00000000-0005-0000-0000-00009D160000}"/>
    <cellStyle name="Comma 49 3 3 2 2 2 3" xfId="5718" xr:uid="{00000000-0005-0000-0000-00009E160000}"/>
    <cellStyle name="Comma 49 3 3 2 2 2 4" xfId="5719" xr:uid="{00000000-0005-0000-0000-00009F160000}"/>
    <cellStyle name="Comma 49 3 3 2 2 3" xfId="5720" xr:uid="{00000000-0005-0000-0000-0000A0160000}"/>
    <cellStyle name="Comma 49 3 3 2 2 4" xfId="5721" xr:uid="{00000000-0005-0000-0000-0000A1160000}"/>
    <cellStyle name="Comma 49 3 3 2 2 5" xfId="5722" xr:uid="{00000000-0005-0000-0000-0000A2160000}"/>
    <cellStyle name="Comma 49 3 3 2 3" xfId="5723" xr:uid="{00000000-0005-0000-0000-0000A3160000}"/>
    <cellStyle name="Comma 49 3 3 2 3 2" xfId="5724" xr:uid="{00000000-0005-0000-0000-0000A4160000}"/>
    <cellStyle name="Comma 49 3 3 2 3 3" xfId="5725" xr:uid="{00000000-0005-0000-0000-0000A5160000}"/>
    <cellStyle name="Comma 49 3 3 2 3 4" xfId="5726" xr:uid="{00000000-0005-0000-0000-0000A6160000}"/>
    <cellStyle name="Comma 49 3 3 2 4" xfId="5727" xr:uid="{00000000-0005-0000-0000-0000A7160000}"/>
    <cellStyle name="Comma 49 3 3 2 5" xfId="5728" xr:uid="{00000000-0005-0000-0000-0000A8160000}"/>
    <cellStyle name="Comma 49 3 3 2 6" xfId="5729" xr:uid="{00000000-0005-0000-0000-0000A9160000}"/>
    <cellStyle name="Comma 49 3 3 3" xfId="5730" xr:uid="{00000000-0005-0000-0000-0000AA160000}"/>
    <cellStyle name="Comma 49 3 3 3 2" xfId="5731" xr:uid="{00000000-0005-0000-0000-0000AB160000}"/>
    <cellStyle name="Comma 49 3 3 3 2 2" xfId="5732" xr:uid="{00000000-0005-0000-0000-0000AC160000}"/>
    <cellStyle name="Comma 49 3 3 3 2 2 2" xfId="5733" xr:uid="{00000000-0005-0000-0000-0000AD160000}"/>
    <cellStyle name="Comma 49 3 3 3 2 2 3" xfId="5734" xr:uid="{00000000-0005-0000-0000-0000AE160000}"/>
    <cellStyle name="Comma 49 3 3 3 2 2 4" xfId="5735" xr:uid="{00000000-0005-0000-0000-0000AF160000}"/>
    <cellStyle name="Comma 49 3 3 3 2 3" xfId="5736" xr:uid="{00000000-0005-0000-0000-0000B0160000}"/>
    <cellStyle name="Comma 49 3 3 3 2 4" xfId="5737" xr:uid="{00000000-0005-0000-0000-0000B1160000}"/>
    <cellStyle name="Comma 49 3 3 3 2 5" xfId="5738" xr:uid="{00000000-0005-0000-0000-0000B2160000}"/>
    <cellStyle name="Comma 49 3 3 3 3" xfId="5739" xr:uid="{00000000-0005-0000-0000-0000B3160000}"/>
    <cellStyle name="Comma 49 3 3 3 3 2" xfId="5740" xr:uid="{00000000-0005-0000-0000-0000B4160000}"/>
    <cellStyle name="Comma 49 3 3 3 3 3" xfId="5741" xr:uid="{00000000-0005-0000-0000-0000B5160000}"/>
    <cellStyle name="Comma 49 3 3 3 3 4" xfId="5742" xr:uid="{00000000-0005-0000-0000-0000B6160000}"/>
    <cellStyle name="Comma 49 3 3 3 4" xfId="5743" xr:uid="{00000000-0005-0000-0000-0000B7160000}"/>
    <cellStyle name="Comma 49 3 3 3 5" xfId="5744" xr:uid="{00000000-0005-0000-0000-0000B8160000}"/>
    <cellStyle name="Comma 49 3 3 3 6" xfId="5745" xr:uid="{00000000-0005-0000-0000-0000B9160000}"/>
    <cellStyle name="Comma 49 3 3 4" xfId="5746" xr:uid="{00000000-0005-0000-0000-0000BA160000}"/>
    <cellStyle name="Comma 49 3 3 4 2" xfId="5747" xr:uid="{00000000-0005-0000-0000-0000BB160000}"/>
    <cellStyle name="Comma 49 3 3 4 2 2" xfId="5748" xr:uid="{00000000-0005-0000-0000-0000BC160000}"/>
    <cellStyle name="Comma 49 3 3 4 2 3" xfId="5749" xr:uid="{00000000-0005-0000-0000-0000BD160000}"/>
    <cellStyle name="Comma 49 3 3 4 2 4" xfId="5750" xr:uid="{00000000-0005-0000-0000-0000BE160000}"/>
    <cellStyle name="Comma 49 3 3 4 3" xfId="5751" xr:uid="{00000000-0005-0000-0000-0000BF160000}"/>
    <cellStyle name="Comma 49 3 3 4 4" xfId="5752" xr:uid="{00000000-0005-0000-0000-0000C0160000}"/>
    <cellStyle name="Comma 49 3 3 4 5" xfId="5753" xr:uid="{00000000-0005-0000-0000-0000C1160000}"/>
    <cellStyle name="Comma 49 3 3 5" xfId="5754" xr:uid="{00000000-0005-0000-0000-0000C2160000}"/>
    <cellStyle name="Comma 49 3 3 5 2" xfId="5755" xr:uid="{00000000-0005-0000-0000-0000C3160000}"/>
    <cellStyle name="Comma 49 3 3 5 3" xfId="5756" xr:uid="{00000000-0005-0000-0000-0000C4160000}"/>
    <cellStyle name="Comma 49 3 3 5 4" xfId="5757" xr:uid="{00000000-0005-0000-0000-0000C5160000}"/>
    <cellStyle name="Comma 49 3 3 6" xfId="5758" xr:uid="{00000000-0005-0000-0000-0000C6160000}"/>
    <cellStyle name="Comma 49 3 3 7" xfId="5759" xr:uid="{00000000-0005-0000-0000-0000C7160000}"/>
    <cellStyle name="Comma 49 3 3 8" xfId="5760" xr:uid="{00000000-0005-0000-0000-0000C8160000}"/>
    <cellStyle name="Comma 49 3 4" xfId="5761" xr:uid="{00000000-0005-0000-0000-0000C9160000}"/>
    <cellStyle name="Comma 49 3 4 2" xfId="5762" xr:uid="{00000000-0005-0000-0000-0000CA160000}"/>
    <cellStyle name="Comma 49 3 4 2 2" xfId="5763" xr:uid="{00000000-0005-0000-0000-0000CB160000}"/>
    <cellStyle name="Comma 49 3 4 2 2 2" xfId="5764" xr:uid="{00000000-0005-0000-0000-0000CC160000}"/>
    <cellStyle name="Comma 49 3 4 2 2 3" xfId="5765" xr:uid="{00000000-0005-0000-0000-0000CD160000}"/>
    <cellStyle name="Comma 49 3 4 2 2 4" xfId="5766" xr:uid="{00000000-0005-0000-0000-0000CE160000}"/>
    <cellStyle name="Comma 49 3 4 2 3" xfId="5767" xr:uid="{00000000-0005-0000-0000-0000CF160000}"/>
    <cellStyle name="Comma 49 3 4 2 4" xfId="5768" xr:uid="{00000000-0005-0000-0000-0000D0160000}"/>
    <cellStyle name="Comma 49 3 4 2 5" xfId="5769" xr:uid="{00000000-0005-0000-0000-0000D1160000}"/>
    <cellStyle name="Comma 49 3 4 3" xfId="5770" xr:uid="{00000000-0005-0000-0000-0000D2160000}"/>
    <cellStyle name="Comma 49 3 4 3 2" xfId="5771" xr:uid="{00000000-0005-0000-0000-0000D3160000}"/>
    <cellStyle name="Comma 49 3 4 3 3" xfId="5772" xr:uid="{00000000-0005-0000-0000-0000D4160000}"/>
    <cellStyle name="Comma 49 3 4 3 4" xfId="5773" xr:uid="{00000000-0005-0000-0000-0000D5160000}"/>
    <cellStyle name="Comma 49 3 4 4" xfId="5774" xr:uid="{00000000-0005-0000-0000-0000D6160000}"/>
    <cellStyle name="Comma 49 3 4 5" xfId="5775" xr:uid="{00000000-0005-0000-0000-0000D7160000}"/>
    <cellStyle name="Comma 49 3 4 6" xfId="5776" xr:uid="{00000000-0005-0000-0000-0000D8160000}"/>
    <cellStyle name="Comma 49 3 5" xfId="5777" xr:uid="{00000000-0005-0000-0000-0000D9160000}"/>
    <cellStyle name="Comma 49 3 5 2" xfId="5778" xr:uid="{00000000-0005-0000-0000-0000DA160000}"/>
    <cellStyle name="Comma 49 3 5 2 2" xfId="5779" xr:uid="{00000000-0005-0000-0000-0000DB160000}"/>
    <cellStyle name="Comma 49 3 5 2 2 2" xfId="5780" xr:uid="{00000000-0005-0000-0000-0000DC160000}"/>
    <cellStyle name="Comma 49 3 5 2 2 3" xfId="5781" xr:uid="{00000000-0005-0000-0000-0000DD160000}"/>
    <cellStyle name="Comma 49 3 5 2 2 4" xfId="5782" xr:uid="{00000000-0005-0000-0000-0000DE160000}"/>
    <cellStyle name="Comma 49 3 5 2 3" xfId="5783" xr:uid="{00000000-0005-0000-0000-0000DF160000}"/>
    <cellStyle name="Comma 49 3 5 2 4" xfId="5784" xr:uid="{00000000-0005-0000-0000-0000E0160000}"/>
    <cellStyle name="Comma 49 3 5 2 5" xfId="5785" xr:uid="{00000000-0005-0000-0000-0000E1160000}"/>
    <cellStyle name="Comma 49 3 5 3" xfId="5786" xr:uid="{00000000-0005-0000-0000-0000E2160000}"/>
    <cellStyle name="Comma 49 3 5 3 2" xfId="5787" xr:uid="{00000000-0005-0000-0000-0000E3160000}"/>
    <cellStyle name="Comma 49 3 5 3 3" xfId="5788" xr:uid="{00000000-0005-0000-0000-0000E4160000}"/>
    <cellStyle name="Comma 49 3 5 3 4" xfId="5789" xr:uid="{00000000-0005-0000-0000-0000E5160000}"/>
    <cellStyle name="Comma 49 3 5 4" xfId="5790" xr:uid="{00000000-0005-0000-0000-0000E6160000}"/>
    <cellStyle name="Comma 49 3 5 5" xfId="5791" xr:uid="{00000000-0005-0000-0000-0000E7160000}"/>
    <cellStyle name="Comma 49 3 5 6" xfId="5792" xr:uid="{00000000-0005-0000-0000-0000E8160000}"/>
    <cellStyle name="Comma 49 3 6" xfId="5793" xr:uid="{00000000-0005-0000-0000-0000E9160000}"/>
    <cellStyle name="Comma 49 3 6 2" xfId="5794" xr:uid="{00000000-0005-0000-0000-0000EA160000}"/>
    <cellStyle name="Comma 49 3 6 2 2" xfId="5795" xr:uid="{00000000-0005-0000-0000-0000EB160000}"/>
    <cellStyle name="Comma 49 3 6 2 3" xfId="5796" xr:uid="{00000000-0005-0000-0000-0000EC160000}"/>
    <cellStyle name="Comma 49 3 6 2 4" xfId="5797" xr:uid="{00000000-0005-0000-0000-0000ED160000}"/>
    <cellStyle name="Comma 49 3 6 3" xfId="5798" xr:uid="{00000000-0005-0000-0000-0000EE160000}"/>
    <cellStyle name="Comma 49 3 6 4" xfId="5799" xr:uid="{00000000-0005-0000-0000-0000EF160000}"/>
    <cellStyle name="Comma 49 3 6 5" xfId="5800" xr:uid="{00000000-0005-0000-0000-0000F0160000}"/>
    <cellStyle name="Comma 49 3 7" xfId="5801" xr:uid="{00000000-0005-0000-0000-0000F1160000}"/>
    <cellStyle name="Comma 49 3 7 2" xfId="5802" xr:uid="{00000000-0005-0000-0000-0000F2160000}"/>
    <cellStyle name="Comma 49 3 7 3" xfId="5803" xr:uid="{00000000-0005-0000-0000-0000F3160000}"/>
    <cellStyle name="Comma 49 3 7 4" xfId="5804" xr:uid="{00000000-0005-0000-0000-0000F4160000}"/>
    <cellStyle name="Comma 49 3 8" xfId="5805" xr:uid="{00000000-0005-0000-0000-0000F5160000}"/>
    <cellStyle name="Comma 49 3 9" xfId="5806" xr:uid="{00000000-0005-0000-0000-0000F6160000}"/>
    <cellStyle name="Comma 49 4" xfId="5807" xr:uid="{00000000-0005-0000-0000-0000F7160000}"/>
    <cellStyle name="Comma 49 4 2" xfId="5808" xr:uid="{00000000-0005-0000-0000-0000F8160000}"/>
    <cellStyle name="Comma 49 4 2 2" xfId="5809" xr:uid="{00000000-0005-0000-0000-0000F9160000}"/>
    <cellStyle name="Comma 49 4 2 2 2" xfId="5810" xr:uid="{00000000-0005-0000-0000-0000FA160000}"/>
    <cellStyle name="Comma 49 4 2 2 2 2" xfId="5811" xr:uid="{00000000-0005-0000-0000-0000FB160000}"/>
    <cellStyle name="Comma 49 4 2 2 2 3" xfId="5812" xr:uid="{00000000-0005-0000-0000-0000FC160000}"/>
    <cellStyle name="Comma 49 4 2 2 2 4" xfId="5813" xr:uid="{00000000-0005-0000-0000-0000FD160000}"/>
    <cellStyle name="Comma 49 4 2 2 3" xfId="5814" xr:uid="{00000000-0005-0000-0000-0000FE160000}"/>
    <cellStyle name="Comma 49 4 2 2 4" xfId="5815" xr:uid="{00000000-0005-0000-0000-0000FF160000}"/>
    <cellStyle name="Comma 49 4 2 2 5" xfId="5816" xr:uid="{00000000-0005-0000-0000-000000170000}"/>
    <cellStyle name="Comma 49 4 2 3" xfId="5817" xr:uid="{00000000-0005-0000-0000-000001170000}"/>
    <cellStyle name="Comma 49 4 2 3 2" xfId="5818" xr:uid="{00000000-0005-0000-0000-000002170000}"/>
    <cellStyle name="Comma 49 4 2 3 3" xfId="5819" xr:uid="{00000000-0005-0000-0000-000003170000}"/>
    <cellStyle name="Comma 49 4 2 3 4" xfId="5820" xr:uid="{00000000-0005-0000-0000-000004170000}"/>
    <cellStyle name="Comma 49 4 2 4" xfId="5821" xr:uid="{00000000-0005-0000-0000-000005170000}"/>
    <cellStyle name="Comma 49 4 2 5" xfId="5822" xr:uid="{00000000-0005-0000-0000-000006170000}"/>
    <cellStyle name="Comma 49 4 2 6" xfId="5823" xr:uid="{00000000-0005-0000-0000-000007170000}"/>
    <cellStyle name="Comma 49 4 3" xfId="5824" xr:uid="{00000000-0005-0000-0000-000008170000}"/>
    <cellStyle name="Comma 49 4 3 2" xfId="5825" xr:uid="{00000000-0005-0000-0000-000009170000}"/>
    <cellStyle name="Comma 49 4 3 2 2" xfId="5826" xr:uid="{00000000-0005-0000-0000-00000A170000}"/>
    <cellStyle name="Comma 49 4 3 2 2 2" xfId="5827" xr:uid="{00000000-0005-0000-0000-00000B170000}"/>
    <cellStyle name="Comma 49 4 3 2 2 3" xfId="5828" xr:uid="{00000000-0005-0000-0000-00000C170000}"/>
    <cellStyle name="Comma 49 4 3 2 2 4" xfId="5829" xr:uid="{00000000-0005-0000-0000-00000D170000}"/>
    <cellStyle name="Comma 49 4 3 2 3" xfId="5830" xr:uid="{00000000-0005-0000-0000-00000E170000}"/>
    <cellStyle name="Comma 49 4 3 2 4" xfId="5831" xr:uid="{00000000-0005-0000-0000-00000F170000}"/>
    <cellStyle name="Comma 49 4 3 2 5" xfId="5832" xr:uid="{00000000-0005-0000-0000-000010170000}"/>
    <cellStyle name="Comma 49 4 3 3" xfId="5833" xr:uid="{00000000-0005-0000-0000-000011170000}"/>
    <cellStyle name="Comma 49 4 3 3 2" xfId="5834" xr:uid="{00000000-0005-0000-0000-000012170000}"/>
    <cellStyle name="Comma 49 4 3 3 3" xfId="5835" xr:uid="{00000000-0005-0000-0000-000013170000}"/>
    <cellStyle name="Comma 49 4 3 3 4" xfId="5836" xr:uid="{00000000-0005-0000-0000-000014170000}"/>
    <cellStyle name="Comma 49 4 3 4" xfId="5837" xr:uid="{00000000-0005-0000-0000-000015170000}"/>
    <cellStyle name="Comma 49 4 3 5" xfId="5838" xr:uid="{00000000-0005-0000-0000-000016170000}"/>
    <cellStyle name="Comma 49 4 3 6" xfId="5839" xr:uid="{00000000-0005-0000-0000-000017170000}"/>
    <cellStyle name="Comma 49 4 4" xfId="5840" xr:uid="{00000000-0005-0000-0000-000018170000}"/>
    <cellStyle name="Comma 49 4 4 2" xfId="5841" xr:uid="{00000000-0005-0000-0000-000019170000}"/>
    <cellStyle name="Comma 49 4 4 2 2" xfId="5842" xr:uid="{00000000-0005-0000-0000-00001A170000}"/>
    <cellStyle name="Comma 49 4 4 2 3" xfId="5843" xr:uid="{00000000-0005-0000-0000-00001B170000}"/>
    <cellStyle name="Comma 49 4 4 2 4" xfId="5844" xr:uid="{00000000-0005-0000-0000-00001C170000}"/>
    <cellStyle name="Comma 49 4 4 3" xfId="5845" xr:uid="{00000000-0005-0000-0000-00001D170000}"/>
    <cellStyle name="Comma 49 4 4 4" xfId="5846" xr:uid="{00000000-0005-0000-0000-00001E170000}"/>
    <cellStyle name="Comma 49 4 4 5" xfId="5847" xr:uid="{00000000-0005-0000-0000-00001F170000}"/>
    <cellStyle name="Comma 49 4 5" xfId="5848" xr:uid="{00000000-0005-0000-0000-000020170000}"/>
    <cellStyle name="Comma 49 4 5 2" xfId="5849" xr:uid="{00000000-0005-0000-0000-000021170000}"/>
    <cellStyle name="Comma 49 4 5 3" xfId="5850" xr:uid="{00000000-0005-0000-0000-000022170000}"/>
    <cellStyle name="Comma 49 4 5 4" xfId="5851" xr:uid="{00000000-0005-0000-0000-000023170000}"/>
    <cellStyle name="Comma 49 4 6" xfId="5852" xr:uid="{00000000-0005-0000-0000-000024170000}"/>
    <cellStyle name="Comma 49 4 7" xfId="5853" xr:uid="{00000000-0005-0000-0000-000025170000}"/>
    <cellStyle name="Comma 49 4 8" xfId="5854" xr:uid="{00000000-0005-0000-0000-000026170000}"/>
    <cellStyle name="Comma 49 5" xfId="5855" xr:uid="{00000000-0005-0000-0000-000027170000}"/>
    <cellStyle name="Comma 49 5 2" xfId="5856" xr:uid="{00000000-0005-0000-0000-000028170000}"/>
    <cellStyle name="Comma 49 5 2 2" xfId="5857" xr:uid="{00000000-0005-0000-0000-000029170000}"/>
    <cellStyle name="Comma 49 5 2 2 2" xfId="5858" xr:uid="{00000000-0005-0000-0000-00002A170000}"/>
    <cellStyle name="Comma 49 5 2 2 2 2" xfId="5859" xr:uid="{00000000-0005-0000-0000-00002B170000}"/>
    <cellStyle name="Comma 49 5 2 2 2 3" xfId="5860" xr:uid="{00000000-0005-0000-0000-00002C170000}"/>
    <cellStyle name="Comma 49 5 2 2 2 4" xfId="5861" xr:uid="{00000000-0005-0000-0000-00002D170000}"/>
    <cellStyle name="Comma 49 5 2 2 3" xfId="5862" xr:uid="{00000000-0005-0000-0000-00002E170000}"/>
    <cellStyle name="Comma 49 5 2 2 4" xfId="5863" xr:uid="{00000000-0005-0000-0000-00002F170000}"/>
    <cellStyle name="Comma 49 5 2 2 5" xfId="5864" xr:uid="{00000000-0005-0000-0000-000030170000}"/>
    <cellStyle name="Comma 49 5 2 3" xfId="5865" xr:uid="{00000000-0005-0000-0000-000031170000}"/>
    <cellStyle name="Comma 49 5 2 3 2" xfId="5866" xr:uid="{00000000-0005-0000-0000-000032170000}"/>
    <cellStyle name="Comma 49 5 2 3 3" xfId="5867" xr:uid="{00000000-0005-0000-0000-000033170000}"/>
    <cellStyle name="Comma 49 5 2 3 4" xfId="5868" xr:uid="{00000000-0005-0000-0000-000034170000}"/>
    <cellStyle name="Comma 49 5 2 4" xfId="5869" xr:uid="{00000000-0005-0000-0000-000035170000}"/>
    <cellStyle name="Comma 49 5 2 5" xfId="5870" xr:uid="{00000000-0005-0000-0000-000036170000}"/>
    <cellStyle name="Comma 49 5 2 6" xfId="5871" xr:uid="{00000000-0005-0000-0000-000037170000}"/>
    <cellStyle name="Comma 49 5 3" xfId="5872" xr:uid="{00000000-0005-0000-0000-000038170000}"/>
    <cellStyle name="Comma 49 5 3 2" xfId="5873" xr:uid="{00000000-0005-0000-0000-000039170000}"/>
    <cellStyle name="Comma 49 5 3 2 2" xfId="5874" xr:uid="{00000000-0005-0000-0000-00003A170000}"/>
    <cellStyle name="Comma 49 5 3 2 2 2" xfId="5875" xr:uid="{00000000-0005-0000-0000-00003B170000}"/>
    <cellStyle name="Comma 49 5 3 2 2 3" xfId="5876" xr:uid="{00000000-0005-0000-0000-00003C170000}"/>
    <cellStyle name="Comma 49 5 3 2 2 4" xfId="5877" xr:uid="{00000000-0005-0000-0000-00003D170000}"/>
    <cellStyle name="Comma 49 5 3 2 3" xfId="5878" xr:uid="{00000000-0005-0000-0000-00003E170000}"/>
    <cellStyle name="Comma 49 5 3 2 4" xfId="5879" xr:uid="{00000000-0005-0000-0000-00003F170000}"/>
    <cellStyle name="Comma 49 5 3 2 5" xfId="5880" xr:uid="{00000000-0005-0000-0000-000040170000}"/>
    <cellStyle name="Comma 49 5 3 3" xfId="5881" xr:uid="{00000000-0005-0000-0000-000041170000}"/>
    <cellStyle name="Comma 49 5 3 3 2" xfId="5882" xr:uid="{00000000-0005-0000-0000-000042170000}"/>
    <cellStyle name="Comma 49 5 3 3 3" xfId="5883" xr:uid="{00000000-0005-0000-0000-000043170000}"/>
    <cellStyle name="Comma 49 5 3 3 4" xfId="5884" xr:uid="{00000000-0005-0000-0000-000044170000}"/>
    <cellStyle name="Comma 49 5 3 4" xfId="5885" xr:uid="{00000000-0005-0000-0000-000045170000}"/>
    <cellStyle name="Comma 49 5 3 5" xfId="5886" xr:uid="{00000000-0005-0000-0000-000046170000}"/>
    <cellStyle name="Comma 49 5 3 6" xfId="5887" xr:uid="{00000000-0005-0000-0000-000047170000}"/>
    <cellStyle name="Comma 49 5 4" xfId="5888" xr:uid="{00000000-0005-0000-0000-000048170000}"/>
    <cellStyle name="Comma 49 5 4 2" xfId="5889" xr:uid="{00000000-0005-0000-0000-000049170000}"/>
    <cellStyle name="Comma 49 5 4 2 2" xfId="5890" xr:uid="{00000000-0005-0000-0000-00004A170000}"/>
    <cellStyle name="Comma 49 5 4 2 3" xfId="5891" xr:uid="{00000000-0005-0000-0000-00004B170000}"/>
    <cellStyle name="Comma 49 5 4 2 4" xfId="5892" xr:uid="{00000000-0005-0000-0000-00004C170000}"/>
    <cellStyle name="Comma 49 5 4 3" xfId="5893" xr:uid="{00000000-0005-0000-0000-00004D170000}"/>
    <cellStyle name="Comma 49 5 4 4" xfId="5894" xr:uid="{00000000-0005-0000-0000-00004E170000}"/>
    <cellStyle name="Comma 49 5 4 5" xfId="5895" xr:uid="{00000000-0005-0000-0000-00004F170000}"/>
    <cellStyle name="Comma 49 5 5" xfId="5896" xr:uid="{00000000-0005-0000-0000-000050170000}"/>
    <cellStyle name="Comma 49 5 5 2" xfId="5897" xr:uid="{00000000-0005-0000-0000-000051170000}"/>
    <cellStyle name="Comma 49 5 5 3" xfId="5898" xr:uid="{00000000-0005-0000-0000-000052170000}"/>
    <cellStyle name="Comma 49 5 5 4" xfId="5899" xr:uid="{00000000-0005-0000-0000-000053170000}"/>
    <cellStyle name="Comma 49 5 6" xfId="5900" xr:uid="{00000000-0005-0000-0000-000054170000}"/>
    <cellStyle name="Comma 49 5 7" xfId="5901" xr:uid="{00000000-0005-0000-0000-000055170000}"/>
    <cellStyle name="Comma 49 5 8" xfId="5902" xr:uid="{00000000-0005-0000-0000-000056170000}"/>
    <cellStyle name="Comma 49 6" xfId="5903" xr:uid="{00000000-0005-0000-0000-000057170000}"/>
    <cellStyle name="Comma 49 6 2" xfId="5904" xr:uid="{00000000-0005-0000-0000-000058170000}"/>
    <cellStyle name="Comma 49 6 2 2" xfId="5905" xr:uid="{00000000-0005-0000-0000-000059170000}"/>
    <cellStyle name="Comma 49 6 2 2 2" xfId="5906" xr:uid="{00000000-0005-0000-0000-00005A170000}"/>
    <cellStyle name="Comma 49 6 2 2 3" xfId="5907" xr:uid="{00000000-0005-0000-0000-00005B170000}"/>
    <cellStyle name="Comma 49 6 2 2 4" xfId="5908" xr:uid="{00000000-0005-0000-0000-00005C170000}"/>
    <cellStyle name="Comma 49 6 2 3" xfId="5909" xr:uid="{00000000-0005-0000-0000-00005D170000}"/>
    <cellStyle name="Comma 49 6 2 4" xfId="5910" xr:uid="{00000000-0005-0000-0000-00005E170000}"/>
    <cellStyle name="Comma 49 6 2 5" xfId="5911" xr:uid="{00000000-0005-0000-0000-00005F170000}"/>
    <cellStyle name="Comma 49 6 3" xfId="5912" xr:uid="{00000000-0005-0000-0000-000060170000}"/>
    <cellStyle name="Comma 49 6 3 2" xfId="5913" xr:uid="{00000000-0005-0000-0000-000061170000}"/>
    <cellStyle name="Comma 49 6 3 3" xfId="5914" xr:uid="{00000000-0005-0000-0000-000062170000}"/>
    <cellStyle name="Comma 49 6 3 4" xfId="5915" xr:uid="{00000000-0005-0000-0000-000063170000}"/>
    <cellStyle name="Comma 49 6 4" xfId="5916" xr:uid="{00000000-0005-0000-0000-000064170000}"/>
    <cellStyle name="Comma 49 6 5" xfId="5917" xr:uid="{00000000-0005-0000-0000-000065170000}"/>
    <cellStyle name="Comma 49 6 6" xfId="5918" xr:uid="{00000000-0005-0000-0000-000066170000}"/>
    <cellStyle name="Comma 49 7" xfId="5919" xr:uid="{00000000-0005-0000-0000-000067170000}"/>
    <cellStyle name="Comma 49 7 2" xfId="5920" xr:uid="{00000000-0005-0000-0000-000068170000}"/>
    <cellStyle name="Comma 49 7 2 2" xfId="5921" xr:uid="{00000000-0005-0000-0000-000069170000}"/>
    <cellStyle name="Comma 49 7 2 2 2" xfId="5922" xr:uid="{00000000-0005-0000-0000-00006A170000}"/>
    <cellStyle name="Comma 49 7 2 2 3" xfId="5923" xr:uid="{00000000-0005-0000-0000-00006B170000}"/>
    <cellStyle name="Comma 49 7 2 2 4" xfId="5924" xr:uid="{00000000-0005-0000-0000-00006C170000}"/>
    <cellStyle name="Comma 49 7 2 3" xfId="5925" xr:uid="{00000000-0005-0000-0000-00006D170000}"/>
    <cellStyle name="Comma 49 7 2 4" xfId="5926" xr:uid="{00000000-0005-0000-0000-00006E170000}"/>
    <cellStyle name="Comma 49 7 2 5" xfId="5927" xr:uid="{00000000-0005-0000-0000-00006F170000}"/>
    <cellStyle name="Comma 49 7 3" xfId="5928" xr:uid="{00000000-0005-0000-0000-000070170000}"/>
    <cellStyle name="Comma 49 7 3 2" xfId="5929" xr:uid="{00000000-0005-0000-0000-000071170000}"/>
    <cellStyle name="Comma 49 7 3 3" xfId="5930" xr:uid="{00000000-0005-0000-0000-000072170000}"/>
    <cellStyle name="Comma 49 7 3 4" xfId="5931" xr:uid="{00000000-0005-0000-0000-000073170000}"/>
    <cellStyle name="Comma 49 7 4" xfId="5932" xr:uid="{00000000-0005-0000-0000-000074170000}"/>
    <cellStyle name="Comma 49 7 5" xfId="5933" xr:uid="{00000000-0005-0000-0000-000075170000}"/>
    <cellStyle name="Comma 49 7 6" xfId="5934" xr:uid="{00000000-0005-0000-0000-000076170000}"/>
    <cellStyle name="Comma 49 8" xfId="5935" xr:uid="{00000000-0005-0000-0000-000077170000}"/>
    <cellStyle name="Comma 49 8 2" xfId="5936" xr:uid="{00000000-0005-0000-0000-000078170000}"/>
    <cellStyle name="Comma 49 8 2 2" xfId="5937" xr:uid="{00000000-0005-0000-0000-000079170000}"/>
    <cellStyle name="Comma 49 8 2 3" xfId="5938" xr:uid="{00000000-0005-0000-0000-00007A170000}"/>
    <cellStyle name="Comma 49 8 2 4" xfId="5939" xr:uid="{00000000-0005-0000-0000-00007B170000}"/>
    <cellStyle name="Comma 49 8 3" xfId="5940" xr:uid="{00000000-0005-0000-0000-00007C170000}"/>
    <cellStyle name="Comma 49 8 4" xfId="5941" xr:uid="{00000000-0005-0000-0000-00007D170000}"/>
    <cellStyle name="Comma 49 8 5" xfId="5942" xr:uid="{00000000-0005-0000-0000-00007E170000}"/>
    <cellStyle name="Comma 49 9" xfId="5943" xr:uid="{00000000-0005-0000-0000-00007F170000}"/>
    <cellStyle name="Comma 49 9 2" xfId="5944" xr:uid="{00000000-0005-0000-0000-000080170000}"/>
    <cellStyle name="Comma 49 9 3" xfId="5945" xr:uid="{00000000-0005-0000-0000-000081170000}"/>
    <cellStyle name="Comma 49 9 4" xfId="5946" xr:uid="{00000000-0005-0000-0000-000082170000}"/>
    <cellStyle name="Comma 5" xfId="5947" xr:uid="{00000000-0005-0000-0000-000083170000}"/>
    <cellStyle name="Comma 5 2" xfId="5948" xr:uid="{00000000-0005-0000-0000-000084170000}"/>
    <cellStyle name="Comma 5 2 2" xfId="5949" xr:uid="{00000000-0005-0000-0000-000085170000}"/>
    <cellStyle name="Comma 5 2 2 2" xfId="5950" xr:uid="{00000000-0005-0000-0000-000086170000}"/>
    <cellStyle name="Comma 5 2 3" xfId="5951" xr:uid="{00000000-0005-0000-0000-000087170000}"/>
    <cellStyle name="Comma 5 2 3 2" xfId="5952" xr:uid="{00000000-0005-0000-0000-000088170000}"/>
    <cellStyle name="Comma 5 3" xfId="5953" xr:uid="{00000000-0005-0000-0000-000089170000}"/>
    <cellStyle name="Comma 5 3 2" xfId="5954" xr:uid="{00000000-0005-0000-0000-00008A170000}"/>
    <cellStyle name="Comma 5 4" xfId="5955" xr:uid="{00000000-0005-0000-0000-00008B170000}"/>
    <cellStyle name="Comma 50" xfId="5956" xr:uid="{00000000-0005-0000-0000-00008C170000}"/>
    <cellStyle name="Comma 50 2" xfId="5957" xr:uid="{00000000-0005-0000-0000-00008D170000}"/>
    <cellStyle name="Comma 51" xfId="5958" xr:uid="{00000000-0005-0000-0000-00008E170000}"/>
    <cellStyle name="Comma 51 2" xfId="5959" xr:uid="{00000000-0005-0000-0000-00008F170000}"/>
    <cellStyle name="Comma 51 2 2" xfId="5960" xr:uid="{00000000-0005-0000-0000-000090170000}"/>
    <cellStyle name="Comma 52" xfId="5961" xr:uid="{00000000-0005-0000-0000-000091170000}"/>
    <cellStyle name="Comma 52 2" xfId="5962" xr:uid="{00000000-0005-0000-0000-000092170000}"/>
    <cellStyle name="Comma 53" xfId="5963" xr:uid="{00000000-0005-0000-0000-000093170000}"/>
    <cellStyle name="Comma 53 10" xfId="5964" xr:uid="{00000000-0005-0000-0000-000094170000}"/>
    <cellStyle name="Comma 53 11" xfId="5965" xr:uid="{00000000-0005-0000-0000-000095170000}"/>
    <cellStyle name="Comma 53 12" xfId="5966" xr:uid="{00000000-0005-0000-0000-000096170000}"/>
    <cellStyle name="Comma 53 2" xfId="5967" xr:uid="{00000000-0005-0000-0000-000097170000}"/>
    <cellStyle name="Comma 53 2 10" xfId="5968" xr:uid="{00000000-0005-0000-0000-000098170000}"/>
    <cellStyle name="Comma 53 2 2" xfId="5969" xr:uid="{00000000-0005-0000-0000-000099170000}"/>
    <cellStyle name="Comma 53 2 2 2" xfId="5970" xr:uid="{00000000-0005-0000-0000-00009A170000}"/>
    <cellStyle name="Comma 53 2 2 2 2" xfId="5971" xr:uid="{00000000-0005-0000-0000-00009B170000}"/>
    <cellStyle name="Comma 53 2 2 2 2 2" xfId="5972" xr:uid="{00000000-0005-0000-0000-00009C170000}"/>
    <cellStyle name="Comma 53 2 2 2 2 2 2" xfId="5973" xr:uid="{00000000-0005-0000-0000-00009D170000}"/>
    <cellStyle name="Comma 53 2 2 2 2 2 3" xfId="5974" xr:uid="{00000000-0005-0000-0000-00009E170000}"/>
    <cellStyle name="Comma 53 2 2 2 2 2 4" xfId="5975" xr:uid="{00000000-0005-0000-0000-00009F170000}"/>
    <cellStyle name="Comma 53 2 2 2 2 3" xfId="5976" xr:uid="{00000000-0005-0000-0000-0000A0170000}"/>
    <cellStyle name="Comma 53 2 2 2 2 4" xfId="5977" xr:uid="{00000000-0005-0000-0000-0000A1170000}"/>
    <cellStyle name="Comma 53 2 2 2 2 5" xfId="5978" xr:uid="{00000000-0005-0000-0000-0000A2170000}"/>
    <cellStyle name="Comma 53 2 2 2 3" xfId="5979" xr:uid="{00000000-0005-0000-0000-0000A3170000}"/>
    <cellStyle name="Comma 53 2 2 2 3 2" xfId="5980" xr:uid="{00000000-0005-0000-0000-0000A4170000}"/>
    <cellStyle name="Comma 53 2 2 2 3 3" xfId="5981" xr:uid="{00000000-0005-0000-0000-0000A5170000}"/>
    <cellStyle name="Comma 53 2 2 2 3 4" xfId="5982" xr:uid="{00000000-0005-0000-0000-0000A6170000}"/>
    <cellStyle name="Comma 53 2 2 2 4" xfId="5983" xr:uid="{00000000-0005-0000-0000-0000A7170000}"/>
    <cellStyle name="Comma 53 2 2 2 5" xfId="5984" xr:uid="{00000000-0005-0000-0000-0000A8170000}"/>
    <cellStyle name="Comma 53 2 2 2 6" xfId="5985" xr:uid="{00000000-0005-0000-0000-0000A9170000}"/>
    <cellStyle name="Comma 53 2 2 3" xfId="5986" xr:uid="{00000000-0005-0000-0000-0000AA170000}"/>
    <cellStyle name="Comma 53 2 2 3 2" xfId="5987" xr:uid="{00000000-0005-0000-0000-0000AB170000}"/>
    <cellStyle name="Comma 53 2 2 3 2 2" xfId="5988" xr:uid="{00000000-0005-0000-0000-0000AC170000}"/>
    <cellStyle name="Comma 53 2 2 3 2 2 2" xfId="5989" xr:uid="{00000000-0005-0000-0000-0000AD170000}"/>
    <cellStyle name="Comma 53 2 2 3 2 2 3" xfId="5990" xr:uid="{00000000-0005-0000-0000-0000AE170000}"/>
    <cellStyle name="Comma 53 2 2 3 2 2 4" xfId="5991" xr:uid="{00000000-0005-0000-0000-0000AF170000}"/>
    <cellStyle name="Comma 53 2 2 3 2 3" xfId="5992" xr:uid="{00000000-0005-0000-0000-0000B0170000}"/>
    <cellStyle name="Comma 53 2 2 3 2 4" xfId="5993" xr:uid="{00000000-0005-0000-0000-0000B1170000}"/>
    <cellStyle name="Comma 53 2 2 3 2 5" xfId="5994" xr:uid="{00000000-0005-0000-0000-0000B2170000}"/>
    <cellStyle name="Comma 53 2 2 3 3" xfId="5995" xr:uid="{00000000-0005-0000-0000-0000B3170000}"/>
    <cellStyle name="Comma 53 2 2 3 3 2" xfId="5996" xr:uid="{00000000-0005-0000-0000-0000B4170000}"/>
    <cellStyle name="Comma 53 2 2 3 3 3" xfId="5997" xr:uid="{00000000-0005-0000-0000-0000B5170000}"/>
    <cellStyle name="Comma 53 2 2 3 3 4" xfId="5998" xr:uid="{00000000-0005-0000-0000-0000B6170000}"/>
    <cellStyle name="Comma 53 2 2 3 4" xfId="5999" xr:uid="{00000000-0005-0000-0000-0000B7170000}"/>
    <cellStyle name="Comma 53 2 2 3 5" xfId="6000" xr:uid="{00000000-0005-0000-0000-0000B8170000}"/>
    <cellStyle name="Comma 53 2 2 3 6" xfId="6001" xr:uid="{00000000-0005-0000-0000-0000B9170000}"/>
    <cellStyle name="Comma 53 2 2 4" xfId="6002" xr:uid="{00000000-0005-0000-0000-0000BA170000}"/>
    <cellStyle name="Comma 53 2 2 4 2" xfId="6003" xr:uid="{00000000-0005-0000-0000-0000BB170000}"/>
    <cellStyle name="Comma 53 2 2 4 2 2" xfId="6004" xr:uid="{00000000-0005-0000-0000-0000BC170000}"/>
    <cellStyle name="Comma 53 2 2 4 2 3" xfId="6005" xr:uid="{00000000-0005-0000-0000-0000BD170000}"/>
    <cellStyle name="Comma 53 2 2 4 2 4" xfId="6006" xr:uid="{00000000-0005-0000-0000-0000BE170000}"/>
    <cellStyle name="Comma 53 2 2 4 3" xfId="6007" xr:uid="{00000000-0005-0000-0000-0000BF170000}"/>
    <cellStyle name="Comma 53 2 2 4 4" xfId="6008" xr:uid="{00000000-0005-0000-0000-0000C0170000}"/>
    <cellStyle name="Comma 53 2 2 4 5" xfId="6009" xr:uid="{00000000-0005-0000-0000-0000C1170000}"/>
    <cellStyle name="Comma 53 2 2 5" xfId="6010" xr:uid="{00000000-0005-0000-0000-0000C2170000}"/>
    <cellStyle name="Comma 53 2 2 5 2" xfId="6011" xr:uid="{00000000-0005-0000-0000-0000C3170000}"/>
    <cellStyle name="Comma 53 2 2 5 3" xfId="6012" xr:uid="{00000000-0005-0000-0000-0000C4170000}"/>
    <cellStyle name="Comma 53 2 2 5 4" xfId="6013" xr:uid="{00000000-0005-0000-0000-0000C5170000}"/>
    <cellStyle name="Comma 53 2 2 6" xfId="6014" xr:uid="{00000000-0005-0000-0000-0000C6170000}"/>
    <cellStyle name="Comma 53 2 2 7" xfId="6015" xr:uid="{00000000-0005-0000-0000-0000C7170000}"/>
    <cellStyle name="Comma 53 2 2 8" xfId="6016" xr:uid="{00000000-0005-0000-0000-0000C8170000}"/>
    <cellStyle name="Comma 53 2 3" xfId="6017" xr:uid="{00000000-0005-0000-0000-0000C9170000}"/>
    <cellStyle name="Comma 53 2 3 2" xfId="6018" xr:uid="{00000000-0005-0000-0000-0000CA170000}"/>
    <cellStyle name="Comma 53 2 3 2 2" xfId="6019" xr:uid="{00000000-0005-0000-0000-0000CB170000}"/>
    <cellStyle name="Comma 53 2 3 2 2 2" xfId="6020" xr:uid="{00000000-0005-0000-0000-0000CC170000}"/>
    <cellStyle name="Comma 53 2 3 2 2 2 2" xfId="6021" xr:uid="{00000000-0005-0000-0000-0000CD170000}"/>
    <cellStyle name="Comma 53 2 3 2 2 2 3" xfId="6022" xr:uid="{00000000-0005-0000-0000-0000CE170000}"/>
    <cellStyle name="Comma 53 2 3 2 2 2 4" xfId="6023" xr:uid="{00000000-0005-0000-0000-0000CF170000}"/>
    <cellStyle name="Comma 53 2 3 2 2 3" xfId="6024" xr:uid="{00000000-0005-0000-0000-0000D0170000}"/>
    <cellStyle name="Comma 53 2 3 2 2 4" xfId="6025" xr:uid="{00000000-0005-0000-0000-0000D1170000}"/>
    <cellStyle name="Comma 53 2 3 2 2 5" xfId="6026" xr:uid="{00000000-0005-0000-0000-0000D2170000}"/>
    <cellStyle name="Comma 53 2 3 2 3" xfId="6027" xr:uid="{00000000-0005-0000-0000-0000D3170000}"/>
    <cellStyle name="Comma 53 2 3 2 3 2" xfId="6028" xr:uid="{00000000-0005-0000-0000-0000D4170000}"/>
    <cellStyle name="Comma 53 2 3 2 3 3" xfId="6029" xr:uid="{00000000-0005-0000-0000-0000D5170000}"/>
    <cellStyle name="Comma 53 2 3 2 3 4" xfId="6030" xr:uid="{00000000-0005-0000-0000-0000D6170000}"/>
    <cellStyle name="Comma 53 2 3 2 4" xfId="6031" xr:uid="{00000000-0005-0000-0000-0000D7170000}"/>
    <cellStyle name="Comma 53 2 3 2 5" xfId="6032" xr:uid="{00000000-0005-0000-0000-0000D8170000}"/>
    <cellStyle name="Comma 53 2 3 2 6" xfId="6033" xr:uid="{00000000-0005-0000-0000-0000D9170000}"/>
    <cellStyle name="Comma 53 2 3 3" xfId="6034" xr:uid="{00000000-0005-0000-0000-0000DA170000}"/>
    <cellStyle name="Comma 53 2 3 3 2" xfId="6035" xr:uid="{00000000-0005-0000-0000-0000DB170000}"/>
    <cellStyle name="Comma 53 2 3 3 2 2" xfId="6036" xr:uid="{00000000-0005-0000-0000-0000DC170000}"/>
    <cellStyle name="Comma 53 2 3 3 2 2 2" xfId="6037" xr:uid="{00000000-0005-0000-0000-0000DD170000}"/>
    <cellStyle name="Comma 53 2 3 3 2 2 3" xfId="6038" xr:uid="{00000000-0005-0000-0000-0000DE170000}"/>
    <cellStyle name="Comma 53 2 3 3 2 2 4" xfId="6039" xr:uid="{00000000-0005-0000-0000-0000DF170000}"/>
    <cellStyle name="Comma 53 2 3 3 2 3" xfId="6040" xr:uid="{00000000-0005-0000-0000-0000E0170000}"/>
    <cellStyle name="Comma 53 2 3 3 2 4" xfId="6041" xr:uid="{00000000-0005-0000-0000-0000E1170000}"/>
    <cellStyle name="Comma 53 2 3 3 2 5" xfId="6042" xr:uid="{00000000-0005-0000-0000-0000E2170000}"/>
    <cellStyle name="Comma 53 2 3 3 3" xfId="6043" xr:uid="{00000000-0005-0000-0000-0000E3170000}"/>
    <cellStyle name="Comma 53 2 3 3 3 2" xfId="6044" xr:uid="{00000000-0005-0000-0000-0000E4170000}"/>
    <cellStyle name="Comma 53 2 3 3 3 3" xfId="6045" xr:uid="{00000000-0005-0000-0000-0000E5170000}"/>
    <cellStyle name="Comma 53 2 3 3 3 4" xfId="6046" xr:uid="{00000000-0005-0000-0000-0000E6170000}"/>
    <cellStyle name="Comma 53 2 3 3 4" xfId="6047" xr:uid="{00000000-0005-0000-0000-0000E7170000}"/>
    <cellStyle name="Comma 53 2 3 3 5" xfId="6048" xr:uid="{00000000-0005-0000-0000-0000E8170000}"/>
    <cellStyle name="Comma 53 2 3 3 6" xfId="6049" xr:uid="{00000000-0005-0000-0000-0000E9170000}"/>
    <cellStyle name="Comma 53 2 3 4" xfId="6050" xr:uid="{00000000-0005-0000-0000-0000EA170000}"/>
    <cellStyle name="Comma 53 2 3 4 2" xfId="6051" xr:uid="{00000000-0005-0000-0000-0000EB170000}"/>
    <cellStyle name="Comma 53 2 3 4 2 2" xfId="6052" xr:uid="{00000000-0005-0000-0000-0000EC170000}"/>
    <cellStyle name="Comma 53 2 3 4 2 3" xfId="6053" xr:uid="{00000000-0005-0000-0000-0000ED170000}"/>
    <cellStyle name="Comma 53 2 3 4 2 4" xfId="6054" xr:uid="{00000000-0005-0000-0000-0000EE170000}"/>
    <cellStyle name="Comma 53 2 3 4 3" xfId="6055" xr:uid="{00000000-0005-0000-0000-0000EF170000}"/>
    <cellStyle name="Comma 53 2 3 4 4" xfId="6056" xr:uid="{00000000-0005-0000-0000-0000F0170000}"/>
    <cellStyle name="Comma 53 2 3 4 5" xfId="6057" xr:uid="{00000000-0005-0000-0000-0000F1170000}"/>
    <cellStyle name="Comma 53 2 3 5" xfId="6058" xr:uid="{00000000-0005-0000-0000-0000F2170000}"/>
    <cellStyle name="Comma 53 2 3 5 2" xfId="6059" xr:uid="{00000000-0005-0000-0000-0000F3170000}"/>
    <cellStyle name="Comma 53 2 3 5 3" xfId="6060" xr:uid="{00000000-0005-0000-0000-0000F4170000}"/>
    <cellStyle name="Comma 53 2 3 5 4" xfId="6061" xr:uid="{00000000-0005-0000-0000-0000F5170000}"/>
    <cellStyle name="Comma 53 2 3 6" xfId="6062" xr:uid="{00000000-0005-0000-0000-0000F6170000}"/>
    <cellStyle name="Comma 53 2 3 7" xfId="6063" xr:uid="{00000000-0005-0000-0000-0000F7170000}"/>
    <cellStyle name="Comma 53 2 3 8" xfId="6064" xr:uid="{00000000-0005-0000-0000-0000F8170000}"/>
    <cellStyle name="Comma 53 2 4" xfId="6065" xr:uid="{00000000-0005-0000-0000-0000F9170000}"/>
    <cellStyle name="Comma 53 2 4 2" xfId="6066" xr:uid="{00000000-0005-0000-0000-0000FA170000}"/>
    <cellStyle name="Comma 53 2 4 2 2" xfId="6067" xr:uid="{00000000-0005-0000-0000-0000FB170000}"/>
    <cellStyle name="Comma 53 2 4 2 2 2" xfId="6068" xr:uid="{00000000-0005-0000-0000-0000FC170000}"/>
    <cellStyle name="Comma 53 2 4 2 2 3" xfId="6069" xr:uid="{00000000-0005-0000-0000-0000FD170000}"/>
    <cellStyle name="Comma 53 2 4 2 2 4" xfId="6070" xr:uid="{00000000-0005-0000-0000-0000FE170000}"/>
    <cellStyle name="Comma 53 2 4 2 3" xfId="6071" xr:uid="{00000000-0005-0000-0000-0000FF170000}"/>
    <cellStyle name="Comma 53 2 4 2 4" xfId="6072" xr:uid="{00000000-0005-0000-0000-000000180000}"/>
    <cellStyle name="Comma 53 2 4 2 5" xfId="6073" xr:uid="{00000000-0005-0000-0000-000001180000}"/>
    <cellStyle name="Comma 53 2 4 3" xfId="6074" xr:uid="{00000000-0005-0000-0000-000002180000}"/>
    <cellStyle name="Comma 53 2 4 3 2" xfId="6075" xr:uid="{00000000-0005-0000-0000-000003180000}"/>
    <cellStyle name="Comma 53 2 4 3 3" xfId="6076" xr:uid="{00000000-0005-0000-0000-000004180000}"/>
    <cellStyle name="Comma 53 2 4 3 4" xfId="6077" xr:uid="{00000000-0005-0000-0000-000005180000}"/>
    <cellStyle name="Comma 53 2 4 4" xfId="6078" xr:uid="{00000000-0005-0000-0000-000006180000}"/>
    <cellStyle name="Comma 53 2 4 5" xfId="6079" xr:uid="{00000000-0005-0000-0000-000007180000}"/>
    <cellStyle name="Comma 53 2 4 6" xfId="6080" xr:uid="{00000000-0005-0000-0000-000008180000}"/>
    <cellStyle name="Comma 53 2 5" xfId="6081" xr:uid="{00000000-0005-0000-0000-000009180000}"/>
    <cellStyle name="Comma 53 2 5 2" xfId="6082" xr:uid="{00000000-0005-0000-0000-00000A180000}"/>
    <cellStyle name="Comma 53 2 5 2 2" xfId="6083" xr:uid="{00000000-0005-0000-0000-00000B180000}"/>
    <cellStyle name="Comma 53 2 5 2 2 2" xfId="6084" xr:uid="{00000000-0005-0000-0000-00000C180000}"/>
    <cellStyle name="Comma 53 2 5 2 2 3" xfId="6085" xr:uid="{00000000-0005-0000-0000-00000D180000}"/>
    <cellStyle name="Comma 53 2 5 2 2 4" xfId="6086" xr:uid="{00000000-0005-0000-0000-00000E180000}"/>
    <cellStyle name="Comma 53 2 5 2 3" xfId="6087" xr:uid="{00000000-0005-0000-0000-00000F180000}"/>
    <cellStyle name="Comma 53 2 5 2 4" xfId="6088" xr:uid="{00000000-0005-0000-0000-000010180000}"/>
    <cellStyle name="Comma 53 2 5 2 5" xfId="6089" xr:uid="{00000000-0005-0000-0000-000011180000}"/>
    <cellStyle name="Comma 53 2 5 3" xfId="6090" xr:uid="{00000000-0005-0000-0000-000012180000}"/>
    <cellStyle name="Comma 53 2 5 3 2" xfId="6091" xr:uid="{00000000-0005-0000-0000-000013180000}"/>
    <cellStyle name="Comma 53 2 5 3 3" xfId="6092" xr:uid="{00000000-0005-0000-0000-000014180000}"/>
    <cellStyle name="Comma 53 2 5 3 4" xfId="6093" xr:uid="{00000000-0005-0000-0000-000015180000}"/>
    <cellStyle name="Comma 53 2 5 4" xfId="6094" xr:uid="{00000000-0005-0000-0000-000016180000}"/>
    <cellStyle name="Comma 53 2 5 5" xfId="6095" xr:uid="{00000000-0005-0000-0000-000017180000}"/>
    <cellStyle name="Comma 53 2 5 6" xfId="6096" xr:uid="{00000000-0005-0000-0000-000018180000}"/>
    <cellStyle name="Comma 53 2 6" xfId="6097" xr:uid="{00000000-0005-0000-0000-000019180000}"/>
    <cellStyle name="Comma 53 2 6 2" xfId="6098" xr:uid="{00000000-0005-0000-0000-00001A180000}"/>
    <cellStyle name="Comma 53 2 6 2 2" xfId="6099" xr:uid="{00000000-0005-0000-0000-00001B180000}"/>
    <cellStyle name="Comma 53 2 6 2 3" xfId="6100" xr:uid="{00000000-0005-0000-0000-00001C180000}"/>
    <cellStyle name="Comma 53 2 6 2 4" xfId="6101" xr:uid="{00000000-0005-0000-0000-00001D180000}"/>
    <cellStyle name="Comma 53 2 6 3" xfId="6102" xr:uid="{00000000-0005-0000-0000-00001E180000}"/>
    <cellStyle name="Comma 53 2 6 4" xfId="6103" xr:uid="{00000000-0005-0000-0000-00001F180000}"/>
    <cellStyle name="Comma 53 2 6 5" xfId="6104" xr:uid="{00000000-0005-0000-0000-000020180000}"/>
    <cellStyle name="Comma 53 2 7" xfId="6105" xr:uid="{00000000-0005-0000-0000-000021180000}"/>
    <cellStyle name="Comma 53 2 7 2" xfId="6106" xr:uid="{00000000-0005-0000-0000-000022180000}"/>
    <cellStyle name="Comma 53 2 7 3" xfId="6107" xr:uid="{00000000-0005-0000-0000-000023180000}"/>
    <cellStyle name="Comma 53 2 7 4" xfId="6108" xr:uid="{00000000-0005-0000-0000-000024180000}"/>
    <cellStyle name="Comma 53 2 8" xfId="6109" xr:uid="{00000000-0005-0000-0000-000025180000}"/>
    <cellStyle name="Comma 53 2 9" xfId="6110" xr:uid="{00000000-0005-0000-0000-000026180000}"/>
    <cellStyle name="Comma 53 3" xfId="6111" xr:uid="{00000000-0005-0000-0000-000027180000}"/>
    <cellStyle name="Comma 53 3 10" xfId="6112" xr:uid="{00000000-0005-0000-0000-000028180000}"/>
    <cellStyle name="Comma 53 3 2" xfId="6113" xr:uid="{00000000-0005-0000-0000-000029180000}"/>
    <cellStyle name="Comma 53 3 2 2" xfId="6114" xr:uid="{00000000-0005-0000-0000-00002A180000}"/>
    <cellStyle name="Comma 53 3 2 2 2" xfId="6115" xr:uid="{00000000-0005-0000-0000-00002B180000}"/>
    <cellStyle name="Comma 53 3 2 2 2 2" xfId="6116" xr:uid="{00000000-0005-0000-0000-00002C180000}"/>
    <cellStyle name="Comma 53 3 2 2 2 2 2" xfId="6117" xr:uid="{00000000-0005-0000-0000-00002D180000}"/>
    <cellStyle name="Comma 53 3 2 2 2 2 3" xfId="6118" xr:uid="{00000000-0005-0000-0000-00002E180000}"/>
    <cellStyle name="Comma 53 3 2 2 2 2 4" xfId="6119" xr:uid="{00000000-0005-0000-0000-00002F180000}"/>
    <cellStyle name="Comma 53 3 2 2 2 3" xfId="6120" xr:uid="{00000000-0005-0000-0000-000030180000}"/>
    <cellStyle name="Comma 53 3 2 2 2 4" xfId="6121" xr:uid="{00000000-0005-0000-0000-000031180000}"/>
    <cellStyle name="Comma 53 3 2 2 2 5" xfId="6122" xr:uid="{00000000-0005-0000-0000-000032180000}"/>
    <cellStyle name="Comma 53 3 2 2 3" xfId="6123" xr:uid="{00000000-0005-0000-0000-000033180000}"/>
    <cellStyle name="Comma 53 3 2 2 3 2" xfId="6124" xr:uid="{00000000-0005-0000-0000-000034180000}"/>
    <cellStyle name="Comma 53 3 2 2 3 3" xfId="6125" xr:uid="{00000000-0005-0000-0000-000035180000}"/>
    <cellStyle name="Comma 53 3 2 2 3 4" xfId="6126" xr:uid="{00000000-0005-0000-0000-000036180000}"/>
    <cellStyle name="Comma 53 3 2 2 4" xfId="6127" xr:uid="{00000000-0005-0000-0000-000037180000}"/>
    <cellStyle name="Comma 53 3 2 2 5" xfId="6128" xr:uid="{00000000-0005-0000-0000-000038180000}"/>
    <cellStyle name="Comma 53 3 2 2 6" xfId="6129" xr:uid="{00000000-0005-0000-0000-000039180000}"/>
    <cellStyle name="Comma 53 3 2 3" xfId="6130" xr:uid="{00000000-0005-0000-0000-00003A180000}"/>
    <cellStyle name="Comma 53 3 2 3 2" xfId="6131" xr:uid="{00000000-0005-0000-0000-00003B180000}"/>
    <cellStyle name="Comma 53 3 2 3 2 2" xfId="6132" xr:uid="{00000000-0005-0000-0000-00003C180000}"/>
    <cellStyle name="Comma 53 3 2 3 2 2 2" xfId="6133" xr:uid="{00000000-0005-0000-0000-00003D180000}"/>
    <cellStyle name="Comma 53 3 2 3 2 2 3" xfId="6134" xr:uid="{00000000-0005-0000-0000-00003E180000}"/>
    <cellStyle name="Comma 53 3 2 3 2 2 4" xfId="6135" xr:uid="{00000000-0005-0000-0000-00003F180000}"/>
    <cellStyle name="Comma 53 3 2 3 2 3" xfId="6136" xr:uid="{00000000-0005-0000-0000-000040180000}"/>
    <cellStyle name="Comma 53 3 2 3 2 4" xfId="6137" xr:uid="{00000000-0005-0000-0000-000041180000}"/>
    <cellStyle name="Comma 53 3 2 3 2 5" xfId="6138" xr:uid="{00000000-0005-0000-0000-000042180000}"/>
    <cellStyle name="Comma 53 3 2 3 3" xfId="6139" xr:uid="{00000000-0005-0000-0000-000043180000}"/>
    <cellStyle name="Comma 53 3 2 3 3 2" xfId="6140" xr:uid="{00000000-0005-0000-0000-000044180000}"/>
    <cellStyle name="Comma 53 3 2 3 3 3" xfId="6141" xr:uid="{00000000-0005-0000-0000-000045180000}"/>
    <cellStyle name="Comma 53 3 2 3 3 4" xfId="6142" xr:uid="{00000000-0005-0000-0000-000046180000}"/>
    <cellStyle name="Comma 53 3 2 3 4" xfId="6143" xr:uid="{00000000-0005-0000-0000-000047180000}"/>
    <cellStyle name="Comma 53 3 2 3 5" xfId="6144" xr:uid="{00000000-0005-0000-0000-000048180000}"/>
    <cellStyle name="Comma 53 3 2 3 6" xfId="6145" xr:uid="{00000000-0005-0000-0000-000049180000}"/>
    <cellStyle name="Comma 53 3 2 4" xfId="6146" xr:uid="{00000000-0005-0000-0000-00004A180000}"/>
    <cellStyle name="Comma 53 3 2 4 2" xfId="6147" xr:uid="{00000000-0005-0000-0000-00004B180000}"/>
    <cellStyle name="Comma 53 3 2 4 2 2" xfId="6148" xr:uid="{00000000-0005-0000-0000-00004C180000}"/>
    <cellStyle name="Comma 53 3 2 4 2 3" xfId="6149" xr:uid="{00000000-0005-0000-0000-00004D180000}"/>
    <cellStyle name="Comma 53 3 2 4 2 4" xfId="6150" xr:uid="{00000000-0005-0000-0000-00004E180000}"/>
    <cellStyle name="Comma 53 3 2 4 3" xfId="6151" xr:uid="{00000000-0005-0000-0000-00004F180000}"/>
    <cellStyle name="Comma 53 3 2 4 4" xfId="6152" xr:uid="{00000000-0005-0000-0000-000050180000}"/>
    <cellStyle name="Comma 53 3 2 4 5" xfId="6153" xr:uid="{00000000-0005-0000-0000-000051180000}"/>
    <cellStyle name="Comma 53 3 2 5" xfId="6154" xr:uid="{00000000-0005-0000-0000-000052180000}"/>
    <cellStyle name="Comma 53 3 2 5 2" xfId="6155" xr:uid="{00000000-0005-0000-0000-000053180000}"/>
    <cellStyle name="Comma 53 3 2 5 3" xfId="6156" xr:uid="{00000000-0005-0000-0000-000054180000}"/>
    <cellStyle name="Comma 53 3 2 5 4" xfId="6157" xr:uid="{00000000-0005-0000-0000-000055180000}"/>
    <cellStyle name="Comma 53 3 2 6" xfId="6158" xr:uid="{00000000-0005-0000-0000-000056180000}"/>
    <cellStyle name="Comma 53 3 2 7" xfId="6159" xr:uid="{00000000-0005-0000-0000-000057180000}"/>
    <cellStyle name="Comma 53 3 2 8" xfId="6160" xr:uid="{00000000-0005-0000-0000-000058180000}"/>
    <cellStyle name="Comma 53 3 3" xfId="6161" xr:uid="{00000000-0005-0000-0000-000059180000}"/>
    <cellStyle name="Comma 53 3 3 2" xfId="6162" xr:uid="{00000000-0005-0000-0000-00005A180000}"/>
    <cellStyle name="Comma 53 3 3 2 2" xfId="6163" xr:uid="{00000000-0005-0000-0000-00005B180000}"/>
    <cellStyle name="Comma 53 3 3 2 2 2" xfId="6164" xr:uid="{00000000-0005-0000-0000-00005C180000}"/>
    <cellStyle name="Comma 53 3 3 2 2 2 2" xfId="6165" xr:uid="{00000000-0005-0000-0000-00005D180000}"/>
    <cellStyle name="Comma 53 3 3 2 2 2 3" xfId="6166" xr:uid="{00000000-0005-0000-0000-00005E180000}"/>
    <cellStyle name="Comma 53 3 3 2 2 2 4" xfId="6167" xr:uid="{00000000-0005-0000-0000-00005F180000}"/>
    <cellStyle name="Comma 53 3 3 2 2 3" xfId="6168" xr:uid="{00000000-0005-0000-0000-000060180000}"/>
    <cellStyle name="Comma 53 3 3 2 2 4" xfId="6169" xr:uid="{00000000-0005-0000-0000-000061180000}"/>
    <cellStyle name="Comma 53 3 3 2 2 5" xfId="6170" xr:uid="{00000000-0005-0000-0000-000062180000}"/>
    <cellStyle name="Comma 53 3 3 2 3" xfId="6171" xr:uid="{00000000-0005-0000-0000-000063180000}"/>
    <cellStyle name="Comma 53 3 3 2 3 2" xfId="6172" xr:uid="{00000000-0005-0000-0000-000064180000}"/>
    <cellStyle name="Comma 53 3 3 2 3 3" xfId="6173" xr:uid="{00000000-0005-0000-0000-000065180000}"/>
    <cellStyle name="Comma 53 3 3 2 3 4" xfId="6174" xr:uid="{00000000-0005-0000-0000-000066180000}"/>
    <cellStyle name="Comma 53 3 3 2 4" xfId="6175" xr:uid="{00000000-0005-0000-0000-000067180000}"/>
    <cellStyle name="Comma 53 3 3 2 5" xfId="6176" xr:uid="{00000000-0005-0000-0000-000068180000}"/>
    <cellStyle name="Comma 53 3 3 2 6" xfId="6177" xr:uid="{00000000-0005-0000-0000-000069180000}"/>
    <cellStyle name="Comma 53 3 3 3" xfId="6178" xr:uid="{00000000-0005-0000-0000-00006A180000}"/>
    <cellStyle name="Comma 53 3 3 3 2" xfId="6179" xr:uid="{00000000-0005-0000-0000-00006B180000}"/>
    <cellStyle name="Comma 53 3 3 3 2 2" xfId="6180" xr:uid="{00000000-0005-0000-0000-00006C180000}"/>
    <cellStyle name="Comma 53 3 3 3 2 2 2" xfId="6181" xr:uid="{00000000-0005-0000-0000-00006D180000}"/>
    <cellStyle name="Comma 53 3 3 3 2 2 3" xfId="6182" xr:uid="{00000000-0005-0000-0000-00006E180000}"/>
    <cellStyle name="Comma 53 3 3 3 2 2 4" xfId="6183" xr:uid="{00000000-0005-0000-0000-00006F180000}"/>
    <cellStyle name="Comma 53 3 3 3 2 3" xfId="6184" xr:uid="{00000000-0005-0000-0000-000070180000}"/>
    <cellStyle name="Comma 53 3 3 3 2 4" xfId="6185" xr:uid="{00000000-0005-0000-0000-000071180000}"/>
    <cellStyle name="Comma 53 3 3 3 2 5" xfId="6186" xr:uid="{00000000-0005-0000-0000-000072180000}"/>
    <cellStyle name="Comma 53 3 3 3 3" xfId="6187" xr:uid="{00000000-0005-0000-0000-000073180000}"/>
    <cellStyle name="Comma 53 3 3 3 3 2" xfId="6188" xr:uid="{00000000-0005-0000-0000-000074180000}"/>
    <cellStyle name="Comma 53 3 3 3 3 3" xfId="6189" xr:uid="{00000000-0005-0000-0000-000075180000}"/>
    <cellStyle name="Comma 53 3 3 3 3 4" xfId="6190" xr:uid="{00000000-0005-0000-0000-000076180000}"/>
    <cellStyle name="Comma 53 3 3 3 4" xfId="6191" xr:uid="{00000000-0005-0000-0000-000077180000}"/>
    <cellStyle name="Comma 53 3 3 3 5" xfId="6192" xr:uid="{00000000-0005-0000-0000-000078180000}"/>
    <cellStyle name="Comma 53 3 3 3 6" xfId="6193" xr:uid="{00000000-0005-0000-0000-000079180000}"/>
    <cellStyle name="Comma 53 3 3 4" xfId="6194" xr:uid="{00000000-0005-0000-0000-00007A180000}"/>
    <cellStyle name="Comma 53 3 3 4 2" xfId="6195" xr:uid="{00000000-0005-0000-0000-00007B180000}"/>
    <cellStyle name="Comma 53 3 3 4 2 2" xfId="6196" xr:uid="{00000000-0005-0000-0000-00007C180000}"/>
    <cellStyle name="Comma 53 3 3 4 2 3" xfId="6197" xr:uid="{00000000-0005-0000-0000-00007D180000}"/>
    <cellStyle name="Comma 53 3 3 4 2 4" xfId="6198" xr:uid="{00000000-0005-0000-0000-00007E180000}"/>
    <cellStyle name="Comma 53 3 3 4 3" xfId="6199" xr:uid="{00000000-0005-0000-0000-00007F180000}"/>
    <cellStyle name="Comma 53 3 3 4 4" xfId="6200" xr:uid="{00000000-0005-0000-0000-000080180000}"/>
    <cellStyle name="Comma 53 3 3 4 5" xfId="6201" xr:uid="{00000000-0005-0000-0000-000081180000}"/>
    <cellStyle name="Comma 53 3 3 5" xfId="6202" xr:uid="{00000000-0005-0000-0000-000082180000}"/>
    <cellStyle name="Comma 53 3 3 5 2" xfId="6203" xr:uid="{00000000-0005-0000-0000-000083180000}"/>
    <cellStyle name="Comma 53 3 3 5 3" xfId="6204" xr:uid="{00000000-0005-0000-0000-000084180000}"/>
    <cellStyle name="Comma 53 3 3 5 4" xfId="6205" xr:uid="{00000000-0005-0000-0000-000085180000}"/>
    <cellStyle name="Comma 53 3 3 6" xfId="6206" xr:uid="{00000000-0005-0000-0000-000086180000}"/>
    <cellStyle name="Comma 53 3 3 7" xfId="6207" xr:uid="{00000000-0005-0000-0000-000087180000}"/>
    <cellStyle name="Comma 53 3 3 8" xfId="6208" xr:uid="{00000000-0005-0000-0000-000088180000}"/>
    <cellStyle name="Comma 53 3 4" xfId="6209" xr:uid="{00000000-0005-0000-0000-000089180000}"/>
    <cellStyle name="Comma 53 3 4 2" xfId="6210" xr:uid="{00000000-0005-0000-0000-00008A180000}"/>
    <cellStyle name="Comma 53 3 4 2 2" xfId="6211" xr:uid="{00000000-0005-0000-0000-00008B180000}"/>
    <cellStyle name="Comma 53 3 4 2 2 2" xfId="6212" xr:uid="{00000000-0005-0000-0000-00008C180000}"/>
    <cellStyle name="Comma 53 3 4 2 2 3" xfId="6213" xr:uid="{00000000-0005-0000-0000-00008D180000}"/>
    <cellStyle name="Comma 53 3 4 2 2 4" xfId="6214" xr:uid="{00000000-0005-0000-0000-00008E180000}"/>
    <cellStyle name="Comma 53 3 4 2 3" xfId="6215" xr:uid="{00000000-0005-0000-0000-00008F180000}"/>
    <cellStyle name="Comma 53 3 4 2 4" xfId="6216" xr:uid="{00000000-0005-0000-0000-000090180000}"/>
    <cellStyle name="Comma 53 3 4 2 5" xfId="6217" xr:uid="{00000000-0005-0000-0000-000091180000}"/>
    <cellStyle name="Comma 53 3 4 3" xfId="6218" xr:uid="{00000000-0005-0000-0000-000092180000}"/>
    <cellStyle name="Comma 53 3 4 3 2" xfId="6219" xr:uid="{00000000-0005-0000-0000-000093180000}"/>
    <cellStyle name="Comma 53 3 4 3 3" xfId="6220" xr:uid="{00000000-0005-0000-0000-000094180000}"/>
    <cellStyle name="Comma 53 3 4 3 4" xfId="6221" xr:uid="{00000000-0005-0000-0000-000095180000}"/>
    <cellStyle name="Comma 53 3 4 4" xfId="6222" xr:uid="{00000000-0005-0000-0000-000096180000}"/>
    <cellStyle name="Comma 53 3 4 5" xfId="6223" xr:uid="{00000000-0005-0000-0000-000097180000}"/>
    <cellStyle name="Comma 53 3 4 6" xfId="6224" xr:uid="{00000000-0005-0000-0000-000098180000}"/>
    <cellStyle name="Comma 53 3 5" xfId="6225" xr:uid="{00000000-0005-0000-0000-000099180000}"/>
    <cellStyle name="Comma 53 3 5 2" xfId="6226" xr:uid="{00000000-0005-0000-0000-00009A180000}"/>
    <cellStyle name="Comma 53 3 5 2 2" xfId="6227" xr:uid="{00000000-0005-0000-0000-00009B180000}"/>
    <cellStyle name="Comma 53 3 5 2 2 2" xfId="6228" xr:uid="{00000000-0005-0000-0000-00009C180000}"/>
    <cellStyle name="Comma 53 3 5 2 2 3" xfId="6229" xr:uid="{00000000-0005-0000-0000-00009D180000}"/>
    <cellStyle name="Comma 53 3 5 2 2 4" xfId="6230" xr:uid="{00000000-0005-0000-0000-00009E180000}"/>
    <cellStyle name="Comma 53 3 5 2 3" xfId="6231" xr:uid="{00000000-0005-0000-0000-00009F180000}"/>
    <cellStyle name="Comma 53 3 5 2 4" xfId="6232" xr:uid="{00000000-0005-0000-0000-0000A0180000}"/>
    <cellStyle name="Comma 53 3 5 2 5" xfId="6233" xr:uid="{00000000-0005-0000-0000-0000A1180000}"/>
    <cellStyle name="Comma 53 3 5 3" xfId="6234" xr:uid="{00000000-0005-0000-0000-0000A2180000}"/>
    <cellStyle name="Comma 53 3 5 3 2" xfId="6235" xr:uid="{00000000-0005-0000-0000-0000A3180000}"/>
    <cellStyle name="Comma 53 3 5 3 3" xfId="6236" xr:uid="{00000000-0005-0000-0000-0000A4180000}"/>
    <cellStyle name="Comma 53 3 5 3 4" xfId="6237" xr:uid="{00000000-0005-0000-0000-0000A5180000}"/>
    <cellStyle name="Comma 53 3 5 4" xfId="6238" xr:uid="{00000000-0005-0000-0000-0000A6180000}"/>
    <cellStyle name="Comma 53 3 5 5" xfId="6239" xr:uid="{00000000-0005-0000-0000-0000A7180000}"/>
    <cellStyle name="Comma 53 3 5 6" xfId="6240" xr:uid="{00000000-0005-0000-0000-0000A8180000}"/>
    <cellStyle name="Comma 53 3 6" xfId="6241" xr:uid="{00000000-0005-0000-0000-0000A9180000}"/>
    <cellStyle name="Comma 53 3 6 2" xfId="6242" xr:uid="{00000000-0005-0000-0000-0000AA180000}"/>
    <cellStyle name="Comma 53 3 6 2 2" xfId="6243" xr:uid="{00000000-0005-0000-0000-0000AB180000}"/>
    <cellStyle name="Comma 53 3 6 2 3" xfId="6244" xr:uid="{00000000-0005-0000-0000-0000AC180000}"/>
    <cellStyle name="Comma 53 3 6 2 4" xfId="6245" xr:uid="{00000000-0005-0000-0000-0000AD180000}"/>
    <cellStyle name="Comma 53 3 6 3" xfId="6246" xr:uid="{00000000-0005-0000-0000-0000AE180000}"/>
    <cellStyle name="Comma 53 3 6 4" xfId="6247" xr:uid="{00000000-0005-0000-0000-0000AF180000}"/>
    <cellStyle name="Comma 53 3 6 5" xfId="6248" xr:uid="{00000000-0005-0000-0000-0000B0180000}"/>
    <cellStyle name="Comma 53 3 7" xfId="6249" xr:uid="{00000000-0005-0000-0000-0000B1180000}"/>
    <cellStyle name="Comma 53 3 7 2" xfId="6250" xr:uid="{00000000-0005-0000-0000-0000B2180000}"/>
    <cellStyle name="Comma 53 3 7 3" xfId="6251" xr:uid="{00000000-0005-0000-0000-0000B3180000}"/>
    <cellStyle name="Comma 53 3 7 4" xfId="6252" xr:uid="{00000000-0005-0000-0000-0000B4180000}"/>
    <cellStyle name="Comma 53 3 8" xfId="6253" xr:uid="{00000000-0005-0000-0000-0000B5180000}"/>
    <cellStyle name="Comma 53 3 9" xfId="6254" xr:uid="{00000000-0005-0000-0000-0000B6180000}"/>
    <cellStyle name="Comma 53 4" xfId="6255" xr:uid="{00000000-0005-0000-0000-0000B7180000}"/>
    <cellStyle name="Comma 53 4 2" xfId="6256" xr:uid="{00000000-0005-0000-0000-0000B8180000}"/>
    <cellStyle name="Comma 53 4 2 2" xfId="6257" xr:uid="{00000000-0005-0000-0000-0000B9180000}"/>
    <cellStyle name="Comma 53 4 2 2 2" xfId="6258" xr:uid="{00000000-0005-0000-0000-0000BA180000}"/>
    <cellStyle name="Comma 53 4 2 2 2 2" xfId="6259" xr:uid="{00000000-0005-0000-0000-0000BB180000}"/>
    <cellStyle name="Comma 53 4 2 2 2 3" xfId="6260" xr:uid="{00000000-0005-0000-0000-0000BC180000}"/>
    <cellStyle name="Comma 53 4 2 2 2 4" xfId="6261" xr:uid="{00000000-0005-0000-0000-0000BD180000}"/>
    <cellStyle name="Comma 53 4 2 2 3" xfId="6262" xr:uid="{00000000-0005-0000-0000-0000BE180000}"/>
    <cellStyle name="Comma 53 4 2 2 4" xfId="6263" xr:uid="{00000000-0005-0000-0000-0000BF180000}"/>
    <cellStyle name="Comma 53 4 2 2 5" xfId="6264" xr:uid="{00000000-0005-0000-0000-0000C0180000}"/>
    <cellStyle name="Comma 53 4 2 3" xfId="6265" xr:uid="{00000000-0005-0000-0000-0000C1180000}"/>
    <cellStyle name="Comma 53 4 2 3 2" xfId="6266" xr:uid="{00000000-0005-0000-0000-0000C2180000}"/>
    <cellStyle name="Comma 53 4 2 3 3" xfId="6267" xr:uid="{00000000-0005-0000-0000-0000C3180000}"/>
    <cellStyle name="Comma 53 4 2 3 4" xfId="6268" xr:uid="{00000000-0005-0000-0000-0000C4180000}"/>
    <cellStyle name="Comma 53 4 2 4" xfId="6269" xr:uid="{00000000-0005-0000-0000-0000C5180000}"/>
    <cellStyle name="Comma 53 4 2 5" xfId="6270" xr:uid="{00000000-0005-0000-0000-0000C6180000}"/>
    <cellStyle name="Comma 53 4 2 6" xfId="6271" xr:uid="{00000000-0005-0000-0000-0000C7180000}"/>
    <cellStyle name="Comma 53 4 3" xfId="6272" xr:uid="{00000000-0005-0000-0000-0000C8180000}"/>
    <cellStyle name="Comma 53 4 3 2" xfId="6273" xr:uid="{00000000-0005-0000-0000-0000C9180000}"/>
    <cellStyle name="Comma 53 4 3 2 2" xfId="6274" xr:uid="{00000000-0005-0000-0000-0000CA180000}"/>
    <cellStyle name="Comma 53 4 3 2 2 2" xfId="6275" xr:uid="{00000000-0005-0000-0000-0000CB180000}"/>
    <cellStyle name="Comma 53 4 3 2 2 3" xfId="6276" xr:uid="{00000000-0005-0000-0000-0000CC180000}"/>
    <cellStyle name="Comma 53 4 3 2 2 4" xfId="6277" xr:uid="{00000000-0005-0000-0000-0000CD180000}"/>
    <cellStyle name="Comma 53 4 3 2 3" xfId="6278" xr:uid="{00000000-0005-0000-0000-0000CE180000}"/>
    <cellStyle name="Comma 53 4 3 2 4" xfId="6279" xr:uid="{00000000-0005-0000-0000-0000CF180000}"/>
    <cellStyle name="Comma 53 4 3 2 5" xfId="6280" xr:uid="{00000000-0005-0000-0000-0000D0180000}"/>
    <cellStyle name="Comma 53 4 3 3" xfId="6281" xr:uid="{00000000-0005-0000-0000-0000D1180000}"/>
    <cellStyle name="Comma 53 4 3 3 2" xfId="6282" xr:uid="{00000000-0005-0000-0000-0000D2180000}"/>
    <cellStyle name="Comma 53 4 3 3 3" xfId="6283" xr:uid="{00000000-0005-0000-0000-0000D3180000}"/>
    <cellStyle name="Comma 53 4 3 3 4" xfId="6284" xr:uid="{00000000-0005-0000-0000-0000D4180000}"/>
    <cellStyle name="Comma 53 4 3 4" xfId="6285" xr:uid="{00000000-0005-0000-0000-0000D5180000}"/>
    <cellStyle name="Comma 53 4 3 5" xfId="6286" xr:uid="{00000000-0005-0000-0000-0000D6180000}"/>
    <cellStyle name="Comma 53 4 3 6" xfId="6287" xr:uid="{00000000-0005-0000-0000-0000D7180000}"/>
    <cellStyle name="Comma 53 4 4" xfId="6288" xr:uid="{00000000-0005-0000-0000-0000D8180000}"/>
    <cellStyle name="Comma 53 4 4 2" xfId="6289" xr:uid="{00000000-0005-0000-0000-0000D9180000}"/>
    <cellStyle name="Comma 53 4 4 2 2" xfId="6290" xr:uid="{00000000-0005-0000-0000-0000DA180000}"/>
    <cellStyle name="Comma 53 4 4 2 3" xfId="6291" xr:uid="{00000000-0005-0000-0000-0000DB180000}"/>
    <cellStyle name="Comma 53 4 4 2 4" xfId="6292" xr:uid="{00000000-0005-0000-0000-0000DC180000}"/>
    <cellStyle name="Comma 53 4 4 3" xfId="6293" xr:uid="{00000000-0005-0000-0000-0000DD180000}"/>
    <cellStyle name="Comma 53 4 4 4" xfId="6294" xr:uid="{00000000-0005-0000-0000-0000DE180000}"/>
    <cellStyle name="Comma 53 4 4 5" xfId="6295" xr:uid="{00000000-0005-0000-0000-0000DF180000}"/>
    <cellStyle name="Comma 53 4 5" xfId="6296" xr:uid="{00000000-0005-0000-0000-0000E0180000}"/>
    <cellStyle name="Comma 53 4 5 2" xfId="6297" xr:uid="{00000000-0005-0000-0000-0000E1180000}"/>
    <cellStyle name="Comma 53 4 5 3" xfId="6298" xr:uid="{00000000-0005-0000-0000-0000E2180000}"/>
    <cellStyle name="Comma 53 4 5 4" xfId="6299" xr:uid="{00000000-0005-0000-0000-0000E3180000}"/>
    <cellStyle name="Comma 53 4 6" xfId="6300" xr:uid="{00000000-0005-0000-0000-0000E4180000}"/>
    <cellStyle name="Comma 53 4 7" xfId="6301" xr:uid="{00000000-0005-0000-0000-0000E5180000}"/>
    <cellStyle name="Comma 53 4 8" xfId="6302" xr:uid="{00000000-0005-0000-0000-0000E6180000}"/>
    <cellStyle name="Comma 53 5" xfId="6303" xr:uid="{00000000-0005-0000-0000-0000E7180000}"/>
    <cellStyle name="Comma 53 5 2" xfId="6304" xr:uid="{00000000-0005-0000-0000-0000E8180000}"/>
    <cellStyle name="Comma 53 5 2 2" xfId="6305" xr:uid="{00000000-0005-0000-0000-0000E9180000}"/>
    <cellStyle name="Comma 53 5 2 2 2" xfId="6306" xr:uid="{00000000-0005-0000-0000-0000EA180000}"/>
    <cellStyle name="Comma 53 5 2 2 2 2" xfId="6307" xr:uid="{00000000-0005-0000-0000-0000EB180000}"/>
    <cellStyle name="Comma 53 5 2 2 2 3" xfId="6308" xr:uid="{00000000-0005-0000-0000-0000EC180000}"/>
    <cellStyle name="Comma 53 5 2 2 2 4" xfId="6309" xr:uid="{00000000-0005-0000-0000-0000ED180000}"/>
    <cellStyle name="Comma 53 5 2 2 3" xfId="6310" xr:uid="{00000000-0005-0000-0000-0000EE180000}"/>
    <cellStyle name="Comma 53 5 2 2 4" xfId="6311" xr:uid="{00000000-0005-0000-0000-0000EF180000}"/>
    <cellStyle name="Comma 53 5 2 2 5" xfId="6312" xr:uid="{00000000-0005-0000-0000-0000F0180000}"/>
    <cellStyle name="Comma 53 5 2 3" xfId="6313" xr:uid="{00000000-0005-0000-0000-0000F1180000}"/>
    <cellStyle name="Comma 53 5 2 3 2" xfId="6314" xr:uid="{00000000-0005-0000-0000-0000F2180000}"/>
    <cellStyle name="Comma 53 5 2 3 3" xfId="6315" xr:uid="{00000000-0005-0000-0000-0000F3180000}"/>
    <cellStyle name="Comma 53 5 2 3 4" xfId="6316" xr:uid="{00000000-0005-0000-0000-0000F4180000}"/>
    <cellStyle name="Comma 53 5 2 4" xfId="6317" xr:uid="{00000000-0005-0000-0000-0000F5180000}"/>
    <cellStyle name="Comma 53 5 2 5" xfId="6318" xr:uid="{00000000-0005-0000-0000-0000F6180000}"/>
    <cellStyle name="Comma 53 5 2 6" xfId="6319" xr:uid="{00000000-0005-0000-0000-0000F7180000}"/>
    <cellStyle name="Comma 53 5 3" xfId="6320" xr:uid="{00000000-0005-0000-0000-0000F8180000}"/>
    <cellStyle name="Comma 53 5 3 2" xfId="6321" xr:uid="{00000000-0005-0000-0000-0000F9180000}"/>
    <cellStyle name="Comma 53 5 3 2 2" xfId="6322" xr:uid="{00000000-0005-0000-0000-0000FA180000}"/>
    <cellStyle name="Comma 53 5 3 2 2 2" xfId="6323" xr:uid="{00000000-0005-0000-0000-0000FB180000}"/>
    <cellStyle name="Comma 53 5 3 2 2 3" xfId="6324" xr:uid="{00000000-0005-0000-0000-0000FC180000}"/>
    <cellStyle name="Comma 53 5 3 2 2 4" xfId="6325" xr:uid="{00000000-0005-0000-0000-0000FD180000}"/>
    <cellStyle name="Comma 53 5 3 2 3" xfId="6326" xr:uid="{00000000-0005-0000-0000-0000FE180000}"/>
    <cellStyle name="Comma 53 5 3 2 4" xfId="6327" xr:uid="{00000000-0005-0000-0000-0000FF180000}"/>
    <cellStyle name="Comma 53 5 3 2 5" xfId="6328" xr:uid="{00000000-0005-0000-0000-000000190000}"/>
    <cellStyle name="Comma 53 5 3 3" xfId="6329" xr:uid="{00000000-0005-0000-0000-000001190000}"/>
    <cellStyle name="Comma 53 5 3 3 2" xfId="6330" xr:uid="{00000000-0005-0000-0000-000002190000}"/>
    <cellStyle name="Comma 53 5 3 3 3" xfId="6331" xr:uid="{00000000-0005-0000-0000-000003190000}"/>
    <cellStyle name="Comma 53 5 3 3 4" xfId="6332" xr:uid="{00000000-0005-0000-0000-000004190000}"/>
    <cellStyle name="Comma 53 5 3 4" xfId="6333" xr:uid="{00000000-0005-0000-0000-000005190000}"/>
    <cellStyle name="Comma 53 5 3 5" xfId="6334" xr:uid="{00000000-0005-0000-0000-000006190000}"/>
    <cellStyle name="Comma 53 5 3 6" xfId="6335" xr:uid="{00000000-0005-0000-0000-000007190000}"/>
    <cellStyle name="Comma 53 5 4" xfId="6336" xr:uid="{00000000-0005-0000-0000-000008190000}"/>
    <cellStyle name="Comma 53 5 4 2" xfId="6337" xr:uid="{00000000-0005-0000-0000-000009190000}"/>
    <cellStyle name="Comma 53 5 4 2 2" xfId="6338" xr:uid="{00000000-0005-0000-0000-00000A190000}"/>
    <cellStyle name="Comma 53 5 4 2 3" xfId="6339" xr:uid="{00000000-0005-0000-0000-00000B190000}"/>
    <cellStyle name="Comma 53 5 4 2 4" xfId="6340" xr:uid="{00000000-0005-0000-0000-00000C190000}"/>
    <cellStyle name="Comma 53 5 4 3" xfId="6341" xr:uid="{00000000-0005-0000-0000-00000D190000}"/>
    <cellStyle name="Comma 53 5 4 4" xfId="6342" xr:uid="{00000000-0005-0000-0000-00000E190000}"/>
    <cellStyle name="Comma 53 5 4 5" xfId="6343" xr:uid="{00000000-0005-0000-0000-00000F190000}"/>
    <cellStyle name="Comma 53 5 5" xfId="6344" xr:uid="{00000000-0005-0000-0000-000010190000}"/>
    <cellStyle name="Comma 53 5 5 2" xfId="6345" xr:uid="{00000000-0005-0000-0000-000011190000}"/>
    <cellStyle name="Comma 53 5 5 3" xfId="6346" xr:uid="{00000000-0005-0000-0000-000012190000}"/>
    <cellStyle name="Comma 53 5 5 4" xfId="6347" xr:uid="{00000000-0005-0000-0000-000013190000}"/>
    <cellStyle name="Comma 53 5 6" xfId="6348" xr:uid="{00000000-0005-0000-0000-000014190000}"/>
    <cellStyle name="Comma 53 5 7" xfId="6349" xr:uid="{00000000-0005-0000-0000-000015190000}"/>
    <cellStyle name="Comma 53 5 8" xfId="6350" xr:uid="{00000000-0005-0000-0000-000016190000}"/>
    <cellStyle name="Comma 53 6" xfId="6351" xr:uid="{00000000-0005-0000-0000-000017190000}"/>
    <cellStyle name="Comma 53 6 2" xfId="6352" xr:uid="{00000000-0005-0000-0000-000018190000}"/>
    <cellStyle name="Comma 53 6 2 2" xfId="6353" xr:uid="{00000000-0005-0000-0000-000019190000}"/>
    <cellStyle name="Comma 53 6 2 2 2" xfId="6354" xr:uid="{00000000-0005-0000-0000-00001A190000}"/>
    <cellStyle name="Comma 53 6 2 2 3" xfId="6355" xr:uid="{00000000-0005-0000-0000-00001B190000}"/>
    <cellStyle name="Comma 53 6 2 2 4" xfId="6356" xr:uid="{00000000-0005-0000-0000-00001C190000}"/>
    <cellStyle name="Comma 53 6 2 3" xfId="6357" xr:uid="{00000000-0005-0000-0000-00001D190000}"/>
    <cellStyle name="Comma 53 6 2 4" xfId="6358" xr:uid="{00000000-0005-0000-0000-00001E190000}"/>
    <cellStyle name="Comma 53 6 2 5" xfId="6359" xr:uid="{00000000-0005-0000-0000-00001F190000}"/>
    <cellStyle name="Comma 53 6 3" xfId="6360" xr:uid="{00000000-0005-0000-0000-000020190000}"/>
    <cellStyle name="Comma 53 6 3 2" xfId="6361" xr:uid="{00000000-0005-0000-0000-000021190000}"/>
    <cellStyle name="Comma 53 6 3 3" xfId="6362" xr:uid="{00000000-0005-0000-0000-000022190000}"/>
    <cellStyle name="Comma 53 6 3 4" xfId="6363" xr:uid="{00000000-0005-0000-0000-000023190000}"/>
    <cellStyle name="Comma 53 6 4" xfId="6364" xr:uid="{00000000-0005-0000-0000-000024190000}"/>
    <cellStyle name="Comma 53 6 5" xfId="6365" xr:uid="{00000000-0005-0000-0000-000025190000}"/>
    <cellStyle name="Comma 53 6 6" xfId="6366" xr:uid="{00000000-0005-0000-0000-000026190000}"/>
    <cellStyle name="Comma 53 7" xfId="6367" xr:uid="{00000000-0005-0000-0000-000027190000}"/>
    <cellStyle name="Comma 53 7 2" xfId="6368" xr:uid="{00000000-0005-0000-0000-000028190000}"/>
    <cellStyle name="Comma 53 7 2 2" xfId="6369" xr:uid="{00000000-0005-0000-0000-000029190000}"/>
    <cellStyle name="Comma 53 7 2 2 2" xfId="6370" xr:uid="{00000000-0005-0000-0000-00002A190000}"/>
    <cellStyle name="Comma 53 7 2 2 3" xfId="6371" xr:uid="{00000000-0005-0000-0000-00002B190000}"/>
    <cellStyle name="Comma 53 7 2 2 4" xfId="6372" xr:uid="{00000000-0005-0000-0000-00002C190000}"/>
    <cellStyle name="Comma 53 7 2 3" xfId="6373" xr:uid="{00000000-0005-0000-0000-00002D190000}"/>
    <cellStyle name="Comma 53 7 2 4" xfId="6374" xr:uid="{00000000-0005-0000-0000-00002E190000}"/>
    <cellStyle name="Comma 53 7 2 5" xfId="6375" xr:uid="{00000000-0005-0000-0000-00002F190000}"/>
    <cellStyle name="Comma 53 7 3" xfId="6376" xr:uid="{00000000-0005-0000-0000-000030190000}"/>
    <cellStyle name="Comma 53 7 3 2" xfId="6377" xr:uid="{00000000-0005-0000-0000-000031190000}"/>
    <cellStyle name="Comma 53 7 3 3" xfId="6378" xr:uid="{00000000-0005-0000-0000-000032190000}"/>
    <cellStyle name="Comma 53 7 3 4" xfId="6379" xr:uid="{00000000-0005-0000-0000-000033190000}"/>
    <cellStyle name="Comma 53 7 4" xfId="6380" xr:uid="{00000000-0005-0000-0000-000034190000}"/>
    <cellStyle name="Comma 53 7 5" xfId="6381" xr:uid="{00000000-0005-0000-0000-000035190000}"/>
    <cellStyle name="Comma 53 7 6" xfId="6382" xr:uid="{00000000-0005-0000-0000-000036190000}"/>
    <cellStyle name="Comma 53 8" xfId="6383" xr:uid="{00000000-0005-0000-0000-000037190000}"/>
    <cellStyle name="Comma 53 8 2" xfId="6384" xr:uid="{00000000-0005-0000-0000-000038190000}"/>
    <cellStyle name="Comma 53 8 2 2" xfId="6385" xr:uid="{00000000-0005-0000-0000-000039190000}"/>
    <cellStyle name="Comma 53 8 2 3" xfId="6386" xr:uid="{00000000-0005-0000-0000-00003A190000}"/>
    <cellStyle name="Comma 53 8 2 4" xfId="6387" xr:uid="{00000000-0005-0000-0000-00003B190000}"/>
    <cellStyle name="Comma 53 8 3" xfId="6388" xr:uid="{00000000-0005-0000-0000-00003C190000}"/>
    <cellStyle name="Comma 53 8 4" xfId="6389" xr:uid="{00000000-0005-0000-0000-00003D190000}"/>
    <cellStyle name="Comma 53 8 5" xfId="6390" xr:uid="{00000000-0005-0000-0000-00003E190000}"/>
    <cellStyle name="Comma 53 9" xfId="6391" xr:uid="{00000000-0005-0000-0000-00003F190000}"/>
    <cellStyle name="Comma 53 9 2" xfId="6392" xr:uid="{00000000-0005-0000-0000-000040190000}"/>
    <cellStyle name="Comma 53 9 3" xfId="6393" xr:uid="{00000000-0005-0000-0000-000041190000}"/>
    <cellStyle name="Comma 53 9 4" xfId="6394" xr:uid="{00000000-0005-0000-0000-000042190000}"/>
    <cellStyle name="Comma 54" xfId="6395" xr:uid="{00000000-0005-0000-0000-000043190000}"/>
    <cellStyle name="Comma 54 10" xfId="6396" xr:uid="{00000000-0005-0000-0000-000044190000}"/>
    <cellStyle name="Comma 54 11" xfId="6397" xr:uid="{00000000-0005-0000-0000-000045190000}"/>
    <cellStyle name="Comma 54 12" xfId="6398" xr:uid="{00000000-0005-0000-0000-000046190000}"/>
    <cellStyle name="Comma 54 2" xfId="6399" xr:uid="{00000000-0005-0000-0000-000047190000}"/>
    <cellStyle name="Comma 54 2 10" xfId="6400" xr:uid="{00000000-0005-0000-0000-000048190000}"/>
    <cellStyle name="Comma 54 2 2" xfId="6401" xr:uid="{00000000-0005-0000-0000-000049190000}"/>
    <cellStyle name="Comma 54 2 2 2" xfId="6402" xr:uid="{00000000-0005-0000-0000-00004A190000}"/>
    <cellStyle name="Comma 54 2 2 2 2" xfId="6403" xr:uid="{00000000-0005-0000-0000-00004B190000}"/>
    <cellStyle name="Comma 54 2 2 2 2 2" xfId="6404" xr:uid="{00000000-0005-0000-0000-00004C190000}"/>
    <cellStyle name="Comma 54 2 2 2 2 2 2" xfId="6405" xr:uid="{00000000-0005-0000-0000-00004D190000}"/>
    <cellStyle name="Comma 54 2 2 2 2 2 3" xfId="6406" xr:uid="{00000000-0005-0000-0000-00004E190000}"/>
    <cellStyle name="Comma 54 2 2 2 2 2 4" xfId="6407" xr:uid="{00000000-0005-0000-0000-00004F190000}"/>
    <cellStyle name="Comma 54 2 2 2 2 3" xfId="6408" xr:uid="{00000000-0005-0000-0000-000050190000}"/>
    <cellStyle name="Comma 54 2 2 2 2 4" xfId="6409" xr:uid="{00000000-0005-0000-0000-000051190000}"/>
    <cellStyle name="Comma 54 2 2 2 2 5" xfId="6410" xr:uid="{00000000-0005-0000-0000-000052190000}"/>
    <cellStyle name="Comma 54 2 2 2 3" xfId="6411" xr:uid="{00000000-0005-0000-0000-000053190000}"/>
    <cellStyle name="Comma 54 2 2 2 3 2" xfId="6412" xr:uid="{00000000-0005-0000-0000-000054190000}"/>
    <cellStyle name="Comma 54 2 2 2 3 3" xfId="6413" xr:uid="{00000000-0005-0000-0000-000055190000}"/>
    <cellStyle name="Comma 54 2 2 2 3 4" xfId="6414" xr:uid="{00000000-0005-0000-0000-000056190000}"/>
    <cellStyle name="Comma 54 2 2 2 4" xfId="6415" xr:uid="{00000000-0005-0000-0000-000057190000}"/>
    <cellStyle name="Comma 54 2 2 2 5" xfId="6416" xr:uid="{00000000-0005-0000-0000-000058190000}"/>
    <cellStyle name="Comma 54 2 2 2 6" xfId="6417" xr:uid="{00000000-0005-0000-0000-000059190000}"/>
    <cellStyle name="Comma 54 2 2 3" xfId="6418" xr:uid="{00000000-0005-0000-0000-00005A190000}"/>
    <cellStyle name="Comma 54 2 2 3 2" xfId="6419" xr:uid="{00000000-0005-0000-0000-00005B190000}"/>
    <cellStyle name="Comma 54 2 2 3 2 2" xfId="6420" xr:uid="{00000000-0005-0000-0000-00005C190000}"/>
    <cellStyle name="Comma 54 2 2 3 2 2 2" xfId="6421" xr:uid="{00000000-0005-0000-0000-00005D190000}"/>
    <cellStyle name="Comma 54 2 2 3 2 2 3" xfId="6422" xr:uid="{00000000-0005-0000-0000-00005E190000}"/>
    <cellStyle name="Comma 54 2 2 3 2 2 4" xfId="6423" xr:uid="{00000000-0005-0000-0000-00005F190000}"/>
    <cellStyle name="Comma 54 2 2 3 2 3" xfId="6424" xr:uid="{00000000-0005-0000-0000-000060190000}"/>
    <cellStyle name="Comma 54 2 2 3 2 4" xfId="6425" xr:uid="{00000000-0005-0000-0000-000061190000}"/>
    <cellStyle name="Comma 54 2 2 3 2 5" xfId="6426" xr:uid="{00000000-0005-0000-0000-000062190000}"/>
    <cellStyle name="Comma 54 2 2 3 3" xfId="6427" xr:uid="{00000000-0005-0000-0000-000063190000}"/>
    <cellStyle name="Comma 54 2 2 3 3 2" xfId="6428" xr:uid="{00000000-0005-0000-0000-000064190000}"/>
    <cellStyle name="Comma 54 2 2 3 3 3" xfId="6429" xr:uid="{00000000-0005-0000-0000-000065190000}"/>
    <cellStyle name="Comma 54 2 2 3 3 4" xfId="6430" xr:uid="{00000000-0005-0000-0000-000066190000}"/>
    <cellStyle name="Comma 54 2 2 3 4" xfId="6431" xr:uid="{00000000-0005-0000-0000-000067190000}"/>
    <cellStyle name="Comma 54 2 2 3 5" xfId="6432" xr:uid="{00000000-0005-0000-0000-000068190000}"/>
    <cellStyle name="Comma 54 2 2 3 6" xfId="6433" xr:uid="{00000000-0005-0000-0000-000069190000}"/>
    <cellStyle name="Comma 54 2 2 4" xfId="6434" xr:uid="{00000000-0005-0000-0000-00006A190000}"/>
    <cellStyle name="Comma 54 2 2 4 2" xfId="6435" xr:uid="{00000000-0005-0000-0000-00006B190000}"/>
    <cellStyle name="Comma 54 2 2 4 2 2" xfId="6436" xr:uid="{00000000-0005-0000-0000-00006C190000}"/>
    <cellStyle name="Comma 54 2 2 4 2 3" xfId="6437" xr:uid="{00000000-0005-0000-0000-00006D190000}"/>
    <cellStyle name="Comma 54 2 2 4 2 4" xfId="6438" xr:uid="{00000000-0005-0000-0000-00006E190000}"/>
    <cellStyle name="Comma 54 2 2 4 3" xfId="6439" xr:uid="{00000000-0005-0000-0000-00006F190000}"/>
    <cellStyle name="Comma 54 2 2 4 4" xfId="6440" xr:uid="{00000000-0005-0000-0000-000070190000}"/>
    <cellStyle name="Comma 54 2 2 4 5" xfId="6441" xr:uid="{00000000-0005-0000-0000-000071190000}"/>
    <cellStyle name="Comma 54 2 2 5" xfId="6442" xr:uid="{00000000-0005-0000-0000-000072190000}"/>
    <cellStyle name="Comma 54 2 2 5 2" xfId="6443" xr:uid="{00000000-0005-0000-0000-000073190000}"/>
    <cellStyle name="Comma 54 2 2 5 3" xfId="6444" xr:uid="{00000000-0005-0000-0000-000074190000}"/>
    <cellStyle name="Comma 54 2 2 5 4" xfId="6445" xr:uid="{00000000-0005-0000-0000-000075190000}"/>
    <cellStyle name="Comma 54 2 2 6" xfId="6446" xr:uid="{00000000-0005-0000-0000-000076190000}"/>
    <cellStyle name="Comma 54 2 2 7" xfId="6447" xr:uid="{00000000-0005-0000-0000-000077190000}"/>
    <cellStyle name="Comma 54 2 2 8" xfId="6448" xr:uid="{00000000-0005-0000-0000-000078190000}"/>
    <cellStyle name="Comma 54 2 3" xfId="6449" xr:uid="{00000000-0005-0000-0000-000079190000}"/>
    <cellStyle name="Comma 54 2 3 2" xfId="6450" xr:uid="{00000000-0005-0000-0000-00007A190000}"/>
    <cellStyle name="Comma 54 2 3 2 2" xfId="6451" xr:uid="{00000000-0005-0000-0000-00007B190000}"/>
    <cellStyle name="Comma 54 2 3 2 2 2" xfId="6452" xr:uid="{00000000-0005-0000-0000-00007C190000}"/>
    <cellStyle name="Comma 54 2 3 2 2 2 2" xfId="6453" xr:uid="{00000000-0005-0000-0000-00007D190000}"/>
    <cellStyle name="Comma 54 2 3 2 2 2 3" xfId="6454" xr:uid="{00000000-0005-0000-0000-00007E190000}"/>
    <cellStyle name="Comma 54 2 3 2 2 2 4" xfId="6455" xr:uid="{00000000-0005-0000-0000-00007F190000}"/>
    <cellStyle name="Comma 54 2 3 2 2 3" xfId="6456" xr:uid="{00000000-0005-0000-0000-000080190000}"/>
    <cellStyle name="Comma 54 2 3 2 2 4" xfId="6457" xr:uid="{00000000-0005-0000-0000-000081190000}"/>
    <cellStyle name="Comma 54 2 3 2 2 5" xfId="6458" xr:uid="{00000000-0005-0000-0000-000082190000}"/>
    <cellStyle name="Comma 54 2 3 2 3" xfId="6459" xr:uid="{00000000-0005-0000-0000-000083190000}"/>
    <cellStyle name="Comma 54 2 3 2 3 2" xfId="6460" xr:uid="{00000000-0005-0000-0000-000084190000}"/>
    <cellStyle name="Comma 54 2 3 2 3 3" xfId="6461" xr:uid="{00000000-0005-0000-0000-000085190000}"/>
    <cellStyle name="Comma 54 2 3 2 3 4" xfId="6462" xr:uid="{00000000-0005-0000-0000-000086190000}"/>
    <cellStyle name="Comma 54 2 3 2 4" xfId="6463" xr:uid="{00000000-0005-0000-0000-000087190000}"/>
    <cellStyle name="Comma 54 2 3 2 5" xfId="6464" xr:uid="{00000000-0005-0000-0000-000088190000}"/>
    <cellStyle name="Comma 54 2 3 2 6" xfId="6465" xr:uid="{00000000-0005-0000-0000-000089190000}"/>
    <cellStyle name="Comma 54 2 3 3" xfId="6466" xr:uid="{00000000-0005-0000-0000-00008A190000}"/>
    <cellStyle name="Comma 54 2 3 3 2" xfId="6467" xr:uid="{00000000-0005-0000-0000-00008B190000}"/>
    <cellStyle name="Comma 54 2 3 3 2 2" xfId="6468" xr:uid="{00000000-0005-0000-0000-00008C190000}"/>
    <cellStyle name="Comma 54 2 3 3 2 2 2" xfId="6469" xr:uid="{00000000-0005-0000-0000-00008D190000}"/>
    <cellStyle name="Comma 54 2 3 3 2 2 3" xfId="6470" xr:uid="{00000000-0005-0000-0000-00008E190000}"/>
    <cellStyle name="Comma 54 2 3 3 2 2 4" xfId="6471" xr:uid="{00000000-0005-0000-0000-00008F190000}"/>
    <cellStyle name="Comma 54 2 3 3 2 3" xfId="6472" xr:uid="{00000000-0005-0000-0000-000090190000}"/>
    <cellStyle name="Comma 54 2 3 3 2 4" xfId="6473" xr:uid="{00000000-0005-0000-0000-000091190000}"/>
    <cellStyle name="Comma 54 2 3 3 2 5" xfId="6474" xr:uid="{00000000-0005-0000-0000-000092190000}"/>
    <cellStyle name="Comma 54 2 3 3 3" xfId="6475" xr:uid="{00000000-0005-0000-0000-000093190000}"/>
    <cellStyle name="Comma 54 2 3 3 3 2" xfId="6476" xr:uid="{00000000-0005-0000-0000-000094190000}"/>
    <cellStyle name="Comma 54 2 3 3 3 3" xfId="6477" xr:uid="{00000000-0005-0000-0000-000095190000}"/>
    <cellStyle name="Comma 54 2 3 3 3 4" xfId="6478" xr:uid="{00000000-0005-0000-0000-000096190000}"/>
    <cellStyle name="Comma 54 2 3 3 4" xfId="6479" xr:uid="{00000000-0005-0000-0000-000097190000}"/>
    <cellStyle name="Comma 54 2 3 3 5" xfId="6480" xr:uid="{00000000-0005-0000-0000-000098190000}"/>
    <cellStyle name="Comma 54 2 3 3 6" xfId="6481" xr:uid="{00000000-0005-0000-0000-000099190000}"/>
    <cellStyle name="Comma 54 2 3 4" xfId="6482" xr:uid="{00000000-0005-0000-0000-00009A190000}"/>
    <cellStyle name="Comma 54 2 3 4 2" xfId="6483" xr:uid="{00000000-0005-0000-0000-00009B190000}"/>
    <cellStyle name="Comma 54 2 3 4 2 2" xfId="6484" xr:uid="{00000000-0005-0000-0000-00009C190000}"/>
    <cellStyle name="Comma 54 2 3 4 2 3" xfId="6485" xr:uid="{00000000-0005-0000-0000-00009D190000}"/>
    <cellStyle name="Comma 54 2 3 4 2 4" xfId="6486" xr:uid="{00000000-0005-0000-0000-00009E190000}"/>
    <cellStyle name="Comma 54 2 3 4 3" xfId="6487" xr:uid="{00000000-0005-0000-0000-00009F190000}"/>
    <cellStyle name="Comma 54 2 3 4 4" xfId="6488" xr:uid="{00000000-0005-0000-0000-0000A0190000}"/>
    <cellStyle name="Comma 54 2 3 4 5" xfId="6489" xr:uid="{00000000-0005-0000-0000-0000A1190000}"/>
    <cellStyle name="Comma 54 2 3 5" xfId="6490" xr:uid="{00000000-0005-0000-0000-0000A2190000}"/>
    <cellStyle name="Comma 54 2 3 5 2" xfId="6491" xr:uid="{00000000-0005-0000-0000-0000A3190000}"/>
    <cellStyle name="Comma 54 2 3 5 3" xfId="6492" xr:uid="{00000000-0005-0000-0000-0000A4190000}"/>
    <cellStyle name="Comma 54 2 3 5 4" xfId="6493" xr:uid="{00000000-0005-0000-0000-0000A5190000}"/>
    <cellStyle name="Comma 54 2 3 6" xfId="6494" xr:uid="{00000000-0005-0000-0000-0000A6190000}"/>
    <cellStyle name="Comma 54 2 3 7" xfId="6495" xr:uid="{00000000-0005-0000-0000-0000A7190000}"/>
    <cellStyle name="Comma 54 2 3 8" xfId="6496" xr:uid="{00000000-0005-0000-0000-0000A8190000}"/>
    <cellStyle name="Comma 54 2 4" xfId="6497" xr:uid="{00000000-0005-0000-0000-0000A9190000}"/>
    <cellStyle name="Comma 54 2 4 2" xfId="6498" xr:uid="{00000000-0005-0000-0000-0000AA190000}"/>
    <cellStyle name="Comma 54 2 4 2 2" xfId="6499" xr:uid="{00000000-0005-0000-0000-0000AB190000}"/>
    <cellStyle name="Comma 54 2 4 2 2 2" xfId="6500" xr:uid="{00000000-0005-0000-0000-0000AC190000}"/>
    <cellStyle name="Comma 54 2 4 2 2 3" xfId="6501" xr:uid="{00000000-0005-0000-0000-0000AD190000}"/>
    <cellStyle name="Comma 54 2 4 2 2 4" xfId="6502" xr:uid="{00000000-0005-0000-0000-0000AE190000}"/>
    <cellStyle name="Comma 54 2 4 2 3" xfId="6503" xr:uid="{00000000-0005-0000-0000-0000AF190000}"/>
    <cellStyle name="Comma 54 2 4 2 4" xfId="6504" xr:uid="{00000000-0005-0000-0000-0000B0190000}"/>
    <cellStyle name="Comma 54 2 4 2 5" xfId="6505" xr:uid="{00000000-0005-0000-0000-0000B1190000}"/>
    <cellStyle name="Comma 54 2 4 3" xfId="6506" xr:uid="{00000000-0005-0000-0000-0000B2190000}"/>
    <cellStyle name="Comma 54 2 4 3 2" xfId="6507" xr:uid="{00000000-0005-0000-0000-0000B3190000}"/>
    <cellStyle name="Comma 54 2 4 3 3" xfId="6508" xr:uid="{00000000-0005-0000-0000-0000B4190000}"/>
    <cellStyle name="Comma 54 2 4 3 4" xfId="6509" xr:uid="{00000000-0005-0000-0000-0000B5190000}"/>
    <cellStyle name="Comma 54 2 4 4" xfId="6510" xr:uid="{00000000-0005-0000-0000-0000B6190000}"/>
    <cellStyle name="Comma 54 2 4 5" xfId="6511" xr:uid="{00000000-0005-0000-0000-0000B7190000}"/>
    <cellStyle name="Comma 54 2 4 6" xfId="6512" xr:uid="{00000000-0005-0000-0000-0000B8190000}"/>
    <cellStyle name="Comma 54 2 5" xfId="6513" xr:uid="{00000000-0005-0000-0000-0000B9190000}"/>
    <cellStyle name="Comma 54 2 5 2" xfId="6514" xr:uid="{00000000-0005-0000-0000-0000BA190000}"/>
    <cellStyle name="Comma 54 2 5 2 2" xfId="6515" xr:uid="{00000000-0005-0000-0000-0000BB190000}"/>
    <cellStyle name="Comma 54 2 5 2 2 2" xfId="6516" xr:uid="{00000000-0005-0000-0000-0000BC190000}"/>
    <cellStyle name="Comma 54 2 5 2 2 3" xfId="6517" xr:uid="{00000000-0005-0000-0000-0000BD190000}"/>
    <cellStyle name="Comma 54 2 5 2 2 4" xfId="6518" xr:uid="{00000000-0005-0000-0000-0000BE190000}"/>
    <cellStyle name="Comma 54 2 5 2 3" xfId="6519" xr:uid="{00000000-0005-0000-0000-0000BF190000}"/>
    <cellStyle name="Comma 54 2 5 2 4" xfId="6520" xr:uid="{00000000-0005-0000-0000-0000C0190000}"/>
    <cellStyle name="Comma 54 2 5 2 5" xfId="6521" xr:uid="{00000000-0005-0000-0000-0000C1190000}"/>
    <cellStyle name="Comma 54 2 5 3" xfId="6522" xr:uid="{00000000-0005-0000-0000-0000C2190000}"/>
    <cellStyle name="Comma 54 2 5 3 2" xfId="6523" xr:uid="{00000000-0005-0000-0000-0000C3190000}"/>
    <cellStyle name="Comma 54 2 5 3 3" xfId="6524" xr:uid="{00000000-0005-0000-0000-0000C4190000}"/>
    <cellStyle name="Comma 54 2 5 3 4" xfId="6525" xr:uid="{00000000-0005-0000-0000-0000C5190000}"/>
    <cellStyle name="Comma 54 2 5 4" xfId="6526" xr:uid="{00000000-0005-0000-0000-0000C6190000}"/>
    <cellStyle name="Comma 54 2 5 5" xfId="6527" xr:uid="{00000000-0005-0000-0000-0000C7190000}"/>
    <cellStyle name="Comma 54 2 5 6" xfId="6528" xr:uid="{00000000-0005-0000-0000-0000C8190000}"/>
    <cellStyle name="Comma 54 2 6" xfId="6529" xr:uid="{00000000-0005-0000-0000-0000C9190000}"/>
    <cellStyle name="Comma 54 2 6 2" xfId="6530" xr:uid="{00000000-0005-0000-0000-0000CA190000}"/>
    <cellStyle name="Comma 54 2 6 2 2" xfId="6531" xr:uid="{00000000-0005-0000-0000-0000CB190000}"/>
    <cellStyle name="Comma 54 2 6 2 3" xfId="6532" xr:uid="{00000000-0005-0000-0000-0000CC190000}"/>
    <cellStyle name="Comma 54 2 6 2 4" xfId="6533" xr:uid="{00000000-0005-0000-0000-0000CD190000}"/>
    <cellStyle name="Comma 54 2 6 3" xfId="6534" xr:uid="{00000000-0005-0000-0000-0000CE190000}"/>
    <cellStyle name="Comma 54 2 6 4" xfId="6535" xr:uid="{00000000-0005-0000-0000-0000CF190000}"/>
    <cellStyle name="Comma 54 2 6 5" xfId="6536" xr:uid="{00000000-0005-0000-0000-0000D0190000}"/>
    <cellStyle name="Comma 54 2 7" xfId="6537" xr:uid="{00000000-0005-0000-0000-0000D1190000}"/>
    <cellStyle name="Comma 54 2 7 2" xfId="6538" xr:uid="{00000000-0005-0000-0000-0000D2190000}"/>
    <cellStyle name="Comma 54 2 7 3" xfId="6539" xr:uid="{00000000-0005-0000-0000-0000D3190000}"/>
    <cellStyle name="Comma 54 2 7 4" xfId="6540" xr:uid="{00000000-0005-0000-0000-0000D4190000}"/>
    <cellStyle name="Comma 54 2 8" xfId="6541" xr:uid="{00000000-0005-0000-0000-0000D5190000}"/>
    <cellStyle name="Comma 54 2 9" xfId="6542" xr:uid="{00000000-0005-0000-0000-0000D6190000}"/>
    <cellStyle name="Comma 54 3" xfId="6543" xr:uid="{00000000-0005-0000-0000-0000D7190000}"/>
    <cellStyle name="Comma 54 3 10" xfId="6544" xr:uid="{00000000-0005-0000-0000-0000D8190000}"/>
    <cellStyle name="Comma 54 3 2" xfId="6545" xr:uid="{00000000-0005-0000-0000-0000D9190000}"/>
    <cellStyle name="Comma 54 3 2 2" xfId="6546" xr:uid="{00000000-0005-0000-0000-0000DA190000}"/>
    <cellStyle name="Comma 54 3 2 2 2" xfId="6547" xr:uid="{00000000-0005-0000-0000-0000DB190000}"/>
    <cellStyle name="Comma 54 3 2 2 2 2" xfId="6548" xr:uid="{00000000-0005-0000-0000-0000DC190000}"/>
    <cellStyle name="Comma 54 3 2 2 2 2 2" xfId="6549" xr:uid="{00000000-0005-0000-0000-0000DD190000}"/>
    <cellStyle name="Comma 54 3 2 2 2 2 3" xfId="6550" xr:uid="{00000000-0005-0000-0000-0000DE190000}"/>
    <cellStyle name="Comma 54 3 2 2 2 2 4" xfId="6551" xr:uid="{00000000-0005-0000-0000-0000DF190000}"/>
    <cellStyle name="Comma 54 3 2 2 2 3" xfId="6552" xr:uid="{00000000-0005-0000-0000-0000E0190000}"/>
    <cellStyle name="Comma 54 3 2 2 2 4" xfId="6553" xr:uid="{00000000-0005-0000-0000-0000E1190000}"/>
    <cellStyle name="Comma 54 3 2 2 2 5" xfId="6554" xr:uid="{00000000-0005-0000-0000-0000E2190000}"/>
    <cellStyle name="Comma 54 3 2 2 3" xfId="6555" xr:uid="{00000000-0005-0000-0000-0000E3190000}"/>
    <cellStyle name="Comma 54 3 2 2 3 2" xfId="6556" xr:uid="{00000000-0005-0000-0000-0000E4190000}"/>
    <cellStyle name="Comma 54 3 2 2 3 3" xfId="6557" xr:uid="{00000000-0005-0000-0000-0000E5190000}"/>
    <cellStyle name="Comma 54 3 2 2 3 4" xfId="6558" xr:uid="{00000000-0005-0000-0000-0000E6190000}"/>
    <cellStyle name="Comma 54 3 2 2 4" xfId="6559" xr:uid="{00000000-0005-0000-0000-0000E7190000}"/>
    <cellStyle name="Comma 54 3 2 2 5" xfId="6560" xr:uid="{00000000-0005-0000-0000-0000E8190000}"/>
    <cellStyle name="Comma 54 3 2 2 6" xfId="6561" xr:uid="{00000000-0005-0000-0000-0000E9190000}"/>
    <cellStyle name="Comma 54 3 2 3" xfId="6562" xr:uid="{00000000-0005-0000-0000-0000EA190000}"/>
    <cellStyle name="Comma 54 3 2 3 2" xfId="6563" xr:uid="{00000000-0005-0000-0000-0000EB190000}"/>
    <cellStyle name="Comma 54 3 2 3 2 2" xfId="6564" xr:uid="{00000000-0005-0000-0000-0000EC190000}"/>
    <cellStyle name="Comma 54 3 2 3 2 2 2" xfId="6565" xr:uid="{00000000-0005-0000-0000-0000ED190000}"/>
    <cellStyle name="Comma 54 3 2 3 2 2 3" xfId="6566" xr:uid="{00000000-0005-0000-0000-0000EE190000}"/>
    <cellStyle name="Comma 54 3 2 3 2 2 4" xfId="6567" xr:uid="{00000000-0005-0000-0000-0000EF190000}"/>
    <cellStyle name="Comma 54 3 2 3 2 3" xfId="6568" xr:uid="{00000000-0005-0000-0000-0000F0190000}"/>
    <cellStyle name="Comma 54 3 2 3 2 4" xfId="6569" xr:uid="{00000000-0005-0000-0000-0000F1190000}"/>
    <cellStyle name="Comma 54 3 2 3 2 5" xfId="6570" xr:uid="{00000000-0005-0000-0000-0000F2190000}"/>
    <cellStyle name="Comma 54 3 2 3 3" xfId="6571" xr:uid="{00000000-0005-0000-0000-0000F3190000}"/>
    <cellStyle name="Comma 54 3 2 3 3 2" xfId="6572" xr:uid="{00000000-0005-0000-0000-0000F4190000}"/>
    <cellStyle name="Comma 54 3 2 3 3 3" xfId="6573" xr:uid="{00000000-0005-0000-0000-0000F5190000}"/>
    <cellStyle name="Comma 54 3 2 3 3 4" xfId="6574" xr:uid="{00000000-0005-0000-0000-0000F6190000}"/>
    <cellStyle name="Comma 54 3 2 3 4" xfId="6575" xr:uid="{00000000-0005-0000-0000-0000F7190000}"/>
    <cellStyle name="Comma 54 3 2 3 5" xfId="6576" xr:uid="{00000000-0005-0000-0000-0000F8190000}"/>
    <cellStyle name="Comma 54 3 2 3 6" xfId="6577" xr:uid="{00000000-0005-0000-0000-0000F9190000}"/>
    <cellStyle name="Comma 54 3 2 4" xfId="6578" xr:uid="{00000000-0005-0000-0000-0000FA190000}"/>
    <cellStyle name="Comma 54 3 2 4 2" xfId="6579" xr:uid="{00000000-0005-0000-0000-0000FB190000}"/>
    <cellStyle name="Comma 54 3 2 4 2 2" xfId="6580" xr:uid="{00000000-0005-0000-0000-0000FC190000}"/>
    <cellStyle name="Comma 54 3 2 4 2 3" xfId="6581" xr:uid="{00000000-0005-0000-0000-0000FD190000}"/>
    <cellStyle name="Comma 54 3 2 4 2 4" xfId="6582" xr:uid="{00000000-0005-0000-0000-0000FE190000}"/>
    <cellStyle name="Comma 54 3 2 4 3" xfId="6583" xr:uid="{00000000-0005-0000-0000-0000FF190000}"/>
    <cellStyle name="Comma 54 3 2 4 4" xfId="6584" xr:uid="{00000000-0005-0000-0000-0000001A0000}"/>
    <cellStyle name="Comma 54 3 2 4 5" xfId="6585" xr:uid="{00000000-0005-0000-0000-0000011A0000}"/>
    <cellStyle name="Comma 54 3 2 5" xfId="6586" xr:uid="{00000000-0005-0000-0000-0000021A0000}"/>
    <cellStyle name="Comma 54 3 2 5 2" xfId="6587" xr:uid="{00000000-0005-0000-0000-0000031A0000}"/>
    <cellStyle name="Comma 54 3 2 5 3" xfId="6588" xr:uid="{00000000-0005-0000-0000-0000041A0000}"/>
    <cellStyle name="Comma 54 3 2 5 4" xfId="6589" xr:uid="{00000000-0005-0000-0000-0000051A0000}"/>
    <cellStyle name="Comma 54 3 2 6" xfId="6590" xr:uid="{00000000-0005-0000-0000-0000061A0000}"/>
    <cellStyle name="Comma 54 3 2 7" xfId="6591" xr:uid="{00000000-0005-0000-0000-0000071A0000}"/>
    <cellStyle name="Comma 54 3 2 8" xfId="6592" xr:uid="{00000000-0005-0000-0000-0000081A0000}"/>
    <cellStyle name="Comma 54 3 3" xfId="6593" xr:uid="{00000000-0005-0000-0000-0000091A0000}"/>
    <cellStyle name="Comma 54 3 3 2" xfId="6594" xr:uid="{00000000-0005-0000-0000-00000A1A0000}"/>
    <cellStyle name="Comma 54 3 3 2 2" xfId="6595" xr:uid="{00000000-0005-0000-0000-00000B1A0000}"/>
    <cellStyle name="Comma 54 3 3 2 2 2" xfId="6596" xr:uid="{00000000-0005-0000-0000-00000C1A0000}"/>
    <cellStyle name="Comma 54 3 3 2 2 2 2" xfId="6597" xr:uid="{00000000-0005-0000-0000-00000D1A0000}"/>
    <cellStyle name="Comma 54 3 3 2 2 2 3" xfId="6598" xr:uid="{00000000-0005-0000-0000-00000E1A0000}"/>
    <cellStyle name="Comma 54 3 3 2 2 2 4" xfId="6599" xr:uid="{00000000-0005-0000-0000-00000F1A0000}"/>
    <cellStyle name="Comma 54 3 3 2 2 3" xfId="6600" xr:uid="{00000000-0005-0000-0000-0000101A0000}"/>
    <cellStyle name="Comma 54 3 3 2 2 4" xfId="6601" xr:uid="{00000000-0005-0000-0000-0000111A0000}"/>
    <cellStyle name="Comma 54 3 3 2 2 5" xfId="6602" xr:uid="{00000000-0005-0000-0000-0000121A0000}"/>
    <cellStyle name="Comma 54 3 3 2 3" xfId="6603" xr:uid="{00000000-0005-0000-0000-0000131A0000}"/>
    <cellStyle name="Comma 54 3 3 2 3 2" xfId="6604" xr:uid="{00000000-0005-0000-0000-0000141A0000}"/>
    <cellStyle name="Comma 54 3 3 2 3 3" xfId="6605" xr:uid="{00000000-0005-0000-0000-0000151A0000}"/>
    <cellStyle name="Comma 54 3 3 2 3 4" xfId="6606" xr:uid="{00000000-0005-0000-0000-0000161A0000}"/>
    <cellStyle name="Comma 54 3 3 2 4" xfId="6607" xr:uid="{00000000-0005-0000-0000-0000171A0000}"/>
    <cellStyle name="Comma 54 3 3 2 5" xfId="6608" xr:uid="{00000000-0005-0000-0000-0000181A0000}"/>
    <cellStyle name="Comma 54 3 3 2 6" xfId="6609" xr:uid="{00000000-0005-0000-0000-0000191A0000}"/>
    <cellStyle name="Comma 54 3 3 3" xfId="6610" xr:uid="{00000000-0005-0000-0000-00001A1A0000}"/>
    <cellStyle name="Comma 54 3 3 3 2" xfId="6611" xr:uid="{00000000-0005-0000-0000-00001B1A0000}"/>
    <cellStyle name="Comma 54 3 3 3 2 2" xfId="6612" xr:uid="{00000000-0005-0000-0000-00001C1A0000}"/>
    <cellStyle name="Comma 54 3 3 3 2 2 2" xfId="6613" xr:uid="{00000000-0005-0000-0000-00001D1A0000}"/>
    <cellStyle name="Comma 54 3 3 3 2 2 3" xfId="6614" xr:uid="{00000000-0005-0000-0000-00001E1A0000}"/>
    <cellStyle name="Comma 54 3 3 3 2 2 4" xfId="6615" xr:uid="{00000000-0005-0000-0000-00001F1A0000}"/>
    <cellStyle name="Comma 54 3 3 3 2 3" xfId="6616" xr:uid="{00000000-0005-0000-0000-0000201A0000}"/>
    <cellStyle name="Comma 54 3 3 3 2 4" xfId="6617" xr:uid="{00000000-0005-0000-0000-0000211A0000}"/>
    <cellStyle name="Comma 54 3 3 3 2 5" xfId="6618" xr:uid="{00000000-0005-0000-0000-0000221A0000}"/>
    <cellStyle name="Comma 54 3 3 3 3" xfId="6619" xr:uid="{00000000-0005-0000-0000-0000231A0000}"/>
    <cellStyle name="Comma 54 3 3 3 3 2" xfId="6620" xr:uid="{00000000-0005-0000-0000-0000241A0000}"/>
    <cellStyle name="Comma 54 3 3 3 3 3" xfId="6621" xr:uid="{00000000-0005-0000-0000-0000251A0000}"/>
    <cellStyle name="Comma 54 3 3 3 3 4" xfId="6622" xr:uid="{00000000-0005-0000-0000-0000261A0000}"/>
    <cellStyle name="Comma 54 3 3 3 4" xfId="6623" xr:uid="{00000000-0005-0000-0000-0000271A0000}"/>
    <cellStyle name="Comma 54 3 3 3 5" xfId="6624" xr:uid="{00000000-0005-0000-0000-0000281A0000}"/>
    <cellStyle name="Comma 54 3 3 3 6" xfId="6625" xr:uid="{00000000-0005-0000-0000-0000291A0000}"/>
    <cellStyle name="Comma 54 3 3 4" xfId="6626" xr:uid="{00000000-0005-0000-0000-00002A1A0000}"/>
    <cellStyle name="Comma 54 3 3 4 2" xfId="6627" xr:uid="{00000000-0005-0000-0000-00002B1A0000}"/>
    <cellStyle name="Comma 54 3 3 4 2 2" xfId="6628" xr:uid="{00000000-0005-0000-0000-00002C1A0000}"/>
    <cellStyle name="Comma 54 3 3 4 2 3" xfId="6629" xr:uid="{00000000-0005-0000-0000-00002D1A0000}"/>
    <cellStyle name="Comma 54 3 3 4 2 4" xfId="6630" xr:uid="{00000000-0005-0000-0000-00002E1A0000}"/>
    <cellStyle name="Comma 54 3 3 4 3" xfId="6631" xr:uid="{00000000-0005-0000-0000-00002F1A0000}"/>
    <cellStyle name="Comma 54 3 3 4 4" xfId="6632" xr:uid="{00000000-0005-0000-0000-0000301A0000}"/>
    <cellStyle name="Comma 54 3 3 4 5" xfId="6633" xr:uid="{00000000-0005-0000-0000-0000311A0000}"/>
    <cellStyle name="Comma 54 3 3 5" xfId="6634" xr:uid="{00000000-0005-0000-0000-0000321A0000}"/>
    <cellStyle name="Comma 54 3 3 5 2" xfId="6635" xr:uid="{00000000-0005-0000-0000-0000331A0000}"/>
    <cellStyle name="Comma 54 3 3 5 3" xfId="6636" xr:uid="{00000000-0005-0000-0000-0000341A0000}"/>
    <cellStyle name="Comma 54 3 3 5 4" xfId="6637" xr:uid="{00000000-0005-0000-0000-0000351A0000}"/>
    <cellStyle name="Comma 54 3 3 6" xfId="6638" xr:uid="{00000000-0005-0000-0000-0000361A0000}"/>
    <cellStyle name="Comma 54 3 3 7" xfId="6639" xr:uid="{00000000-0005-0000-0000-0000371A0000}"/>
    <cellStyle name="Comma 54 3 3 8" xfId="6640" xr:uid="{00000000-0005-0000-0000-0000381A0000}"/>
    <cellStyle name="Comma 54 3 4" xfId="6641" xr:uid="{00000000-0005-0000-0000-0000391A0000}"/>
    <cellStyle name="Comma 54 3 4 2" xfId="6642" xr:uid="{00000000-0005-0000-0000-00003A1A0000}"/>
    <cellStyle name="Comma 54 3 4 2 2" xfId="6643" xr:uid="{00000000-0005-0000-0000-00003B1A0000}"/>
    <cellStyle name="Comma 54 3 4 2 2 2" xfId="6644" xr:uid="{00000000-0005-0000-0000-00003C1A0000}"/>
    <cellStyle name="Comma 54 3 4 2 2 3" xfId="6645" xr:uid="{00000000-0005-0000-0000-00003D1A0000}"/>
    <cellStyle name="Comma 54 3 4 2 2 4" xfId="6646" xr:uid="{00000000-0005-0000-0000-00003E1A0000}"/>
    <cellStyle name="Comma 54 3 4 2 3" xfId="6647" xr:uid="{00000000-0005-0000-0000-00003F1A0000}"/>
    <cellStyle name="Comma 54 3 4 2 4" xfId="6648" xr:uid="{00000000-0005-0000-0000-0000401A0000}"/>
    <cellStyle name="Comma 54 3 4 2 5" xfId="6649" xr:uid="{00000000-0005-0000-0000-0000411A0000}"/>
    <cellStyle name="Comma 54 3 4 3" xfId="6650" xr:uid="{00000000-0005-0000-0000-0000421A0000}"/>
    <cellStyle name="Comma 54 3 4 3 2" xfId="6651" xr:uid="{00000000-0005-0000-0000-0000431A0000}"/>
    <cellStyle name="Comma 54 3 4 3 3" xfId="6652" xr:uid="{00000000-0005-0000-0000-0000441A0000}"/>
    <cellStyle name="Comma 54 3 4 3 4" xfId="6653" xr:uid="{00000000-0005-0000-0000-0000451A0000}"/>
    <cellStyle name="Comma 54 3 4 4" xfId="6654" xr:uid="{00000000-0005-0000-0000-0000461A0000}"/>
    <cellStyle name="Comma 54 3 4 5" xfId="6655" xr:uid="{00000000-0005-0000-0000-0000471A0000}"/>
    <cellStyle name="Comma 54 3 4 6" xfId="6656" xr:uid="{00000000-0005-0000-0000-0000481A0000}"/>
    <cellStyle name="Comma 54 3 5" xfId="6657" xr:uid="{00000000-0005-0000-0000-0000491A0000}"/>
    <cellStyle name="Comma 54 3 5 2" xfId="6658" xr:uid="{00000000-0005-0000-0000-00004A1A0000}"/>
    <cellStyle name="Comma 54 3 5 2 2" xfId="6659" xr:uid="{00000000-0005-0000-0000-00004B1A0000}"/>
    <cellStyle name="Comma 54 3 5 2 2 2" xfId="6660" xr:uid="{00000000-0005-0000-0000-00004C1A0000}"/>
    <cellStyle name="Comma 54 3 5 2 2 3" xfId="6661" xr:uid="{00000000-0005-0000-0000-00004D1A0000}"/>
    <cellStyle name="Comma 54 3 5 2 2 4" xfId="6662" xr:uid="{00000000-0005-0000-0000-00004E1A0000}"/>
    <cellStyle name="Comma 54 3 5 2 3" xfId="6663" xr:uid="{00000000-0005-0000-0000-00004F1A0000}"/>
    <cellStyle name="Comma 54 3 5 2 4" xfId="6664" xr:uid="{00000000-0005-0000-0000-0000501A0000}"/>
    <cellStyle name="Comma 54 3 5 2 5" xfId="6665" xr:uid="{00000000-0005-0000-0000-0000511A0000}"/>
    <cellStyle name="Comma 54 3 5 3" xfId="6666" xr:uid="{00000000-0005-0000-0000-0000521A0000}"/>
    <cellStyle name="Comma 54 3 5 3 2" xfId="6667" xr:uid="{00000000-0005-0000-0000-0000531A0000}"/>
    <cellStyle name="Comma 54 3 5 3 3" xfId="6668" xr:uid="{00000000-0005-0000-0000-0000541A0000}"/>
    <cellStyle name="Comma 54 3 5 3 4" xfId="6669" xr:uid="{00000000-0005-0000-0000-0000551A0000}"/>
    <cellStyle name="Comma 54 3 5 4" xfId="6670" xr:uid="{00000000-0005-0000-0000-0000561A0000}"/>
    <cellStyle name="Comma 54 3 5 5" xfId="6671" xr:uid="{00000000-0005-0000-0000-0000571A0000}"/>
    <cellStyle name="Comma 54 3 5 6" xfId="6672" xr:uid="{00000000-0005-0000-0000-0000581A0000}"/>
    <cellStyle name="Comma 54 3 6" xfId="6673" xr:uid="{00000000-0005-0000-0000-0000591A0000}"/>
    <cellStyle name="Comma 54 3 6 2" xfId="6674" xr:uid="{00000000-0005-0000-0000-00005A1A0000}"/>
    <cellStyle name="Comma 54 3 6 2 2" xfId="6675" xr:uid="{00000000-0005-0000-0000-00005B1A0000}"/>
    <cellStyle name="Comma 54 3 6 2 3" xfId="6676" xr:uid="{00000000-0005-0000-0000-00005C1A0000}"/>
    <cellStyle name="Comma 54 3 6 2 4" xfId="6677" xr:uid="{00000000-0005-0000-0000-00005D1A0000}"/>
    <cellStyle name="Comma 54 3 6 3" xfId="6678" xr:uid="{00000000-0005-0000-0000-00005E1A0000}"/>
    <cellStyle name="Comma 54 3 6 4" xfId="6679" xr:uid="{00000000-0005-0000-0000-00005F1A0000}"/>
    <cellStyle name="Comma 54 3 6 5" xfId="6680" xr:uid="{00000000-0005-0000-0000-0000601A0000}"/>
    <cellStyle name="Comma 54 3 7" xfId="6681" xr:uid="{00000000-0005-0000-0000-0000611A0000}"/>
    <cellStyle name="Comma 54 3 7 2" xfId="6682" xr:uid="{00000000-0005-0000-0000-0000621A0000}"/>
    <cellStyle name="Comma 54 3 7 3" xfId="6683" xr:uid="{00000000-0005-0000-0000-0000631A0000}"/>
    <cellStyle name="Comma 54 3 7 4" xfId="6684" xr:uid="{00000000-0005-0000-0000-0000641A0000}"/>
    <cellStyle name="Comma 54 3 8" xfId="6685" xr:uid="{00000000-0005-0000-0000-0000651A0000}"/>
    <cellStyle name="Comma 54 3 9" xfId="6686" xr:uid="{00000000-0005-0000-0000-0000661A0000}"/>
    <cellStyle name="Comma 54 4" xfId="6687" xr:uid="{00000000-0005-0000-0000-0000671A0000}"/>
    <cellStyle name="Comma 54 4 2" xfId="6688" xr:uid="{00000000-0005-0000-0000-0000681A0000}"/>
    <cellStyle name="Comma 54 4 2 2" xfId="6689" xr:uid="{00000000-0005-0000-0000-0000691A0000}"/>
    <cellStyle name="Comma 54 4 2 2 2" xfId="6690" xr:uid="{00000000-0005-0000-0000-00006A1A0000}"/>
    <cellStyle name="Comma 54 4 2 2 2 2" xfId="6691" xr:uid="{00000000-0005-0000-0000-00006B1A0000}"/>
    <cellStyle name="Comma 54 4 2 2 2 3" xfId="6692" xr:uid="{00000000-0005-0000-0000-00006C1A0000}"/>
    <cellStyle name="Comma 54 4 2 2 2 4" xfId="6693" xr:uid="{00000000-0005-0000-0000-00006D1A0000}"/>
    <cellStyle name="Comma 54 4 2 2 3" xfId="6694" xr:uid="{00000000-0005-0000-0000-00006E1A0000}"/>
    <cellStyle name="Comma 54 4 2 2 4" xfId="6695" xr:uid="{00000000-0005-0000-0000-00006F1A0000}"/>
    <cellStyle name="Comma 54 4 2 2 5" xfId="6696" xr:uid="{00000000-0005-0000-0000-0000701A0000}"/>
    <cellStyle name="Comma 54 4 2 3" xfId="6697" xr:uid="{00000000-0005-0000-0000-0000711A0000}"/>
    <cellStyle name="Comma 54 4 2 3 2" xfId="6698" xr:uid="{00000000-0005-0000-0000-0000721A0000}"/>
    <cellStyle name="Comma 54 4 2 3 3" xfId="6699" xr:uid="{00000000-0005-0000-0000-0000731A0000}"/>
    <cellStyle name="Comma 54 4 2 3 4" xfId="6700" xr:uid="{00000000-0005-0000-0000-0000741A0000}"/>
    <cellStyle name="Comma 54 4 2 4" xfId="6701" xr:uid="{00000000-0005-0000-0000-0000751A0000}"/>
    <cellStyle name="Comma 54 4 2 5" xfId="6702" xr:uid="{00000000-0005-0000-0000-0000761A0000}"/>
    <cellStyle name="Comma 54 4 2 6" xfId="6703" xr:uid="{00000000-0005-0000-0000-0000771A0000}"/>
    <cellStyle name="Comma 54 4 3" xfId="6704" xr:uid="{00000000-0005-0000-0000-0000781A0000}"/>
    <cellStyle name="Comma 54 4 3 2" xfId="6705" xr:uid="{00000000-0005-0000-0000-0000791A0000}"/>
    <cellStyle name="Comma 54 4 3 2 2" xfId="6706" xr:uid="{00000000-0005-0000-0000-00007A1A0000}"/>
    <cellStyle name="Comma 54 4 3 2 2 2" xfId="6707" xr:uid="{00000000-0005-0000-0000-00007B1A0000}"/>
    <cellStyle name="Comma 54 4 3 2 2 3" xfId="6708" xr:uid="{00000000-0005-0000-0000-00007C1A0000}"/>
    <cellStyle name="Comma 54 4 3 2 2 4" xfId="6709" xr:uid="{00000000-0005-0000-0000-00007D1A0000}"/>
    <cellStyle name="Comma 54 4 3 2 3" xfId="6710" xr:uid="{00000000-0005-0000-0000-00007E1A0000}"/>
    <cellStyle name="Comma 54 4 3 2 4" xfId="6711" xr:uid="{00000000-0005-0000-0000-00007F1A0000}"/>
    <cellStyle name="Comma 54 4 3 2 5" xfId="6712" xr:uid="{00000000-0005-0000-0000-0000801A0000}"/>
    <cellStyle name="Comma 54 4 3 3" xfId="6713" xr:uid="{00000000-0005-0000-0000-0000811A0000}"/>
    <cellStyle name="Comma 54 4 3 3 2" xfId="6714" xr:uid="{00000000-0005-0000-0000-0000821A0000}"/>
    <cellStyle name="Comma 54 4 3 3 3" xfId="6715" xr:uid="{00000000-0005-0000-0000-0000831A0000}"/>
    <cellStyle name="Comma 54 4 3 3 4" xfId="6716" xr:uid="{00000000-0005-0000-0000-0000841A0000}"/>
    <cellStyle name="Comma 54 4 3 4" xfId="6717" xr:uid="{00000000-0005-0000-0000-0000851A0000}"/>
    <cellStyle name="Comma 54 4 3 5" xfId="6718" xr:uid="{00000000-0005-0000-0000-0000861A0000}"/>
    <cellStyle name="Comma 54 4 3 6" xfId="6719" xr:uid="{00000000-0005-0000-0000-0000871A0000}"/>
    <cellStyle name="Comma 54 4 4" xfId="6720" xr:uid="{00000000-0005-0000-0000-0000881A0000}"/>
    <cellStyle name="Comma 54 4 4 2" xfId="6721" xr:uid="{00000000-0005-0000-0000-0000891A0000}"/>
    <cellStyle name="Comma 54 4 4 2 2" xfId="6722" xr:uid="{00000000-0005-0000-0000-00008A1A0000}"/>
    <cellStyle name="Comma 54 4 4 2 3" xfId="6723" xr:uid="{00000000-0005-0000-0000-00008B1A0000}"/>
    <cellStyle name="Comma 54 4 4 2 4" xfId="6724" xr:uid="{00000000-0005-0000-0000-00008C1A0000}"/>
    <cellStyle name="Comma 54 4 4 3" xfId="6725" xr:uid="{00000000-0005-0000-0000-00008D1A0000}"/>
    <cellStyle name="Comma 54 4 4 4" xfId="6726" xr:uid="{00000000-0005-0000-0000-00008E1A0000}"/>
    <cellStyle name="Comma 54 4 4 5" xfId="6727" xr:uid="{00000000-0005-0000-0000-00008F1A0000}"/>
    <cellStyle name="Comma 54 4 5" xfId="6728" xr:uid="{00000000-0005-0000-0000-0000901A0000}"/>
    <cellStyle name="Comma 54 4 5 2" xfId="6729" xr:uid="{00000000-0005-0000-0000-0000911A0000}"/>
    <cellStyle name="Comma 54 4 5 3" xfId="6730" xr:uid="{00000000-0005-0000-0000-0000921A0000}"/>
    <cellStyle name="Comma 54 4 5 4" xfId="6731" xr:uid="{00000000-0005-0000-0000-0000931A0000}"/>
    <cellStyle name="Comma 54 4 6" xfId="6732" xr:uid="{00000000-0005-0000-0000-0000941A0000}"/>
    <cellStyle name="Comma 54 4 7" xfId="6733" xr:uid="{00000000-0005-0000-0000-0000951A0000}"/>
    <cellStyle name="Comma 54 4 8" xfId="6734" xr:uid="{00000000-0005-0000-0000-0000961A0000}"/>
    <cellStyle name="Comma 54 5" xfId="6735" xr:uid="{00000000-0005-0000-0000-0000971A0000}"/>
    <cellStyle name="Comma 54 5 2" xfId="6736" xr:uid="{00000000-0005-0000-0000-0000981A0000}"/>
    <cellStyle name="Comma 54 5 2 2" xfId="6737" xr:uid="{00000000-0005-0000-0000-0000991A0000}"/>
    <cellStyle name="Comma 54 5 2 2 2" xfId="6738" xr:uid="{00000000-0005-0000-0000-00009A1A0000}"/>
    <cellStyle name="Comma 54 5 2 2 2 2" xfId="6739" xr:uid="{00000000-0005-0000-0000-00009B1A0000}"/>
    <cellStyle name="Comma 54 5 2 2 2 3" xfId="6740" xr:uid="{00000000-0005-0000-0000-00009C1A0000}"/>
    <cellStyle name="Comma 54 5 2 2 2 4" xfId="6741" xr:uid="{00000000-0005-0000-0000-00009D1A0000}"/>
    <cellStyle name="Comma 54 5 2 2 3" xfId="6742" xr:uid="{00000000-0005-0000-0000-00009E1A0000}"/>
    <cellStyle name="Comma 54 5 2 2 4" xfId="6743" xr:uid="{00000000-0005-0000-0000-00009F1A0000}"/>
    <cellStyle name="Comma 54 5 2 2 5" xfId="6744" xr:uid="{00000000-0005-0000-0000-0000A01A0000}"/>
    <cellStyle name="Comma 54 5 2 3" xfId="6745" xr:uid="{00000000-0005-0000-0000-0000A11A0000}"/>
    <cellStyle name="Comma 54 5 2 3 2" xfId="6746" xr:uid="{00000000-0005-0000-0000-0000A21A0000}"/>
    <cellStyle name="Comma 54 5 2 3 3" xfId="6747" xr:uid="{00000000-0005-0000-0000-0000A31A0000}"/>
    <cellStyle name="Comma 54 5 2 3 4" xfId="6748" xr:uid="{00000000-0005-0000-0000-0000A41A0000}"/>
    <cellStyle name="Comma 54 5 2 4" xfId="6749" xr:uid="{00000000-0005-0000-0000-0000A51A0000}"/>
    <cellStyle name="Comma 54 5 2 5" xfId="6750" xr:uid="{00000000-0005-0000-0000-0000A61A0000}"/>
    <cellStyle name="Comma 54 5 2 6" xfId="6751" xr:uid="{00000000-0005-0000-0000-0000A71A0000}"/>
    <cellStyle name="Comma 54 5 3" xfId="6752" xr:uid="{00000000-0005-0000-0000-0000A81A0000}"/>
    <cellStyle name="Comma 54 5 3 2" xfId="6753" xr:uid="{00000000-0005-0000-0000-0000A91A0000}"/>
    <cellStyle name="Comma 54 5 3 2 2" xfId="6754" xr:uid="{00000000-0005-0000-0000-0000AA1A0000}"/>
    <cellStyle name="Comma 54 5 3 2 2 2" xfId="6755" xr:uid="{00000000-0005-0000-0000-0000AB1A0000}"/>
    <cellStyle name="Comma 54 5 3 2 2 3" xfId="6756" xr:uid="{00000000-0005-0000-0000-0000AC1A0000}"/>
    <cellStyle name="Comma 54 5 3 2 2 4" xfId="6757" xr:uid="{00000000-0005-0000-0000-0000AD1A0000}"/>
    <cellStyle name="Comma 54 5 3 2 3" xfId="6758" xr:uid="{00000000-0005-0000-0000-0000AE1A0000}"/>
    <cellStyle name="Comma 54 5 3 2 4" xfId="6759" xr:uid="{00000000-0005-0000-0000-0000AF1A0000}"/>
    <cellStyle name="Comma 54 5 3 2 5" xfId="6760" xr:uid="{00000000-0005-0000-0000-0000B01A0000}"/>
    <cellStyle name="Comma 54 5 3 3" xfId="6761" xr:uid="{00000000-0005-0000-0000-0000B11A0000}"/>
    <cellStyle name="Comma 54 5 3 3 2" xfId="6762" xr:uid="{00000000-0005-0000-0000-0000B21A0000}"/>
    <cellStyle name="Comma 54 5 3 3 3" xfId="6763" xr:uid="{00000000-0005-0000-0000-0000B31A0000}"/>
    <cellStyle name="Comma 54 5 3 3 4" xfId="6764" xr:uid="{00000000-0005-0000-0000-0000B41A0000}"/>
    <cellStyle name="Comma 54 5 3 4" xfId="6765" xr:uid="{00000000-0005-0000-0000-0000B51A0000}"/>
    <cellStyle name="Comma 54 5 3 5" xfId="6766" xr:uid="{00000000-0005-0000-0000-0000B61A0000}"/>
    <cellStyle name="Comma 54 5 3 6" xfId="6767" xr:uid="{00000000-0005-0000-0000-0000B71A0000}"/>
    <cellStyle name="Comma 54 5 4" xfId="6768" xr:uid="{00000000-0005-0000-0000-0000B81A0000}"/>
    <cellStyle name="Comma 54 5 4 2" xfId="6769" xr:uid="{00000000-0005-0000-0000-0000B91A0000}"/>
    <cellStyle name="Comma 54 5 4 2 2" xfId="6770" xr:uid="{00000000-0005-0000-0000-0000BA1A0000}"/>
    <cellStyle name="Comma 54 5 4 2 3" xfId="6771" xr:uid="{00000000-0005-0000-0000-0000BB1A0000}"/>
    <cellStyle name="Comma 54 5 4 2 4" xfId="6772" xr:uid="{00000000-0005-0000-0000-0000BC1A0000}"/>
    <cellStyle name="Comma 54 5 4 3" xfId="6773" xr:uid="{00000000-0005-0000-0000-0000BD1A0000}"/>
    <cellStyle name="Comma 54 5 4 4" xfId="6774" xr:uid="{00000000-0005-0000-0000-0000BE1A0000}"/>
    <cellStyle name="Comma 54 5 4 5" xfId="6775" xr:uid="{00000000-0005-0000-0000-0000BF1A0000}"/>
    <cellStyle name="Comma 54 5 5" xfId="6776" xr:uid="{00000000-0005-0000-0000-0000C01A0000}"/>
    <cellStyle name="Comma 54 5 5 2" xfId="6777" xr:uid="{00000000-0005-0000-0000-0000C11A0000}"/>
    <cellStyle name="Comma 54 5 5 3" xfId="6778" xr:uid="{00000000-0005-0000-0000-0000C21A0000}"/>
    <cellStyle name="Comma 54 5 5 4" xfId="6779" xr:uid="{00000000-0005-0000-0000-0000C31A0000}"/>
    <cellStyle name="Comma 54 5 6" xfId="6780" xr:uid="{00000000-0005-0000-0000-0000C41A0000}"/>
    <cellStyle name="Comma 54 5 7" xfId="6781" xr:uid="{00000000-0005-0000-0000-0000C51A0000}"/>
    <cellStyle name="Comma 54 5 8" xfId="6782" xr:uid="{00000000-0005-0000-0000-0000C61A0000}"/>
    <cellStyle name="Comma 54 6" xfId="6783" xr:uid="{00000000-0005-0000-0000-0000C71A0000}"/>
    <cellStyle name="Comma 54 6 2" xfId="6784" xr:uid="{00000000-0005-0000-0000-0000C81A0000}"/>
    <cellStyle name="Comma 54 6 2 2" xfId="6785" xr:uid="{00000000-0005-0000-0000-0000C91A0000}"/>
    <cellStyle name="Comma 54 6 2 2 2" xfId="6786" xr:uid="{00000000-0005-0000-0000-0000CA1A0000}"/>
    <cellStyle name="Comma 54 6 2 2 3" xfId="6787" xr:uid="{00000000-0005-0000-0000-0000CB1A0000}"/>
    <cellStyle name="Comma 54 6 2 2 4" xfId="6788" xr:uid="{00000000-0005-0000-0000-0000CC1A0000}"/>
    <cellStyle name="Comma 54 6 2 3" xfId="6789" xr:uid="{00000000-0005-0000-0000-0000CD1A0000}"/>
    <cellStyle name="Comma 54 6 2 4" xfId="6790" xr:uid="{00000000-0005-0000-0000-0000CE1A0000}"/>
    <cellStyle name="Comma 54 6 2 5" xfId="6791" xr:uid="{00000000-0005-0000-0000-0000CF1A0000}"/>
    <cellStyle name="Comma 54 6 3" xfId="6792" xr:uid="{00000000-0005-0000-0000-0000D01A0000}"/>
    <cellStyle name="Comma 54 6 3 2" xfId="6793" xr:uid="{00000000-0005-0000-0000-0000D11A0000}"/>
    <cellStyle name="Comma 54 6 3 3" xfId="6794" xr:uid="{00000000-0005-0000-0000-0000D21A0000}"/>
    <cellStyle name="Comma 54 6 3 4" xfId="6795" xr:uid="{00000000-0005-0000-0000-0000D31A0000}"/>
    <cellStyle name="Comma 54 6 4" xfId="6796" xr:uid="{00000000-0005-0000-0000-0000D41A0000}"/>
    <cellStyle name="Comma 54 6 5" xfId="6797" xr:uid="{00000000-0005-0000-0000-0000D51A0000}"/>
    <cellStyle name="Comma 54 6 6" xfId="6798" xr:uid="{00000000-0005-0000-0000-0000D61A0000}"/>
    <cellStyle name="Comma 54 7" xfId="6799" xr:uid="{00000000-0005-0000-0000-0000D71A0000}"/>
    <cellStyle name="Comma 54 7 2" xfId="6800" xr:uid="{00000000-0005-0000-0000-0000D81A0000}"/>
    <cellStyle name="Comma 54 7 2 2" xfId="6801" xr:uid="{00000000-0005-0000-0000-0000D91A0000}"/>
    <cellStyle name="Comma 54 7 2 2 2" xfId="6802" xr:uid="{00000000-0005-0000-0000-0000DA1A0000}"/>
    <cellStyle name="Comma 54 7 2 2 3" xfId="6803" xr:uid="{00000000-0005-0000-0000-0000DB1A0000}"/>
    <cellStyle name="Comma 54 7 2 2 4" xfId="6804" xr:uid="{00000000-0005-0000-0000-0000DC1A0000}"/>
    <cellStyle name="Comma 54 7 2 3" xfId="6805" xr:uid="{00000000-0005-0000-0000-0000DD1A0000}"/>
    <cellStyle name="Comma 54 7 2 4" xfId="6806" xr:uid="{00000000-0005-0000-0000-0000DE1A0000}"/>
    <cellStyle name="Comma 54 7 2 5" xfId="6807" xr:uid="{00000000-0005-0000-0000-0000DF1A0000}"/>
    <cellStyle name="Comma 54 7 3" xfId="6808" xr:uid="{00000000-0005-0000-0000-0000E01A0000}"/>
    <cellStyle name="Comma 54 7 3 2" xfId="6809" xr:uid="{00000000-0005-0000-0000-0000E11A0000}"/>
    <cellStyle name="Comma 54 7 3 3" xfId="6810" xr:uid="{00000000-0005-0000-0000-0000E21A0000}"/>
    <cellStyle name="Comma 54 7 3 4" xfId="6811" xr:uid="{00000000-0005-0000-0000-0000E31A0000}"/>
    <cellStyle name="Comma 54 7 4" xfId="6812" xr:uid="{00000000-0005-0000-0000-0000E41A0000}"/>
    <cellStyle name="Comma 54 7 5" xfId="6813" xr:uid="{00000000-0005-0000-0000-0000E51A0000}"/>
    <cellStyle name="Comma 54 7 6" xfId="6814" xr:uid="{00000000-0005-0000-0000-0000E61A0000}"/>
    <cellStyle name="Comma 54 8" xfId="6815" xr:uid="{00000000-0005-0000-0000-0000E71A0000}"/>
    <cellStyle name="Comma 54 8 2" xfId="6816" xr:uid="{00000000-0005-0000-0000-0000E81A0000}"/>
    <cellStyle name="Comma 54 8 2 2" xfId="6817" xr:uid="{00000000-0005-0000-0000-0000E91A0000}"/>
    <cellStyle name="Comma 54 8 2 3" xfId="6818" xr:uid="{00000000-0005-0000-0000-0000EA1A0000}"/>
    <cellStyle name="Comma 54 8 2 4" xfId="6819" xr:uid="{00000000-0005-0000-0000-0000EB1A0000}"/>
    <cellStyle name="Comma 54 8 3" xfId="6820" xr:uid="{00000000-0005-0000-0000-0000EC1A0000}"/>
    <cellStyle name="Comma 54 8 4" xfId="6821" xr:uid="{00000000-0005-0000-0000-0000ED1A0000}"/>
    <cellStyle name="Comma 54 8 5" xfId="6822" xr:uid="{00000000-0005-0000-0000-0000EE1A0000}"/>
    <cellStyle name="Comma 54 9" xfId="6823" xr:uid="{00000000-0005-0000-0000-0000EF1A0000}"/>
    <cellStyle name="Comma 54 9 2" xfId="6824" xr:uid="{00000000-0005-0000-0000-0000F01A0000}"/>
    <cellStyle name="Comma 54 9 3" xfId="6825" xr:uid="{00000000-0005-0000-0000-0000F11A0000}"/>
    <cellStyle name="Comma 54 9 4" xfId="6826" xr:uid="{00000000-0005-0000-0000-0000F21A0000}"/>
    <cellStyle name="Comma 55" xfId="6827" xr:uid="{00000000-0005-0000-0000-0000F31A0000}"/>
    <cellStyle name="Comma 55 10" xfId="6828" xr:uid="{00000000-0005-0000-0000-0000F41A0000}"/>
    <cellStyle name="Comma 55 11" xfId="6829" xr:uid="{00000000-0005-0000-0000-0000F51A0000}"/>
    <cellStyle name="Comma 55 12" xfId="6830" xr:uid="{00000000-0005-0000-0000-0000F61A0000}"/>
    <cellStyle name="Comma 55 2" xfId="6831" xr:uid="{00000000-0005-0000-0000-0000F71A0000}"/>
    <cellStyle name="Comma 55 2 10" xfId="6832" xr:uid="{00000000-0005-0000-0000-0000F81A0000}"/>
    <cellStyle name="Comma 55 2 2" xfId="6833" xr:uid="{00000000-0005-0000-0000-0000F91A0000}"/>
    <cellStyle name="Comma 55 2 2 2" xfId="6834" xr:uid="{00000000-0005-0000-0000-0000FA1A0000}"/>
    <cellStyle name="Comma 55 2 2 2 2" xfId="6835" xr:uid="{00000000-0005-0000-0000-0000FB1A0000}"/>
    <cellStyle name="Comma 55 2 2 2 2 2" xfId="6836" xr:uid="{00000000-0005-0000-0000-0000FC1A0000}"/>
    <cellStyle name="Comma 55 2 2 2 2 2 2" xfId="6837" xr:uid="{00000000-0005-0000-0000-0000FD1A0000}"/>
    <cellStyle name="Comma 55 2 2 2 2 2 3" xfId="6838" xr:uid="{00000000-0005-0000-0000-0000FE1A0000}"/>
    <cellStyle name="Comma 55 2 2 2 2 2 4" xfId="6839" xr:uid="{00000000-0005-0000-0000-0000FF1A0000}"/>
    <cellStyle name="Comma 55 2 2 2 2 3" xfId="6840" xr:uid="{00000000-0005-0000-0000-0000001B0000}"/>
    <cellStyle name="Comma 55 2 2 2 2 4" xfId="6841" xr:uid="{00000000-0005-0000-0000-0000011B0000}"/>
    <cellStyle name="Comma 55 2 2 2 2 5" xfId="6842" xr:uid="{00000000-0005-0000-0000-0000021B0000}"/>
    <cellStyle name="Comma 55 2 2 2 3" xfId="6843" xr:uid="{00000000-0005-0000-0000-0000031B0000}"/>
    <cellStyle name="Comma 55 2 2 2 3 2" xfId="6844" xr:uid="{00000000-0005-0000-0000-0000041B0000}"/>
    <cellStyle name="Comma 55 2 2 2 3 3" xfId="6845" xr:uid="{00000000-0005-0000-0000-0000051B0000}"/>
    <cellStyle name="Comma 55 2 2 2 3 4" xfId="6846" xr:uid="{00000000-0005-0000-0000-0000061B0000}"/>
    <cellStyle name="Comma 55 2 2 2 4" xfId="6847" xr:uid="{00000000-0005-0000-0000-0000071B0000}"/>
    <cellStyle name="Comma 55 2 2 2 5" xfId="6848" xr:uid="{00000000-0005-0000-0000-0000081B0000}"/>
    <cellStyle name="Comma 55 2 2 2 6" xfId="6849" xr:uid="{00000000-0005-0000-0000-0000091B0000}"/>
    <cellStyle name="Comma 55 2 2 3" xfId="6850" xr:uid="{00000000-0005-0000-0000-00000A1B0000}"/>
    <cellStyle name="Comma 55 2 2 3 2" xfId="6851" xr:uid="{00000000-0005-0000-0000-00000B1B0000}"/>
    <cellStyle name="Comma 55 2 2 3 2 2" xfId="6852" xr:uid="{00000000-0005-0000-0000-00000C1B0000}"/>
    <cellStyle name="Comma 55 2 2 3 2 2 2" xfId="6853" xr:uid="{00000000-0005-0000-0000-00000D1B0000}"/>
    <cellStyle name="Comma 55 2 2 3 2 2 3" xfId="6854" xr:uid="{00000000-0005-0000-0000-00000E1B0000}"/>
    <cellStyle name="Comma 55 2 2 3 2 2 4" xfId="6855" xr:uid="{00000000-0005-0000-0000-00000F1B0000}"/>
    <cellStyle name="Comma 55 2 2 3 2 3" xfId="6856" xr:uid="{00000000-0005-0000-0000-0000101B0000}"/>
    <cellStyle name="Comma 55 2 2 3 2 4" xfId="6857" xr:uid="{00000000-0005-0000-0000-0000111B0000}"/>
    <cellStyle name="Comma 55 2 2 3 2 5" xfId="6858" xr:uid="{00000000-0005-0000-0000-0000121B0000}"/>
    <cellStyle name="Comma 55 2 2 3 3" xfId="6859" xr:uid="{00000000-0005-0000-0000-0000131B0000}"/>
    <cellStyle name="Comma 55 2 2 3 3 2" xfId="6860" xr:uid="{00000000-0005-0000-0000-0000141B0000}"/>
    <cellStyle name="Comma 55 2 2 3 3 3" xfId="6861" xr:uid="{00000000-0005-0000-0000-0000151B0000}"/>
    <cellStyle name="Comma 55 2 2 3 3 4" xfId="6862" xr:uid="{00000000-0005-0000-0000-0000161B0000}"/>
    <cellStyle name="Comma 55 2 2 3 4" xfId="6863" xr:uid="{00000000-0005-0000-0000-0000171B0000}"/>
    <cellStyle name="Comma 55 2 2 3 5" xfId="6864" xr:uid="{00000000-0005-0000-0000-0000181B0000}"/>
    <cellStyle name="Comma 55 2 2 3 6" xfId="6865" xr:uid="{00000000-0005-0000-0000-0000191B0000}"/>
    <cellStyle name="Comma 55 2 2 4" xfId="6866" xr:uid="{00000000-0005-0000-0000-00001A1B0000}"/>
    <cellStyle name="Comma 55 2 2 4 2" xfId="6867" xr:uid="{00000000-0005-0000-0000-00001B1B0000}"/>
    <cellStyle name="Comma 55 2 2 4 2 2" xfId="6868" xr:uid="{00000000-0005-0000-0000-00001C1B0000}"/>
    <cellStyle name="Comma 55 2 2 4 2 3" xfId="6869" xr:uid="{00000000-0005-0000-0000-00001D1B0000}"/>
    <cellStyle name="Comma 55 2 2 4 2 4" xfId="6870" xr:uid="{00000000-0005-0000-0000-00001E1B0000}"/>
    <cellStyle name="Comma 55 2 2 4 3" xfId="6871" xr:uid="{00000000-0005-0000-0000-00001F1B0000}"/>
    <cellStyle name="Comma 55 2 2 4 4" xfId="6872" xr:uid="{00000000-0005-0000-0000-0000201B0000}"/>
    <cellStyle name="Comma 55 2 2 4 5" xfId="6873" xr:uid="{00000000-0005-0000-0000-0000211B0000}"/>
    <cellStyle name="Comma 55 2 2 5" xfId="6874" xr:uid="{00000000-0005-0000-0000-0000221B0000}"/>
    <cellStyle name="Comma 55 2 2 5 2" xfId="6875" xr:uid="{00000000-0005-0000-0000-0000231B0000}"/>
    <cellStyle name="Comma 55 2 2 5 3" xfId="6876" xr:uid="{00000000-0005-0000-0000-0000241B0000}"/>
    <cellStyle name="Comma 55 2 2 5 4" xfId="6877" xr:uid="{00000000-0005-0000-0000-0000251B0000}"/>
    <cellStyle name="Comma 55 2 2 6" xfId="6878" xr:uid="{00000000-0005-0000-0000-0000261B0000}"/>
    <cellStyle name="Comma 55 2 2 7" xfId="6879" xr:uid="{00000000-0005-0000-0000-0000271B0000}"/>
    <cellStyle name="Comma 55 2 2 8" xfId="6880" xr:uid="{00000000-0005-0000-0000-0000281B0000}"/>
    <cellStyle name="Comma 55 2 3" xfId="6881" xr:uid="{00000000-0005-0000-0000-0000291B0000}"/>
    <cellStyle name="Comma 55 2 3 2" xfId="6882" xr:uid="{00000000-0005-0000-0000-00002A1B0000}"/>
    <cellStyle name="Comma 55 2 3 2 2" xfId="6883" xr:uid="{00000000-0005-0000-0000-00002B1B0000}"/>
    <cellStyle name="Comma 55 2 3 2 2 2" xfId="6884" xr:uid="{00000000-0005-0000-0000-00002C1B0000}"/>
    <cellStyle name="Comma 55 2 3 2 2 2 2" xfId="6885" xr:uid="{00000000-0005-0000-0000-00002D1B0000}"/>
    <cellStyle name="Comma 55 2 3 2 2 2 3" xfId="6886" xr:uid="{00000000-0005-0000-0000-00002E1B0000}"/>
    <cellStyle name="Comma 55 2 3 2 2 2 4" xfId="6887" xr:uid="{00000000-0005-0000-0000-00002F1B0000}"/>
    <cellStyle name="Comma 55 2 3 2 2 3" xfId="6888" xr:uid="{00000000-0005-0000-0000-0000301B0000}"/>
    <cellStyle name="Comma 55 2 3 2 2 4" xfId="6889" xr:uid="{00000000-0005-0000-0000-0000311B0000}"/>
    <cellStyle name="Comma 55 2 3 2 2 5" xfId="6890" xr:uid="{00000000-0005-0000-0000-0000321B0000}"/>
    <cellStyle name="Comma 55 2 3 2 3" xfId="6891" xr:uid="{00000000-0005-0000-0000-0000331B0000}"/>
    <cellStyle name="Comma 55 2 3 2 3 2" xfId="6892" xr:uid="{00000000-0005-0000-0000-0000341B0000}"/>
    <cellStyle name="Comma 55 2 3 2 3 3" xfId="6893" xr:uid="{00000000-0005-0000-0000-0000351B0000}"/>
    <cellStyle name="Comma 55 2 3 2 3 4" xfId="6894" xr:uid="{00000000-0005-0000-0000-0000361B0000}"/>
    <cellStyle name="Comma 55 2 3 2 4" xfId="6895" xr:uid="{00000000-0005-0000-0000-0000371B0000}"/>
    <cellStyle name="Comma 55 2 3 2 5" xfId="6896" xr:uid="{00000000-0005-0000-0000-0000381B0000}"/>
    <cellStyle name="Comma 55 2 3 2 6" xfId="6897" xr:uid="{00000000-0005-0000-0000-0000391B0000}"/>
    <cellStyle name="Comma 55 2 3 3" xfId="6898" xr:uid="{00000000-0005-0000-0000-00003A1B0000}"/>
    <cellStyle name="Comma 55 2 3 3 2" xfId="6899" xr:uid="{00000000-0005-0000-0000-00003B1B0000}"/>
    <cellStyle name="Comma 55 2 3 3 2 2" xfId="6900" xr:uid="{00000000-0005-0000-0000-00003C1B0000}"/>
    <cellStyle name="Comma 55 2 3 3 2 2 2" xfId="6901" xr:uid="{00000000-0005-0000-0000-00003D1B0000}"/>
    <cellStyle name="Comma 55 2 3 3 2 2 3" xfId="6902" xr:uid="{00000000-0005-0000-0000-00003E1B0000}"/>
    <cellStyle name="Comma 55 2 3 3 2 2 4" xfId="6903" xr:uid="{00000000-0005-0000-0000-00003F1B0000}"/>
    <cellStyle name="Comma 55 2 3 3 2 3" xfId="6904" xr:uid="{00000000-0005-0000-0000-0000401B0000}"/>
    <cellStyle name="Comma 55 2 3 3 2 4" xfId="6905" xr:uid="{00000000-0005-0000-0000-0000411B0000}"/>
    <cellStyle name="Comma 55 2 3 3 2 5" xfId="6906" xr:uid="{00000000-0005-0000-0000-0000421B0000}"/>
    <cellStyle name="Comma 55 2 3 3 3" xfId="6907" xr:uid="{00000000-0005-0000-0000-0000431B0000}"/>
    <cellStyle name="Comma 55 2 3 3 3 2" xfId="6908" xr:uid="{00000000-0005-0000-0000-0000441B0000}"/>
    <cellStyle name="Comma 55 2 3 3 3 3" xfId="6909" xr:uid="{00000000-0005-0000-0000-0000451B0000}"/>
    <cellStyle name="Comma 55 2 3 3 3 4" xfId="6910" xr:uid="{00000000-0005-0000-0000-0000461B0000}"/>
    <cellStyle name="Comma 55 2 3 3 4" xfId="6911" xr:uid="{00000000-0005-0000-0000-0000471B0000}"/>
    <cellStyle name="Comma 55 2 3 3 5" xfId="6912" xr:uid="{00000000-0005-0000-0000-0000481B0000}"/>
    <cellStyle name="Comma 55 2 3 3 6" xfId="6913" xr:uid="{00000000-0005-0000-0000-0000491B0000}"/>
    <cellStyle name="Comma 55 2 3 4" xfId="6914" xr:uid="{00000000-0005-0000-0000-00004A1B0000}"/>
    <cellStyle name="Comma 55 2 3 4 2" xfId="6915" xr:uid="{00000000-0005-0000-0000-00004B1B0000}"/>
    <cellStyle name="Comma 55 2 3 4 2 2" xfId="6916" xr:uid="{00000000-0005-0000-0000-00004C1B0000}"/>
    <cellStyle name="Comma 55 2 3 4 2 3" xfId="6917" xr:uid="{00000000-0005-0000-0000-00004D1B0000}"/>
    <cellStyle name="Comma 55 2 3 4 2 4" xfId="6918" xr:uid="{00000000-0005-0000-0000-00004E1B0000}"/>
    <cellStyle name="Comma 55 2 3 4 3" xfId="6919" xr:uid="{00000000-0005-0000-0000-00004F1B0000}"/>
    <cellStyle name="Comma 55 2 3 4 4" xfId="6920" xr:uid="{00000000-0005-0000-0000-0000501B0000}"/>
    <cellStyle name="Comma 55 2 3 4 5" xfId="6921" xr:uid="{00000000-0005-0000-0000-0000511B0000}"/>
    <cellStyle name="Comma 55 2 3 5" xfId="6922" xr:uid="{00000000-0005-0000-0000-0000521B0000}"/>
    <cellStyle name="Comma 55 2 3 5 2" xfId="6923" xr:uid="{00000000-0005-0000-0000-0000531B0000}"/>
    <cellStyle name="Comma 55 2 3 5 3" xfId="6924" xr:uid="{00000000-0005-0000-0000-0000541B0000}"/>
    <cellStyle name="Comma 55 2 3 5 4" xfId="6925" xr:uid="{00000000-0005-0000-0000-0000551B0000}"/>
    <cellStyle name="Comma 55 2 3 6" xfId="6926" xr:uid="{00000000-0005-0000-0000-0000561B0000}"/>
    <cellStyle name="Comma 55 2 3 7" xfId="6927" xr:uid="{00000000-0005-0000-0000-0000571B0000}"/>
    <cellStyle name="Comma 55 2 3 8" xfId="6928" xr:uid="{00000000-0005-0000-0000-0000581B0000}"/>
    <cellStyle name="Comma 55 2 4" xfId="6929" xr:uid="{00000000-0005-0000-0000-0000591B0000}"/>
    <cellStyle name="Comma 55 2 4 2" xfId="6930" xr:uid="{00000000-0005-0000-0000-00005A1B0000}"/>
    <cellStyle name="Comma 55 2 4 2 2" xfId="6931" xr:uid="{00000000-0005-0000-0000-00005B1B0000}"/>
    <cellStyle name="Comma 55 2 4 2 2 2" xfId="6932" xr:uid="{00000000-0005-0000-0000-00005C1B0000}"/>
    <cellStyle name="Comma 55 2 4 2 2 3" xfId="6933" xr:uid="{00000000-0005-0000-0000-00005D1B0000}"/>
    <cellStyle name="Comma 55 2 4 2 2 4" xfId="6934" xr:uid="{00000000-0005-0000-0000-00005E1B0000}"/>
    <cellStyle name="Comma 55 2 4 2 3" xfId="6935" xr:uid="{00000000-0005-0000-0000-00005F1B0000}"/>
    <cellStyle name="Comma 55 2 4 2 4" xfId="6936" xr:uid="{00000000-0005-0000-0000-0000601B0000}"/>
    <cellStyle name="Comma 55 2 4 2 5" xfId="6937" xr:uid="{00000000-0005-0000-0000-0000611B0000}"/>
    <cellStyle name="Comma 55 2 4 3" xfId="6938" xr:uid="{00000000-0005-0000-0000-0000621B0000}"/>
    <cellStyle name="Comma 55 2 4 3 2" xfId="6939" xr:uid="{00000000-0005-0000-0000-0000631B0000}"/>
    <cellStyle name="Comma 55 2 4 3 3" xfId="6940" xr:uid="{00000000-0005-0000-0000-0000641B0000}"/>
    <cellStyle name="Comma 55 2 4 3 4" xfId="6941" xr:uid="{00000000-0005-0000-0000-0000651B0000}"/>
    <cellStyle name="Comma 55 2 4 4" xfId="6942" xr:uid="{00000000-0005-0000-0000-0000661B0000}"/>
    <cellStyle name="Comma 55 2 4 5" xfId="6943" xr:uid="{00000000-0005-0000-0000-0000671B0000}"/>
    <cellStyle name="Comma 55 2 4 6" xfId="6944" xr:uid="{00000000-0005-0000-0000-0000681B0000}"/>
    <cellStyle name="Comma 55 2 5" xfId="6945" xr:uid="{00000000-0005-0000-0000-0000691B0000}"/>
    <cellStyle name="Comma 55 2 5 2" xfId="6946" xr:uid="{00000000-0005-0000-0000-00006A1B0000}"/>
    <cellStyle name="Comma 55 2 5 2 2" xfId="6947" xr:uid="{00000000-0005-0000-0000-00006B1B0000}"/>
    <cellStyle name="Comma 55 2 5 2 2 2" xfId="6948" xr:uid="{00000000-0005-0000-0000-00006C1B0000}"/>
    <cellStyle name="Comma 55 2 5 2 2 3" xfId="6949" xr:uid="{00000000-0005-0000-0000-00006D1B0000}"/>
    <cellStyle name="Comma 55 2 5 2 2 4" xfId="6950" xr:uid="{00000000-0005-0000-0000-00006E1B0000}"/>
    <cellStyle name="Comma 55 2 5 2 3" xfId="6951" xr:uid="{00000000-0005-0000-0000-00006F1B0000}"/>
    <cellStyle name="Comma 55 2 5 2 4" xfId="6952" xr:uid="{00000000-0005-0000-0000-0000701B0000}"/>
    <cellStyle name="Comma 55 2 5 2 5" xfId="6953" xr:uid="{00000000-0005-0000-0000-0000711B0000}"/>
    <cellStyle name="Comma 55 2 5 3" xfId="6954" xr:uid="{00000000-0005-0000-0000-0000721B0000}"/>
    <cellStyle name="Comma 55 2 5 3 2" xfId="6955" xr:uid="{00000000-0005-0000-0000-0000731B0000}"/>
    <cellStyle name="Comma 55 2 5 3 3" xfId="6956" xr:uid="{00000000-0005-0000-0000-0000741B0000}"/>
    <cellStyle name="Comma 55 2 5 3 4" xfId="6957" xr:uid="{00000000-0005-0000-0000-0000751B0000}"/>
    <cellStyle name="Comma 55 2 5 4" xfId="6958" xr:uid="{00000000-0005-0000-0000-0000761B0000}"/>
    <cellStyle name="Comma 55 2 5 5" xfId="6959" xr:uid="{00000000-0005-0000-0000-0000771B0000}"/>
    <cellStyle name="Comma 55 2 5 6" xfId="6960" xr:uid="{00000000-0005-0000-0000-0000781B0000}"/>
    <cellStyle name="Comma 55 2 6" xfId="6961" xr:uid="{00000000-0005-0000-0000-0000791B0000}"/>
    <cellStyle name="Comma 55 2 6 2" xfId="6962" xr:uid="{00000000-0005-0000-0000-00007A1B0000}"/>
    <cellStyle name="Comma 55 2 6 2 2" xfId="6963" xr:uid="{00000000-0005-0000-0000-00007B1B0000}"/>
    <cellStyle name="Comma 55 2 6 2 3" xfId="6964" xr:uid="{00000000-0005-0000-0000-00007C1B0000}"/>
    <cellStyle name="Comma 55 2 6 2 4" xfId="6965" xr:uid="{00000000-0005-0000-0000-00007D1B0000}"/>
    <cellStyle name="Comma 55 2 6 3" xfId="6966" xr:uid="{00000000-0005-0000-0000-00007E1B0000}"/>
    <cellStyle name="Comma 55 2 6 4" xfId="6967" xr:uid="{00000000-0005-0000-0000-00007F1B0000}"/>
    <cellStyle name="Comma 55 2 6 5" xfId="6968" xr:uid="{00000000-0005-0000-0000-0000801B0000}"/>
    <cellStyle name="Comma 55 2 7" xfId="6969" xr:uid="{00000000-0005-0000-0000-0000811B0000}"/>
    <cellStyle name="Comma 55 2 7 2" xfId="6970" xr:uid="{00000000-0005-0000-0000-0000821B0000}"/>
    <cellStyle name="Comma 55 2 7 3" xfId="6971" xr:uid="{00000000-0005-0000-0000-0000831B0000}"/>
    <cellStyle name="Comma 55 2 7 4" xfId="6972" xr:uid="{00000000-0005-0000-0000-0000841B0000}"/>
    <cellStyle name="Comma 55 2 8" xfId="6973" xr:uid="{00000000-0005-0000-0000-0000851B0000}"/>
    <cellStyle name="Comma 55 2 9" xfId="6974" xr:uid="{00000000-0005-0000-0000-0000861B0000}"/>
    <cellStyle name="Comma 55 3" xfId="6975" xr:uid="{00000000-0005-0000-0000-0000871B0000}"/>
    <cellStyle name="Comma 55 3 10" xfId="6976" xr:uid="{00000000-0005-0000-0000-0000881B0000}"/>
    <cellStyle name="Comma 55 3 2" xfId="6977" xr:uid="{00000000-0005-0000-0000-0000891B0000}"/>
    <cellStyle name="Comma 55 3 2 2" xfId="6978" xr:uid="{00000000-0005-0000-0000-00008A1B0000}"/>
    <cellStyle name="Comma 55 3 2 2 2" xfId="6979" xr:uid="{00000000-0005-0000-0000-00008B1B0000}"/>
    <cellStyle name="Comma 55 3 2 2 2 2" xfId="6980" xr:uid="{00000000-0005-0000-0000-00008C1B0000}"/>
    <cellStyle name="Comma 55 3 2 2 2 2 2" xfId="6981" xr:uid="{00000000-0005-0000-0000-00008D1B0000}"/>
    <cellStyle name="Comma 55 3 2 2 2 2 3" xfId="6982" xr:uid="{00000000-0005-0000-0000-00008E1B0000}"/>
    <cellStyle name="Comma 55 3 2 2 2 2 4" xfId="6983" xr:uid="{00000000-0005-0000-0000-00008F1B0000}"/>
    <cellStyle name="Comma 55 3 2 2 2 3" xfId="6984" xr:uid="{00000000-0005-0000-0000-0000901B0000}"/>
    <cellStyle name="Comma 55 3 2 2 2 4" xfId="6985" xr:uid="{00000000-0005-0000-0000-0000911B0000}"/>
    <cellStyle name="Comma 55 3 2 2 2 5" xfId="6986" xr:uid="{00000000-0005-0000-0000-0000921B0000}"/>
    <cellStyle name="Comma 55 3 2 2 3" xfId="6987" xr:uid="{00000000-0005-0000-0000-0000931B0000}"/>
    <cellStyle name="Comma 55 3 2 2 3 2" xfId="6988" xr:uid="{00000000-0005-0000-0000-0000941B0000}"/>
    <cellStyle name="Comma 55 3 2 2 3 3" xfId="6989" xr:uid="{00000000-0005-0000-0000-0000951B0000}"/>
    <cellStyle name="Comma 55 3 2 2 3 4" xfId="6990" xr:uid="{00000000-0005-0000-0000-0000961B0000}"/>
    <cellStyle name="Comma 55 3 2 2 4" xfId="6991" xr:uid="{00000000-0005-0000-0000-0000971B0000}"/>
    <cellStyle name="Comma 55 3 2 2 5" xfId="6992" xr:uid="{00000000-0005-0000-0000-0000981B0000}"/>
    <cellStyle name="Comma 55 3 2 2 6" xfId="6993" xr:uid="{00000000-0005-0000-0000-0000991B0000}"/>
    <cellStyle name="Comma 55 3 2 3" xfId="6994" xr:uid="{00000000-0005-0000-0000-00009A1B0000}"/>
    <cellStyle name="Comma 55 3 2 3 2" xfId="6995" xr:uid="{00000000-0005-0000-0000-00009B1B0000}"/>
    <cellStyle name="Comma 55 3 2 3 2 2" xfId="6996" xr:uid="{00000000-0005-0000-0000-00009C1B0000}"/>
    <cellStyle name="Comma 55 3 2 3 2 2 2" xfId="6997" xr:uid="{00000000-0005-0000-0000-00009D1B0000}"/>
    <cellStyle name="Comma 55 3 2 3 2 2 3" xfId="6998" xr:uid="{00000000-0005-0000-0000-00009E1B0000}"/>
    <cellStyle name="Comma 55 3 2 3 2 2 4" xfId="6999" xr:uid="{00000000-0005-0000-0000-00009F1B0000}"/>
    <cellStyle name="Comma 55 3 2 3 2 3" xfId="7000" xr:uid="{00000000-0005-0000-0000-0000A01B0000}"/>
    <cellStyle name="Comma 55 3 2 3 2 4" xfId="7001" xr:uid="{00000000-0005-0000-0000-0000A11B0000}"/>
    <cellStyle name="Comma 55 3 2 3 2 5" xfId="7002" xr:uid="{00000000-0005-0000-0000-0000A21B0000}"/>
    <cellStyle name="Comma 55 3 2 3 3" xfId="7003" xr:uid="{00000000-0005-0000-0000-0000A31B0000}"/>
    <cellStyle name="Comma 55 3 2 3 3 2" xfId="7004" xr:uid="{00000000-0005-0000-0000-0000A41B0000}"/>
    <cellStyle name="Comma 55 3 2 3 3 3" xfId="7005" xr:uid="{00000000-0005-0000-0000-0000A51B0000}"/>
    <cellStyle name="Comma 55 3 2 3 3 4" xfId="7006" xr:uid="{00000000-0005-0000-0000-0000A61B0000}"/>
    <cellStyle name="Comma 55 3 2 3 4" xfId="7007" xr:uid="{00000000-0005-0000-0000-0000A71B0000}"/>
    <cellStyle name="Comma 55 3 2 3 5" xfId="7008" xr:uid="{00000000-0005-0000-0000-0000A81B0000}"/>
    <cellStyle name="Comma 55 3 2 3 6" xfId="7009" xr:uid="{00000000-0005-0000-0000-0000A91B0000}"/>
    <cellStyle name="Comma 55 3 2 4" xfId="7010" xr:uid="{00000000-0005-0000-0000-0000AA1B0000}"/>
    <cellStyle name="Comma 55 3 2 4 2" xfId="7011" xr:uid="{00000000-0005-0000-0000-0000AB1B0000}"/>
    <cellStyle name="Comma 55 3 2 4 2 2" xfId="7012" xr:uid="{00000000-0005-0000-0000-0000AC1B0000}"/>
    <cellStyle name="Comma 55 3 2 4 2 3" xfId="7013" xr:uid="{00000000-0005-0000-0000-0000AD1B0000}"/>
    <cellStyle name="Comma 55 3 2 4 2 4" xfId="7014" xr:uid="{00000000-0005-0000-0000-0000AE1B0000}"/>
    <cellStyle name="Comma 55 3 2 4 3" xfId="7015" xr:uid="{00000000-0005-0000-0000-0000AF1B0000}"/>
    <cellStyle name="Comma 55 3 2 4 4" xfId="7016" xr:uid="{00000000-0005-0000-0000-0000B01B0000}"/>
    <cellStyle name="Comma 55 3 2 4 5" xfId="7017" xr:uid="{00000000-0005-0000-0000-0000B11B0000}"/>
    <cellStyle name="Comma 55 3 2 5" xfId="7018" xr:uid="{00000000-0005-0000-0000-0000B21B0000}"/>
    <cellStyle name="Comma 55 3 2 5 2" xfId="7019" xr:uid="{00000000-0005-0000-0000-0000B31B0000}"/>
    <cellStyle name="Comma 55 3 2 5 3" xfId="7020" xr:uid="{00000000-0005-0000-0000-0000B41B0000}"/>
    <cellStyle name="Comma 55 3 2 5 4" xfId="7021" xr:uid="{00000000-0005-0000-0000-0000B51B0000}"/>
    <cellStyle name="Comma 55 3 2 6" xfId="7022" xr:uid="{00000000-0005-0000-0000-0000B61B0000}"/>
    <cellStyle name="Comma 55 3 2 7" xfId="7023" xr:uid="{00000000-0005-0000-0000-0000B71B0000}"/>
    <cellStyle name="Comma 55 3 2 8" xfId="7024" xr:uid="{00000000-0005-0000-0000-0000B81B0000}"/>
    <cellStyle name="Comma 55 3 3" xfId="7025" xr:uid="{00000000-0005-0000-0000-0000B91B0000}"/>
    <cellStyle name="Comma 55 3 3 2" xfId="7026" xr:uid="{00000000-0005-0000-0000-0000BA1B0000}"/>
    <cellStyle name="Comma 55 3 3 2 2" xfId="7027" xr:uid="{00000000-0005-0000-0000-0000BB1B0000}"/>
    <cellStyle name="Comma 55 3 3 2 2 2" xfId="7028" xr:uid="{00000000-0005-0000-0000-0000BC1B0000}"/>
    <cellStyle name="Comma 55 3 3 2 2 2 2" xfId="7029" xr:uid="{00000000-0005-0000-0000-0000BD1B0000}"/>
    <cellStyle name="Comma 55 3 3 2 2 2 3" xfId="7030" xr:uid="{00000000-0005-0000-0000-0000BE1B0000}"/>
    <cellStyle name="Comma 55 3 3 2 2 2 4" xfId="7031" xr:uid="{00000000-0005-0000-0000-0000BF1B0000}"/>
    <cellStyle name="Comma 55 3 3 2 2 3" xfId="7032" xr:uid="{00000000-0005-0000-0000-0000C01B0000}"/>
    <cellStyle name="Comma 55 3 3 2 2 4" xfId="7033" xr:uid="{00000000-0005-0000-0000-0000C11B0000}"/>
    <cellStyle name="Comma 55 3 3 2 2 5" xfId="7034" xr:uid="{00000000-0005-0000-0000-0000C21B0000}"/>
    <cellStyle name="Comma 55 3 3 2 3" xfId="7035" xr:uid="{00000000-0005-0000-0000-0000C31B0000}"/>
    <cellStyle name="Comma 55 3 3 2 3 2" xfId="7036" xr:uid="{00000000-0005-0000-0000-0000C41B0000}"/>
    <cellStyle name="Comma 55 3 3 2 3 3" xfId="7037" xr:uid="{00000000-0005-0000-0000-0000C51B0000}"/>
    <cellStyle name="Comma 55 3 3 2 3 4" xfId="7038" xr:uid="{00000000-0005-0000-0000-0000C61B0000}"/>
    <cellStyle name="Comma 55 3 3 2 4" xfId="7039" xr:uid="{00000000-0005-0000-0000-0000C71B0000}"/>
    <cellStyle name="Comma 55 3 3 2 5" xfId="7040" xr:uid="{00000000-0005-0000-0000-0000C81B0000}"/>
    <cellStyle name="Comma 55 3 3 2 6" xfId="7041" xr:uid="{00000000-0005-0000-0000-0000C91B0000}"/>
    <cellStyle name="Comma 55 3 3 3" xfId="7042" xr:uid="{00000000-0005-0000-0000-0000CA1B0000}"/>
    <cellStyle name="Comma 55 3 3 3 2" xfId="7043" xr:uid="{00000000-0005-0000-0000-0000CB1B0000}"/>
    <cellStyle name="Comma 55 3 3 3 2 2" xfId="7044" xr:uid="{00000000-0005-0000-0000-0000CC1B0000}"/>
    <cellStyle name="Comma 55 3 3 3 2 2 2" xfId="7045" xr:uid="{00000000-0005-0000-0000-0000CD1B0000}"/>
    <cellStyle name="Comma 55 3 3 3 2 2 3" xfId="7046" xr:uid="{00000000-0005-0000-0000-0000CE1B0000}"/>
    <cellStyle name="Comma 55 3 3 3 2 2 4" xfId="7047" xr:uid="{00000000-0005-0000-0000-0000CF1B0000}"/>
    <cellStyle name="Comma 55 3 3 3 2 3" xfId="7048" xr:uid="{00000000-0005-0000-0000-0000D01B0000}"/>
    <cellStyle name="Comma 55 3 3 3 2 4" xfId="7049" xr:uid="{00000000-0005-0000-0000-0000D11B0000}"/>
    <cellStyle name="Comma 55 3 3 3 2 5" xfId="7050" xr:uid="{00000000-0005-0000-0000-0000D21B0000}"/>
    <cellStyle name="Comma 55 3 3 3 3" xfId="7051" xr:uid="{00000000-0005-0000-0000-0000D31B0000}"/>
    <cellStyle name="Comma 55 3 3 3 3 2" xfId="7052" xr:uid="{00000000-0005-0000-0000-0000D41B0000}"/>
    <cellStyle name="Comma 55 3 3 3 3 3" xfId="7053" xr:uid="{00000000-0005-0000-0000-0000D51B0000}"/>
    <cellStyle name="Comma 55 3 3 3 3 4" xfId="7054" xr:uid="{00000000-0005-0000-0000-0000D61B0000}"/>
    <cellStyle name="Comma 55 3 3 3 4" xfId="7055" xr:uid="{00000000-0005-0000-0000-0000D71B0000}"/>
    <cellStyle name="Comma 55 3 3 3 5" xfId="7056" xr:uid="{00000000-0005-0000-0000-0000D81B0000}"/>
    <cellStyle name="Comma 55 3 3 3 6" xfId="7057" xr:uid="{00000000-0005-0000-0000-0000D91B0000}"/>
    <cellStyle name="Comma 55 3 3 4" xfId="7058" xr:uid="{00000000-0005-0000-0000-0000DA1B0000}"/>
    <cellStyle name="Comma 55 3 3 4 2" xfId="7059" xr:uid="{00000000-0005-0000-0000-0000DB1B0000}"/>
    <cellStyle name="Comma 55 3 3 4 2 2" xfId="7060" xr:uid="{00000000-0005-0000-0000-0000DC1B0000}"/>
    <cellStyle name="Comma 55 3 3 4 2 3" xfId="7061" xr:uid="{00000000-0005-0000-0000-0000DD1B0000}"/>
    <cellStyle name="Comma 55 3 3 4 2 4" xfId="7062" xr:uid="{00000000-0005-0000-0000-0000DE1B0000}"/>
    <cellStyle name="Comma 55 3 3 4 3" xfId="7063" xr:uid="{00000000-0005-0000-0000-0000DF1B0000}"/>
    <cellStyle name="Comma 55 3 3 4 4" xfId="7064" xr:uid="{00000000-0005-0000-0000-0000E01B0000}"/>
    <cellStyle name="Comma 55 3 3 4 5" xfId="7065" xr:uid="{00000000-0005-0000-0000-0000E11B0000}"/>
    <cellStyle name="Comma 55 3 3 5" xfId="7066" xr:uid="{00000000-0005-0000-0000-0000E21B0000}"/>
    <cellStyle name="Comma 55 3 3 5 2" xfId="7067" xr:uid="{00000000-0005-0000-0000-0000E31B0000}"/>
    <cellStyle name="Comma 55 3 3 5 3" xfId="7068" xr:uid="{00000000-0005-0000-0000-0000E41B0000}"/>
    <cellStyle name="Comma 55 3 3 5 4" xfId="7069" xr:uid="{00000000-0005-0000-0000-0000E51B0000}"/>
    <cellStyle name="Comma 55 3 3 6" xfId="7070" xr:uid="{00000000-0005-0000-0000-0000E61B0000}"/>
    <cellStyle name="Comma 55 3 3 7" xfId="7071" xr:uid="{00000000-0005-0000-0000-0000E71B0000}"/>
    <cellStyle name="Comma 55 3 3 8" xfId="7072" xr:uid="{00000000-0005-0000-0000-0000E81B0000}"/>
    <cellStyle name="Comma 55 3 4" xfId="7073" xr:uid="{00000000-0005-0000-0000-0000E91B0000}"/>
    <cellStyle name="Comma 55 3 4 2" xfId="7074" xr:uid="{00000000-0005-0000-0000-0000EA1B0000}"/>
    <cellStyle name="Comma 55 3 4 2 2" xfId="7075" xr:uid="{00000000-0005-0000-0000-0000EB1B0000}"/>
    <cellStyle name="Comma 55 3 4 2 2 2" xfId="7076" xr:uid="{00000000-0005-0000-0000-0000EC1B0000}"/>
    <cellStyle name="Comma 55 3 4 2 2 3" xfId="7077" xr:uid="{00000000-0005-0000-0000-0000ED1B0000}"/>
    <cellStyle name="Comma 55 3 4 2 2 4" xfId="7078" xr:uid="{00000000-0005-0000-0000-0000EE1B0000}"/>
    <cellStyle name="Comma 55 3 4 2 3" xfId="7079" xr:uid="{00000000-0005-0000-0000-0000EF1B0000}"/>
    <cellStyle name="Comma 55 3 4 2 4" xfId="7080" xr:uid="{00000000-0005-0000-0000-0000F01B0000}"/>
    <cellStyle name="Comma 55 3 4 2 5" xfId="7081" xr:uid="{00000000-0005-0000-0000-0000F11B0000}"/>
    <cellStyle name="Comma 55 3 4 3" xfId="7082" xr:uid="{00000000-0005-0000-0000-0000F21B0000}"/>
    <cellStyle name="Comma 55 3 4 3 2" xfId="7083" xr:uid="{00000000-0005-0000-0000-0000F31B0000}"/>
    <cellStyle name="Comma 55 3 4 3 3" xfId="7084" xr:uid="{00000000-0005-0000-0000-0000F41B0000}"/>
    <cellStyle name="Comma 55 3 4 3 4" xfId="7085" xr:uid="{00000000-0005-0000-0000-0000F51B0000}"/>
    <cellStyle name="Comma 55 3 4 4" xfId="7086" xr:uid="{00000000-0005-0000-0000-0000F61B0000}"/>
    <cellStyle name="Comma 55 3 4 5" xfId="7087" xr:uid="{00000000-0005-0000-0000-0000F71B0000}"/>
    <cellStyle name="Comma 55 3 4 6" xfId="7088" xr:uid="{00000000-0005-0000-0000-0000F81B0000}"/>
    <cellStyle name="Comma 55 3 5" xfId="7089" xr:uid="{00000000-0005-0000-0000-0000F91B0000}"/>
    <cellStyle name="Comma 55 3 5 2" xfId="7090" xr:uid="{00000000-0005-0000-0000-0000FA1B0000}"/>
    <cellStyle name="Comma 55 3 5 2 2" xfId="7091" xr:uid="{00000000-0005-0000-0000-0000FB1B0000}"/>
    <cellStyle name="Comma 55 3 5 2 2 2" xfId="7092" xr:uid="{00000000-0005-0000-0000-0000FC1B0000}"/>
    <cellStyle name="Comma 55 3 5 2 2 3" xfId="7093" xr:uid="{00000000-0005-0000-0000-0000FD1B0000}"/>
    <cellStyle name="Comma 55 3 5 2 2 4" xfId="7094" xr:uid="{00000000-0005-0000-0000-0000FE1B0000}"/>
    <cellStyle name="Comma 55 3 5 2 3" xfId="7095" xr:uid="{00000000-0005-0000-0000-0000FF1B0000}"/>
    <cellStyle name="Comma 55 3 5 2 4" xfId="7096" xr:uid="{00000000-0005-0000-0000-0000001C0000}"/>
    <cellStyle name="Comma 55 3 5 2 5" xfId="7097" xr:uid="{00000000-0005-0000-0000-0000011C0000}"/>
    <cellStyle name="Comma 55 3 5 3" xfId="7098" xr:uid="{00000000-0005-0000-0000-0000021C0000}"/>
    <cellStyle name="Comma 55 3 5 3 2" xfId="7099" xr:uid="{00000000-0005-0000-0000-0000031C0000}"/>
    <cellStyle name="Comma 55 3 5 3 3" xfId="7100" xr:uid="{00000000-0005-0000-0000-0000041C0000}"/>
    <cellStyle name="Comma 55 3 5 3 4" xfId="7101" xr:uid="{00000000-0005-0000-0000-0000051C0000}"/>
    <cellStyle name="Comma 55 3 5 4" xfId="7102" xr:uid="{00000000-0005-0000-0000-0000061C0000}"/>
    <cellStyle name="Comma 55 3 5 5" xfId="7103" xr:uid="{00000000-0005-0000-0000-0000071C0000}"/>
    <cellStyle name="Comma 55 3 5 6" xfId="7104" xr:uid="{00000000-0005-0000-0000-0000081C0000}"/>
    <cellStyle name="Comma 55 3 6" xfId="7105" xr:uid="{00000000-0005-0000-0000-0000091C0000}"/>
    <cellStyle name="Comma 55 3 6 2" xfId="7106" xr:uid="{00000000-0005-0000-0000-00000A1C0000}"/>
    <cellStyle name="Comma 55 3 6 2 2" xfId="7107" xr:uid="{00000000-0005-0000-0000-00000B1C0000}"/>
    <cellStyle name="Comma 55 3 6 2 3" xfId="7108" xr:uid="{00000000-0005-0000-0000-00000C1C0000}"/>
    <cellStyle name="Comma 55 3 6 2 4" xfId="7109" xr:uid="{00000000-0005-0000-0000-00000D1C0000}"/>
    <cellStyle name="Comma 55 3 6 3" xfId="7110" xr:uid="{00000000-0005-0000-0000-00000E1C0000}"/>
    <cellStyle name="Comma 55 3 6 4" xfId="7111" xr:uid="{00000000-0005-0000-0000-00000F1C0000}"/>
    <cellStyle name="Comma 55 3 6 5" xfId="7112" xr:uid="{00000000-0005-0000-0000-0000101C0000}"/>
    <cellStyle name="Comma 55 3 7" xfId="7113" xr:uid="{00000000-0005-0000-0000-0000111C0000}"/>
    <cellStyle name="Comma 55 3 7 2" xfId="7114" xr:uid="{00000000-0005-0000-0000-0000121C0000}"/>
    <cellStyle name="Comma 55 3 7 3" xfId="7115" xr:uid="{00000000-0005-0000-0000-0000131C0000}"/>
    <cellStyle name="Comma 55 3 7 4" xfId="7116" xr:uid="{00000000-0005-0000-0000-0000141C0000}"/>
    <cellStyle name="Comma 55 3 8" xfId="7117" xr:uid="{00000000-0005-0000-0000-0000151C0000}"/>
    <cellStyle name="Comma 55 3 9" xfId="7118" xr:uid="{00000000-0005-0000-0000-0000161C0000}"/>
    <cellStyle name="Comma 55 4" xfId="7119" xr:uid="{00000000-0005-0000-0000-0000171C0000}"/>
    <cellStyle name="Comma 55 4 2" xfId="7120" xr:uid="{00000000-0005-0000-0000-0000181C0000}"/>
    <cellStyle name="Comma 55 4 2 2" xfId="7121" xr:uid="{00000000-0005-0000-0000-0000191C0000}"/>
    <cellStyle name="Comma 55 4 2 2 2" xfId="7122" xr:uid="{00000000-0005-0000-0000-00001A1C0000}"/>
    <cellStyle name="Comma 55 4 2 2 2 2" xfId="7123" xr:uid="{00000000-0005-0000-0000-00001B1C0000}"/>
    <cellStyle name="Comma 55 4 2 2 2 3" xfId="7124" xr:uid="{00000000-0005-0000-0000-00001C1C0000}"/>
    <cellStyle name="Comma 55 4 2 2 2 4" xfId="7125" xr:uid="{00000000-0005-0000-0000-00001D1C0000}"/>
    <cellStyle name="Comma 55 4 2 2 3" xfId="7126" xr:uid="{00000000-0005-0000-0000-00001E1C0000}"/>
    <cellStyle name="Comma 55 4 2 2 4" xfId="7127" xr:uid="{00000000-0005-0000-0000-00001F1C0000}"/>
    <cellStyle name="Comma 55 4 2 2 5" xfId="7128" xr:uid="{00000000-0005-0000-0000-0000201C0000}"/>
    <cellStyle name="Comma 55 4 2 3" xfId="7129" xr:uid="{00000000-0005-0000-0000-0000211C0000}"/>
    <cellStyle name="Comma 55 4 2 3 2" xfId="7130" xr:uid="{00000000-0005-0000-0000-0000221C0000}"/>
    <cellStyle name="Comma 55 4 2 3 3" xfId="7131" xr:uid="{00000000-0005-0000-0000-0000231C0000}"/>
    <cellStyle name="Comma 55 4 2 3 4" xfId="7132" xr:uid="{00000000-0005-0000-0000-0000241C0000}"/>
    <cellStyle name="Comma 55 4 2 4" xfId="7133" xr:uid="{00000000-0005-0000-0000-0000251C0000}"/>
    <cellStyle name="Comma 55 4 2 5" xfId="7134" xr:uid="{00000000-0005-0000-0000-0000261C0000}"/>
    <cellStyle name="Comma 55 4 2 6" xfId="7135" xr:uid="{00000000-0005-0000-0000-0000271C0000}"/>
    <cellStyle name="Comma 55 4 3" xfId="7136" xr:uid="{00000000-0005-0000-0000-0000281C0000}"/>
    <cellStyle name="Comma 55 4 3 2" xfId="7137" xr:uid="{00000000-0005-0000-0000-0000291C0000}"/>
    <cellStyle name="Comma 55 4 3 2 2" xfId="7138" xr:uid="{00000000-0005-0000-0000-00002A1C0000}"/>
    <cellStyle name="Comma 55 4 3 2 2 2" xfId="7139" xr:uid="{00000000-0005-0000-0000-00002B1C0000}"/>
    <cellStyle name="Comma 55 4 3 2 2 3" xfId="7140" xr:uid="{00000000-0005-0000-0000-00002C1C0000}"/>
    <cellStyle name="Comma 55 4 3 2 2 4" xfId="7141" xr:uid="{00000000-0005-0000-0000-00002D1C0000}"/>
    <cellStyle name="Comma 55 4 3 2 3" xfId="7142" xr:uid="{00000000-0005-0000-0000-00002E1C0000}"/>
    <cellStyle name="Comma 55 4 3 2 4" xfId="7143" xr:uid="{00000000-0005-0000-0000-00002F1C0000}"/>
    <cellStyle name="Comma 55 4 3 2 5" xfId="7144" xr:uid="{00000000-0005-0000-0000-0000301C0000}"/>
    <cellStyle name="Comma 55 4 3 3" xfId="7145" xr:uid="{00000000-0005-0000-0000-0000311C0000}"/>
    <cellStyle name="Comma 55 4 3 3 2" xfId="7146" xr:uid="{00000000-0005-0000-0000-0000321C0000}"/>
    <cellStyle name="Comma 55 4 3 3 3" xfId="7147" xr:uid="{00000000-0005-0000-0000-0000331C0000}"/>
    <cellStyle name="Comma 55 4 3 3 4" xfId="7148" xr:uid="{00000000-0005-0000-0000-0000341C0000}"/>
    <cellStyle name="Comma 55 4 3 4" xfId="7149" xr:uid="{00000000-0005-0000-0000-0000351C0000}"/>
    <cellStyle name="Comma 55 4 3 5" xfId="7150" xr:uid="{00000000-0005-0000-0000-0000361C0000}"/>
    <cellStyle name="Comma 55 4 3 6" xfId="7151" xr:uid="{00000000-0005-0000-0000-0000371C0000}"/>
    <cellStyle name="Comma 55 4 4" xfId="7152" xr:uid="{00000000-0005-0000-0000-0000381C0000}"/>
    <cellStyle name="Comma 55 4 4 2" xfId="7153" xr:uid="{00000000-0005-0000-0000-0000391C0000}"/>
    <cellStyle name="Comma 55 4 4 2 2" xfId="7154" xr:uid="{00000000-0005-0000-0000-00003A1C0000}"/>
    <cellStyle name="Comma 55 4 4 2 3" xfId="7155" xr:uid="{00000000-0005-0000-0000-00003B1C0000}"/>
    <cellStyle name="Comma 55 4 4 2 4" xfId="7156" xr:uid="{00000000-0005-0000-0000-00003C1C0000}"/>
    <cellStyle name="Comma 55 4 4 3" xfId="7157" xr:uid="{00000000-0005-0000-0000-00003D1C0000}"/>
    <cellStyle name="Comma 55 4 4 4" xfId="7158" xr:uid="{00000000-0005-0000-0000-00003E1C0000}"/>
    <cellStyle name="Comma 55 4 4 5" xfId="7159" xr:uid="{00000000-0005-0000-0000-00003F1C0000}"/>
    <cellStyle name="Comma 55 4 5" xfId="7160" xr:uid="{00000000-0005-0000-0000-0000401C0000}"/>
    <cellStyle name="Comma 55 4 5 2" xfId="7161" xr:uid="{00000000-0005-0000-0000-0000411C0000}"/>
    <cellStyle name="Comma 55 4 5 3" xfId="7162" xr:uid="{00000000-0005-0000-0000-0000421C0000}"/>
    <cellStyle name="Comma 55 4 5 4" xfId="7163" xr:uid="{00000000-0005-0000-0000-0000431C0000}"/>
    <cellStyle name="Comma 55 4 6" xfId="7164" xr:uid="{00000000-0005-0000-0000-0000441C0000}"/>
    <cellStyle name="Comma 55 4 7" xfId="7165" xr:uid="{00000000-0005-0000-0000-0000451C0000}"/>
    <cellStyle name="Comma 55 4 8" xfId="7166" xr:uid="{00000000-0005-0000-0000-0000461C0000}"/>
    <cellStyle name="Comma 55 5" xfId="7167" xr:uid="{00000000-0005-0000-0000-0000471C0000}"/>
    <cellStyle name="Comma 55 5 2" xfId="7168" xr:uid="{00000000-0005-0000-0000-0000481C0000}"/>
    <cellStyle name="Comma 55 5 2 2" xfId="7169" xr:uid="{00000000-0005-0000-0000-0000491C0000}"/>
    <cellStyle name="Comma 55 5 2 2 2" xfId="7170" xr:uid="{00000000-0005-0000-0000-00004A1C0000}"/>
    <cellStyle name="Comma 55 5 2 2 2 2" xfId="7171" xr:uid="{00000000-0005-0000-0000-00004B1C0000}"/>
    <cellStyle name="Comma 55 5 2 2 2 3" xfId="7172" xr:uid="{00000000-0005-0000-0000-00004C1C0000}"/>
    <cellStyle name="Comma 55 5 2 2 2 4" xfId="7173" xr:uid="{00000000-0005-0000-0000-00004D1C0000}"/>
    <cellStyle name="Comma 55 5 2 2 3" xfId="7174" xr:uid="{00000000-0005-0000-0000-00004E1C0000}"/>
    <cellStyle name="Comma 55 5 2 2 4" xfId="7175" xr:uid="{00000000-0005-0000-0000-00004F1C0000}"/>
    <cellStyle name="Comma 55 5 2 2 5" xfId="7176" xr:uid="{00000000-0005-0000-0000-0000501C0000}"/>
    <cellStyle name="Comma 55 5 2 3" xfId="7177" xr:uid="{00000000-0005-0000-0000-0000511C0000}"/>
    <cellStyle name="Comma 55 5 2 3 2" xfId="7178" xr:uid="{00000000-0005-0000-0000-0000521C0000}"/>
    <cellStyle name="Comma 55 5 2 3 3" xfId="7179" xr:uid="{00000000-0005-0000-0000-0000531C0000}"/>
    <cellStyle name="Comma 55 5 2 3 4" xfId="7180" xr:uid="{00000000-0005-0000-0000-0000541C0000}"/>
    <cellStyle name="Comma 55 5 2 4" xfId="7181" xr:uid="{00000000-0005-0000-0000-0000551C0000}"/>
    <cellStyle name="Comma 55 5 2 5" xfId="7182" xr:uid="{00000000-0005-0000-0000-0000561C0000}"/>
    <cellStyle name="Comma 55 5 2 6" xfId="7183" xr:uid="{00000000-0005-0000-0000-0000571C0000}"/>
    <cellStyle name="Comma 55 5 3" xfId="7184" xr:uid="{00000000-0005-0000-0000-0000581C0000}"/>
    <cellStyle name="Comma 55 5 3 2" xfId="7185" xr:uid="{00000000-0005-0000-0000-0000591C0000}"/>
    <cellStyle name="Comma 55 5 3 2 2" xfId="7186" xr:uid="{00000000-0005-0000-0000-00005A1C0000}"/>
    <cellStyle name="Comma 55 5 3 2 2 2" xfId="7187" xr:uid="{00000000-0005-0000-0000-00005B1C0000}"/>
    <cellStyle name="Comma 55 5 3 2 2 3" xfId="7188" xr:uid="{00000000-0005-0000-0000-00005C1C0000}"/>
    <cellStyle name="Comma 55 5 3 2 2 4" xfId="7189" xr:uid="{00000000-0005-0000-0000-00005D1C0000}"/>
    <cellStyle name="Comma 55 5 3 2 3" xfId="7190" xr:uid="{00000000-0005-0000-0000-00005E1C0000}"/>
    <cellStyle name="Comma 55 5 3 2 4" xfId="7191" xr:uid="{00000000-0005-0000-0000-00005F1C0000}"/>
    <cellStyle name="Comma 55 5 3 2 5" xfId="7192" xr:uid="{00000000-0005-0000-0000-0000601C0000}"/>
    <cellStyle name="Comma 55 5 3 3" xfId="7193" xr:uid="{00000000-0005-0000-0000-0000611C0000}"/>
    <cellStyle name="Comma 55 5 3 3 2" xfId="7194" xr:uid="{00000000-0005-0000-0000-0000621C0000}"/>
    <cellStyle name="Comma 55 5 3 3 3" xfId="7195" xr:uid="{00000000-0005-0000-0000-0000631C0000}"/>
    <cellStyle name="Comma 55 5 3 3 4" xfId="7196" xr:uid="{00000000-0005-0000-0000-0000641C0000}"/>
    <cellStyle name="Comma 55 5 3 4" xfId="7197" xr:uid="{00000000-0005-0000-0000-0000651C0000}"/>
    <cellStyle name="Comma 55 5 3 5" xfId="7198" xr:uid="{00000000-0005-0000-0000-0000661C0000}"/>
    <cellStyle name="Comma 55 5 3 6" xfId="7199" xr:uid="{00000000-0005-0000-0000-0000671C0000}"/>
    <cellStyle name="Comma 55 5 4" xfId="7200" xr:uid="{00000000-0005-0000-0000-0000681C0000}"/>
    <cellStyle name="Comma 55 5 4 2" xfId="7201" xr:uid="{00000000-0005-0000-0000-0000691C0000}"/>
    <cellStyle name="Comma 55 5 4 2 2" xfId="7202" xr:uid="{00000000-0005-0000-0000-00006A1C0000}"/>
    <cellStyle name="Comma 55 5 4 2 3" xfId="7203" xr:uid="{00000000-0005-0000-0000-00006B1C0000}"/>
    <cellStyle name="Comma 55 5 4 2 4" xfId="7204" xr:uid="{00000000-0005-0000-0000-00006C1C0000}"/>
    <cellStyle name="Comma 55 5 4 3" xfId="7205" xr:uid="{00000000-0005-0000-0000-00006D1C0000}"/>
    <cellStyle name="Comma 55 5 4 4" xfId="7206" xr:uid="{00000000-0005-0000-0000-00006E1C0000}"/>
    <cellStyle name="Comma 55 5 4 5" xfId="7207" xr:uid="{00000000-0005-0000-0000-00006F1C0000}"/>
    <cellStyle name="Comma 55 5 5" xfId="7208" xr:uid="{00000000-0005-0000-0000-0000701C0000}"/>
    <cellStyle name="Comma 55 5 5 2" xfId="7209" xr:uid="{00000000-0005-0000-0000-0000711C0000}"/>
    <cellStyle name="Comma 55 5 5 3" xfId="7210" xr:uid="{00000000-0005-0000-0000-0000721C0000}"/>
    <cellStyle name="Comma 55 5 5 4" xfId="7211" xr:uid="{00000000-0005-0000-0000-0000731C0000}"/>
    <cellStyle name="Comma 55 5 6" xfId="7212" xr:uid="{00000000-0005-0000-0000-0000741C0000}"/>
    <cellStyle name="Comma 55 5 7" xfId="7213" xr:uid="{00000000-0005-0000-0000-0000751C0000}"/>
    <cellStyle name="Comma 55 5 8" xfId="7214" xr:uid="{00000000-0005-0000-0000-0000761C0000}"/>
    <cellStyle name="Comma 55 6" xfId="7215" xr:uid="{00000000-0005-0000-0000-0000771C0000}"/>
    <cellStyle name="Comma 55 6 2" xfId="7216" xr:uid="{00000000-0005-0000-0000-0000781C0000}"/>
    <cellStyle name="Comma 55 6 2 2" xfId="7217" xr:uid="{00000000-0005-0000-0000-0000791C0000}"/>
    <cellStyle name="Comma 55 6 2 2 2" xfId="7218" xr:uid="{00000000-0005-0000-0000-00007A1C0000}"/>
    <cellStyle name="Comma 55 6 2 2 3" xfId="7219" xr:uid="{00000000-0005-0000-0000-00007B1C0000}"/>
    <cellStyle name="Comma 55 6 2 2 4" xfId="7220" xr:uid="{00000000-0005-0000-0000-00007C1C0000}"/>
    <cellStyle name="Comma 55 6 2 3" xfId="7221" xr:uid="{00000000-0005-0000-0000-00007D1C0000}"/>
    <cellStyle name="Comma 55 6 2 4" xfId="7222" xr:uid="{00000000-0005-0000-0000-00007E1C0000}"/>
    <cellStyle name="Comma 55 6 2 5" xfId="7223" xr:uid="{00000000-0005-0000-0000-00007F1C0000}"/>
    <cellStyle name="Comma 55 6 3" xfId="7224" xr:uid="{00000000-0005-0000-0000-0000801C0000}"/>
    <cellStyle name="Comma 55 6 3 2" xfId="7225" xr:uid="{00000000-0005-0000-0000-0000811C0000}"/>
    <cellStyle name="Comma 55 6 3 3" xfId="7226" xr:uid="{00000000-0005-0000-0000-0000821C0000}"/>
    <cellStyle name="Comma 55 6 3 4" xfId="7227" xr:uid="{00000000-0005-0000-0000-0000831C0000}"/>
    <cellStyle name="Comma 55 6 4" xfId="7228" xr:uid="{00000000-0005-0000-0000-0000841C0000}"/>
    <cellStyle name="Comma 55 6 5" xfId="7229" xr:uid="{00000000-0005-0000-0000-0000851C0000}"/>
    <cellStyle name="Comma 55 6 6" xfId="7230" xr:uid="{00000000-0005-0000-0000-0000861C0000}"/>
    <cellStyle name="Comma 55 7" xfId="7231" xr:uid="{00000000-0005-0000-0000-0000871C0000}"/>
    <cellStyle name="Comma 55 7 2" xfId="7232" xr:uid="{00000000-0005-0000-0000-0000881C0000}"/>
    <cellStyle name="Comma 55 7 2 2" xfId="7233" xr:uid="{00000000-0005-0000-0000-0000891C0000}"/>
    <cellStyle name="Comma 55 7 2 2 2" xfId="7234" xr:uid="{00000000-0005-0000-0000-00008A1C0000}"/>
    <cellStyle name="Comma 55 7 2 2 3" xfId="7235" xr:uid="{00000000-0005-0000-0000-00008B1C0000}"/>
    <cellStyle name="Comma 55 7 2 2 4" xfId="7236" xr:uid="{00000000-0005-0000-0000-00008C1C0000}"/>
    <cellStyle name="Comma 55 7 2 3" xfId="7237" xr:uid="{00000000-0005-0000-0000-00008D1C0000}"/>
    <cellStyle name="Comma 55 7 2 4" xfId="7238" xr:uid="{00000000-0005-0000-0000-00008E1C0000}"/>
    <cellStyle name="Comma 55 7 2 5" xfId="7239" xr:uid="{00000000-0005-0000-0000-00008F1C0000}"/>
    <cellStyle name="Comma 55 7 3" xfId="7240" xr:uid="{00000000-0005-0000-0000-0000901C0000}"/>
    <cellStyle name="Comma 55 7 3 2" xfId="7241" xr:uid="{00000000-0005-0000-0000-0000911C0000}"/>
    <cellStyle name="Comma 55 7 3 3" xfId="7242" xr:uid="{00000000-0005-0000-0000-0000921C0000}"/>
    <cellStyle name="Comma 55 7 3 4" xfId="7243" xr:uid="{00000000-0005-0000-0000-0000931C0000}"/>
    <cellStyle name="Comma 55 7 4" xfId="7244" xr:uid="{00000000-0005-0000-0000-0000941C0000}"/>
    <cellStyle name="Comma 55 7 5" xfId="7245" xr:uid="{00000000-0005-0000-0000-0000951C0000}"/>
    <cellStyle name="Comma 55 7 6" xfId="7246" xr:uid="{00000000-0005-0000-0000-0000961C0000}"/>
    <cellStyle name="Comma 55 8" xfId="7247" xr:uid="{00000000-0005-0000-0000-0000971C0000}"/>
    <cellStyle name="Comma 55 8 2" xfId="7248" xr:uid="{00000000-0005-0000-0000-0000981C0000}"/>
    <cellStyle name="Comma 55 8 2 2" xfId="7249" xr:uid="{00000000-0005-0000-0000-0000991C0000}"/>
    <cellStyle name="Comma 55 8 2 3" xfId="7250" xr:uid="{00000000-0005-0000-0000-00009A1C0000}"/>
    <cellStyle name="Comma 55 8 2 4" xfId="7251" xr:uid="{00000000-0005-0000-0000-00009B1C0000}"/>
    <cellStyle name="Comma 55 8 3" xfId="7252" xr:uid="{00000000-0005-0000-0000-00009C1C0000}"/>
    <cellStyle name="Comma 55 8 4" xfId="7253" xr:uid="{00000000-0005-0000-0000-00009D1C0000}"/>
    <cellStyle name="Comma 55 8 5" xfId="7254" xr:uid="{00000000-0005-0000-0000-00009E1C0000}"/>
    <cellStyle name="Comma 55 9" xfId="7255" xr:uid="{00000000-0005-0000-0000-00009F1C0000}"/>
    <cellStyle name="Comma 55 9 2" xfId="7256" xr:uid="{00000000-0005-0000-0000-0000A01C0000}"/>
    <cellStyle name="Comma 55 9 3" xfId="7257" xr:uid="{00000000-0005-0000-0000-0000A11C0000}"/>
    <cellStyle name="Comma 55 9 4" xfId="7258" xr:uid="{00000000-0005-0000-0000-0000A21C0000}"/>
    <cellStyle name="Comma 56" xfId="7259" xr:uid="{00000000-0005-0000-0000-0000A31C0000}"/>
    <cellStyle name="Comma 56 10" xfId="7260" xr:uid="{00000000-0005-0000-0000-0000A41C0000}"/>
    <cellStyle name="Comma 56 11" xfId="7261" xr:uid="{00000000-0005-0000-0000-0000A51C0000}"/>
    <cellStyle name="Comma 56 12" xfId="7262" xr:uid="{00000000-0005-0000-0000-0000A61C0000}"/>
    <cellStyle name="Comma 56 2" xfId="7263" xr:uid="{00000000-0005-0000-0000-0000A71C0000}"/>
    <cellStyle name="Comma 56 2 10" xfId="7264" xr:uid="{00000000-0005-0000-0000-0000A81C0000}"/>
    <cellStyle name="Comma 56 2 2" xfId="7265" xr:uid="{00000000-0005-0000-0000-0000A91C0000}"/>
    <cellStyle name="Comma 56 2 2 2" xfId="7266" xr:uid="{00000000-0005-0000-0000-0000AA1C0000}"/>
    <cellStyle name="Comma 56 2 2 2 2" xfId="7267" xr:uid="{00000000-0005-0000-0000-0000AB1C0000}"/>
    <cellStyle name="Comma 56 2 2 2 2 2" xfId="7268" xr:uid="{00000000-0005-0000-0000-0000AC1C0000}"/>
    <cellStyle name="Comma 56 2 2 2 2 2 2" xfId="7269" xr:uid="{00000000-0005-0000-0000-0000AD1C0000}"/>
    <cellStyle name="Comma 56 2 2 2 2 2 3" xfId="7270" xr:uid="{00000000-0005-0000-0000-0000AE1C0000}"/>
    <cellStyle name="Comma 56 2 2 2 2 2 4" xfId="7271" xr:uid="{00000000-0005-0000-0000-0000AF1C0000}"/>
    <cellStyle name="Comma 56 2 2 2 2 3" xfId="7272" xr:uid="{00000000-0005-0000-0000-0000B01C0000}"/>
    <cellStyle name="Comma 56 2 2 2 2 4" xfId="7273" xr:uid="{00000000-0005-0000-0000-0000B11C0000}"/>
    <cellStyle name="Comma 56 2 2 2 2 5" xfId="7274" xr:uid="{00000000-0005-0000-0000-0000B21C0000}"/>
    <cellStyle name="Comma 56 2 2 2 3" xfId="7275" xr:uid="{00000000-0005-0000-0000-0000B31C0000}"/>
    <cellStyle name="Comma 56 2 2 2 3 2" xfId="7276" xr:uid="{00000000-0005-0000-0000-0000B41C0000}"/>
    <cellStyle name="Comma 56 2 2 2 3 3" xfId="7277" xr:uid="{00000000-0005-0000-0000-0000B51C0000}"/>
    <cellStyle name="Comma 56 2 2 2 3 4" xfId="7278" xr:uid="{00000000-0005-0000-0000-0000B61C0000}"/>
    <cellStyle name="Comma 56 2 2 2 4" xfId="7279" xr:uid="{00000000-0005-0000-0000-0000B71C0000}"/>
    <cellStyle name="Comma 56 2 2 2 5" xfId="7280" xr:uid="{00000000-0005-0000-0000-0000B81C0000}"/>
    <cellStyle name="Comma 56 2 2 2 6" xfId="7281" xr:uid="{00000000-0005-0000-0000-0000B91C0000}"/>
    <cellStyle name="Comma 56 2 2 3" xfId="7282" xr:uid="{00000000-0005-0000-0000-0000BA1C0000}"/>
    <cellStyle name="Comma 56 2 2 3 2" xfId="7283" xr:uid="{00000000-0005-0000-0000-0000BB1C0000}"/>
    <cellStyle name="Comma 56 2 2 3 2 2" xfId="7284" xr:uid="{00000000-0005-0000-0000-0000BC1C0000}"/>
    <cellStyle name="Comma 56 2 2 3 2 2 2" xfId="7285" xr:uid="{00000000-0005-0000-0000-0000BD1C0000}"/>
    <cellStyle name="Comma 56 2 2 3 2 2 3" xfId="7286" xr:uid="{00000000-0005-0000-0000-0000BE1C0000}"/>
    <cellStyle name="Comma 56 2 2 3 2 2 4" xfId="7287" xr:uid="{00000000-0005-0000-0000-0000BF1C0000}"/>
    <cellStyle name="Comma 56 2 2 3 2 3" xfId="7288" xr:uid="{00000000-0005-0000-0000-0000C01C0000}"/>
    <cellStyle name="Comma 56 2 2 3 2 4" xfId="7289" xr:uid="{00000000-0005-0000-0000-0000C11C0000}"/>
    <cellStyle name="Comma 56 2 2 3 2 5" xfId="7290" xr:uid="{00000000-0005-0000-0000-0000C21C0000}"/>
    <cellStyle name="Comma 56 2 2 3 3" xfId="7291" xr:uid="{00000000-0005-0000-0000-0000C31C0000}"/>
    <cellStyle name="Comma 56 2 2 3 3 2" xfId="7292" xr:uid="{00000000-0005-0000-0000-0000C41C0000}"/>
    <cellStyle name="Comma 56 2 2 3 3 3" xfId="7293" xr:uid="{00000000-0005-0000-0000-0000C51C0000}"/>
    <cellStyle name="Comma 56 2 2 3 3 4" xfId="7294" xr:uid="{00000000-0005-0000-0000-0000C61C0000}"/>
    <cellStyle name="Comma 56 2 2 3 4" xfId="7295" xr:uid="{00000000-0005-0000-0000-0000C71C0000}"/>
    <cellStyle name="Comma 56 2 2 3 5" xfId="7296" xr:uid="{00000000-0005-0000-0000-0000C81C0000}"/>
    <cellStyle name="Comma 56 2 2 3 6" xfId="7297" xr:uid="{00000000-0005-0000-0000-0000C91C0000}"/>
    <cellStyle name="Comma 56 2 2 4" xfId="7298" xr:uid="{00000000-0005-0000-0000-0000CA1C0000}"/>
    <cellStyle name="Comma 56 2 2 4 2" xfId="7299" xr:uid="{00000000-0005-0000-0000-0000CB1C0000}"/>
    <cellStyle name="Comma 56 2 2 4 2 2" xfId="7300" xr:uid="{00000000-0005-0000-0000-0000CC1C0000}"/>
    <cellStyle name="Comma 56 2 2 4 2 3" xfId="7301" xr:uid="{00000000-0005-0000-0000-0000CD1C0000}"/>
    <cellStyle name="Comma 56 2 2 4 2 4" xfId="7302" xr:uid="{00000000-0005-0000-0000-0000CE1C0000}"/>
    <cellStyle name="Comma 56 2 2 4 3" xfId="7303" xr:uid="{00000000-0005-0000-0000-0000CF1C0000}"/>
    <cellStyle name="Comma 56 2 2 4 4" xfId="7304" xr:uid="{00000000-0005-0000-0000-0000D01C0000}"/>
    <cellStyle name="Comma 56 2 2 4 5" xfId="7305" xr:uid="{00000000-0005-0000-0000-0000D11C0000}"/>
    <cellStyle name="Comma 56 2 2 5" xfId="7306" xr:uid="{00000000-0005-0000-0000-0000D21C0000}"/>
    <cellStyle name="Comma 56 2 2 5 2" xfId="7307" xr:uid="{00000000-0005-0000-0000-0000D31C0000}"/>
    <cellStyle name="Comma 56 2 2 5 3" xfId="7308" xr:uid="{00000000-0005-0000-0000-0000D41C0000}"/>
    <cellStyle name="Comma 56 2 2 5 4" xfId="7309" xr:uid="{00000000-0005-0000-0000-0000D51C0000}"/>
    <cellStyle name="Comma 56 2 2 6" xfId="7310" xr:uid="{00000000-0005-0000-0000-0000D61C0000}"/>
    <cellStyle name="Comma 56 2 2 7" xfId="7311" xr:uid="{00000000-0005-0000-0000-0000D71C0000}"/>
    <cellStyle name="Comma 56 2 2 8" xfId="7312" xr:uid="{00000000-0005-0000-0000-0000D81C0000}"/>
    <cellStyle name="Comma 56 2 3" xfId="7313" xr:uid="{00000000-0005-0000-0000-0000D91C0000}"/>
    <cellStyle name="Comma 56 2 3 2" xfId="7314" xr:uid="{00000000-0005-0000-0000-0000DA1C0000}"/>
    <cellStyle name="Comma 56 2 3 2 2" xfId="7315" xr:uid="{00000000-0005-0000-0000-0000DB1C0000}"/>
    <cellStyle name="Comma 56 2 3 2 2 2" xfId="7316" xr:uid="{00000000-0005-0000-0000-0000DC1C0000}"/>
    <cellStyle name="Comma 56 2 3 2 2 2 2" xfId="7317" xr:uid="{00000000-0005-0000-0000-0000DD1C0000}"/>
    <cellStyle name="Comma 56 2 3 2 2 2 3" xfId="7318" xr:uid="{00000000-0005-0000-0000-0000DE1C0000}"/>
    <cellStyle name="Comma 56 2 3 2 2 2 4" xfId="7319" xr:uid="{00000000-0005-0000-0000-0000DF1C0000}"/>
    <cellStyle name="Comma 56 2 3 2 2 3" xfId="7320" xr:uid="{00000000-0005-0000-0000-0000E01C0000}"/>
    <cellStyle name="Comma 56 2 3 2 2 4" xfId="7321" xr:uid="{00000000-0005-0000-0000-0000E11C0000}"/>
    <cellStyle name="Comma 56 2 3 2 2 5" xfId="7322" xr:uid="{00000000-0005-0000-0000-0000E21C0000}"/>
    <cellStyle name="Comma 56 2 3 2 3" xfId="7323" xr:uid="{00000000-0005-0000-0000-0000E31C0000}"/>
    <cellStyle name="Comma 56 2 3 2 3 2" xfId="7324" xr:uid="{00000000-0005-0000-0000-0000E41C0000}"/>
    <cellStyle name="Comma 56 2 3 2 3 3" xfId="7325" xr:uid="{00000000-0005-0000-0000-0000E51C0000}"/>
    <cellStyle name="Comma 56 2 3 2 3 4" xfId="7326" xr:uid="{00000000-0005-0000-0000-0000E61C0000}"/>
    <cellStyle name="Comma 56 2 3 2 4" xfId="7327" xr:uid="{00000000-0005-0000-0000-0000E71C0000}"/>
    <cellStyle name="Comma 56 2 3 2 5" xfId="7328" xr:uid="{00000000-0005-0000-0000-0000E81C0000}"/>
    <cellStyle name="Comma 56 2 3 2 6" xfId="7329" xr:uid="{00000000-0005-0000-0000-0000E91C0000}"/>
    <cellStyle name="Comma 56 2 3 3" xfId="7330" xr:uid="{00000000-0005-0000-0000-0000EA1C0000}"/>
    <cellStyle name="Comma 56 2 3 3 2" xfId="7331" xr:uid="{00000000-0005-0000-0000-0000EB1C0000}"/>
    <cellStyle name="Comma 56 2 3 3 2 2" xfId="7332" xr:uid="{00000000-0005-0000-0000-0000EC1C0000}"/>
    <cellStyle name="Comma 56 2 3 3 2 2 2" xfId="7333" xr:uid="{00000000-0005-0000-0000-0000ED1C0000}"/>
    <cellStyle name="Comma 56 2 3 3 2 2 3" xfId="7334" xr:uid="{00000000-0005-0000-0000-0000EE1C0000}"/>
    <cellStyle name="Comma 56 2 3 3 2 2 4" xfId="7335" xr:uid="{00000000-0005-0000-0000-0000EF1C0000}"/>
    <cellStyle name="Comma 56 2 3 3 2 3" xfId="7336" xr:uid="{00000000-0005-0000-0000-0000F01C0000}"/>
    <cellStyle name="Comma 56 2 3 3 2 4" xfId="7337" xr:uid="{00000000-0005-0000-0000-0000F11C0000}"/>
    <cellStyle name="Comma 56 2 3 3 2 5" xfId="7338" xr:uid="{00000000-0005-0000-0000-0000F21C0000}"/>
    <cellStyle name="Comma 56 2 3 3 3" xfId="7339" xr:uid="{00000000-0005-0000-0000-0000F31C0000}"/>
    <cellStyle name="Comma 56 2 3 3 3 2" xfId="7340" xr:uid="{00000000-0005-0000-0000-0000F41C0000}"/>
    <cellStyle name="Comma 56 2 3 3 3 3" xfId="7341" xr:uid="{00000000-0005-0000-0000-0000F51C0000}"/>
    <cellStyle name="Comma 56 2 3 3 3 4" xfId="7342" xr:uid="{00000000-0005-0000-0000-0000F61C0000}"/>
    <cellStyle name="Comma 56 2 3 3 4" xfId="7343" xr:uid="{00000000-0005-0000-0000-0000F71C0000}"/>
    <cellStyle name="Comma 56 2 3 3 5" xfId="7344" xr:uid="{00000000-0005-0000-0000-0000F81C0000}"/>
    <cellStyle name="Comma 56 2 3 3 6" xfId="7345" xr:uid="{00000000-0005-0000-0000-0000F91C0000}"/>
    <cellStyle name="Comma 56 2 3 4" xfId="7346" xr:uid="{00000000-0005-0000-0000-0000FA1C0000}"/>
    <cellStyle name="Comma 56 2 3 4 2" xfId="7347" xr:uid="{00000000-0005-0000-0000-0000FB1C0000}"/>
    <cellStyle name="Comma 56 2 3 4 2 2" xfId="7348" xr:uid="{00000000-0005-0000-0000-0000FC1C0000}"/>
    <cellStyle name="Comma 56 2 3 4 2 3" xfId="7349" xr:uid="{00000000-0005-0000-0000-0000FD1C0000}"/>
    <cellStyle name="Comma 56 2 3 4 2 4" xfId="7350" xr:uid="{00000000-0005-0000-0000-0000FE1C0000}"/>
    <cellStyle name="Comma 56 2 3 4 3" xfId="7351" xr:uid="{00000000-0005-0000-0000-0000FF1C0000}"/>
    <cellStyle name="Comma 56 2 3 4 4" xfId="7352" xr:uid="{00000000-0005-0000-0000-0000001D0000}"/>
    <cellStyle name="Comma 56 2 3 4 5" xfId="7353" xr:uid="{00000000-0005-0000-0000-0000011D0000}"/>
    <cellStyle name="Comma 56 2 3 5" xfId="7354" xr:uid="{00000000-0005-0000-0000-0000021D0000}"/>
    <cellStyle name="Comma 56 2 3 5 2" xfId="7355" xr:uid="{00000000-0005-0000-0000-0000031D0000}"/>
    <cellStyle name="Comma 56 2 3 5 3" xfId="7356" xr:uid="{00000000-0005-0000-0000-0000041D0000}"/>
    <cellStyle name="Comma 56 2 3 5 4" xfId="7357" xr:uid="{00000000-0005-0000-0000-0000051D0000}"/>
    <cellStyle name="Comma 56 2 3 6" xfId="7358" xr:uid="{00000000-0005-0000-0000-0000061D0000}"/>
    <cellStyle name="Comma 56 2 3 7" xfId="7359" xr:uid="{00000000-0005-0000-0000-0000071D0000}"/>
    <cellStyle name="Comma 56 2 3 8" xfId="7360" xr:uid="{00000000-0005-0000-0000-0000081D0000}"/>
    <cellStyle name="Comma 56 2 4" xfId="7361" xr:uid="{00000000-0005-0000-0000-0000091D0000}"/>
    <cellStyle name="Comma 56 2 4 2" xfId="7362" xr:uid="{00000000-0005-0000-0000-00000A1D0000}"/>
    <cellStyle name="Comma 56 2 4 2 2" xfId="7363" xr:uid="{00000000-0005-0000-0000-00000B1D0000}"/>
    <cellStyle name="Comma 56 2 4 2 2 2" xfId="7364" xr:uid="{00000000-0005-0000-0000-00000C1D0000}"/>
    <cellStyle name="Comma 56 2 4 2 2 3" xfId="7365" xr:uid="{00000000-0005-0000-0000-00000D1D0000}"/>
    <cellStyle name="Comma 56 2 4 2 2 4" xfId="7366" xr:uid="{00000000-0005-0000-0000-00000E1D0000}"/>
    <cellStyle name="Comma 56 2 4 2 3" xfId="7367" xr:uid="{00000000-0005-0000-0000-00000F1D0000}"/>
    <cellStyle name="Comma 56 2 4 2 4" xfId="7368" xr:uid="{00000000-0005-0000-0000-0000101D0000}"/>
    <cellStyle name="Comma 56 2 4 2 5" xfId="7369" xr:uid="{00000000-0005-0000-0000-0000111D0000}"/>
    <cellStyle name="Comma 56 2 4 3" xfId="7370" xr:uid="{00000000-0005-0000-0000-0000121D0000}"/>
    <cellStyle name="Comma 56 2 4 3 2" xfId="7371" xr:uid="{00000000-0005-0000-0000-0000131D0000}"/>
    <cellStyle name="Comma 56 2 4 3 3" xfId="7372" xr:uid="{00000000-0005-0000-0000-0000141D0000}"/>
    <cellStyle name="Comma 56 2 4 3 4" xfId="7373" xr:uid="{00000000-0005-0000-0000-0000151D0000}"/>
    <cellStyle name="Comma 56 2 4 4" xfId="7374" xr:uid="{00000000-0005-0000-0000-0000161D0000}"/>
    <cellStyle name="Comma 56 2 4 5" xfId="7375" xr:uid="{00000000-0005-0000-0000-0000171D0000}"/>
    <cellStyle name="Comma 56 2 4 6" xfId="7376" xr:uid="{00000000-0005-0000-0000-0000181D0000}"/>
    <cellStyle name="Comma 56 2 5" xfId="7377" xr:uid="{00000000-0005-0000-0000-0000191D0000}"/>
    <cellStyle name="Comma 56 2 5 2" xfId="7378" xr:uid="{00000000-0005-0000-0000-00001A1D0000}"/>
    <cellStyle name="Comma 56 2 5 2 2" xfId="7379" xr:uid="{00000000-0005-0000-0000-00001B1D0000}"/>
    <cellStyle name="Comma 56 2 5 2 2 2" xfId="7380" xr:uid="{00000000-0005-0000-0000-00001C1D0000}"/>
    <cellStyle name="Comma 56 2 5 2 2 3" xfId="7381" xr:uid="{00000000-0005-0000-0000-00001D1D0000}"/>
    <cellStyle name="Comma 56 2 5 2 2 4" xfId="7382" xr:uid="{00000000-0005-0000-0000-00001E1D0000}"/>
    <cellStyle name="Comma 56 2 5 2 3" xfId="7383" xr:uid="{00000000-0005-0000-0000-00001F1D0000}"/>
    <cellStyle name="Comma 56 2 5 2 4" xfId="7384" xr:uid="{00000000-0005-0000-0000-0000201D0000}"/>
    <cellStyle name="Comma 56 2 5 2 5" xfId="7385" xr:uid="{00000000-0005-0000-0000-0000211D0000}"/>
    <cellStyle name="Comma 56 2 5 3" xfId="7386" xr:uid="{00000000-0005-0000-0000-0000221D0000}"/>
    <cellStyle name="Comma 56 2 5 3 2" xfId="7387" xr:uid="{00000000-0005-0000-0000-0000231D0000}"/>
    <cellStyle name="Comma 56 2 5 3 3" xfId="7388" xr:uid="{00000000-0005-0000-0000-0000241D0000}"/>
    <cellStyle name="Comma 56 2 5 3 4" xfId="7389" xr:uid="{00000000-0005-0000-0000-0000251D0000}"/>
    <cellStyle name="Comma 56 2 5 4" xfId="7390" xr:uid="{00000000-0005-0000-0000-0000261D0000}"/>
    <cellStyle name="Comma 56 2 5 5" xfId="7391" xr:uid="{00000000-0005-0000-0000-0000271D0000}"/>
    <cellStyle name="Comma 56 2 5 6" xfId="7392" xr:uid="{00000000-0005-0000-0000-0000281D0000}"/>
    <cellStyle name="Comma 56 2 6" xfId="7393" xr:uid="{00000000-0005-0000-0000-0000291D0000}"/>
    <cellStyle name="Comma 56 2 6 2" xfId="7394" xr:uid="{00000000-0005-0000-0000-00002A1D0000}"/>
    <cellStyle name="Comma 56 2 6 2 2" xfId="7395" xr:uid="{00000000-0005-0000-0000-00002B1D0000}"/>
    <cellStyle name="Comma 56 2 6 2 3" xfId="7396" xr:uid="{00000000-0005-0000-0000-00002C1D0000}"/>
    <cellStyle name="Comma 56 2 6 2 4" xfId="7397" xr:uid="{00000000-0005-0000-0000-00002D1D0000}"/>
    <cellStyle name="Comma 56 2 6 3" xfId="7398" xr:uid="{00000000-0005-0000-0000-00002E1D0000}"/>
    <cellStyle name="Comma 56 2 6 4" xfId="7399" xr:uid="{00000000-0005-0000-0000-00002F1D0000}"/>
    <cellStyle name="Comma 56 2 6 5" xfId="7400" xr:uid="{00000000-0005-0000-0000-0000301D0000}"/>
    <cellStyle name="Comma 56 2 7" xfId="7401" xr:uid="{00000000-0005-0000-0000-0000311D0000}"/>
    <cellStyle name="Comma 56 2 7 2" xfId="7402" xr:uid="{00000000-0005-0000-0000-0000321D0000}"/>
    <cellStyle name="Comma 56 2 7 3" xfId="7403" xr:uid="{00000000-0005-0000-0000-0000331D0000}"/>
    <cellStyle name="Comma 56 2 7 4" xfId="7404" xr:uid="{00000000-0005-0000-0000-0000341D0000}"/>
    <cellStyle name="Comma 56 2 8" xfId="7405" xr:uid="{00000000-0005-0000-0000-0000351D0000}"/>
    <cellStyle name="Comma 56 2 9" xfId="7406" xr:uid="{00000000-0005-0000-0000-0000361D0000}"/>
    <cellStyle name="Comma 56 3" xfId="7407" xr:uid="{00000000-0005-0000-0000-0000371D0000}"/>
    <cellStyle name="Comma 56 3 10" xfId="7408" xr:uid="{00000000-0005-0000-0000-0000381D0000}"/>
    <cellStyle name="Comma 56 3 2" xfId="7409" xr:uid="{00000000-0005-0000-0000-0000391D0000}"/>
    <cellStyle name="Comma 56 3 2 2" xfId="7410" xr:uid="{00000000-0005-0000-0000-00003A1D0000}"/>
    <cellStyle name="Comma 56 3 2 2 2" xfId="7411" xr:uid="{00000000-0005-0000-0000-00003B1D0000}"/>
    <cellStyle name="Comma 56 3 2 2 2 2" xfId="7412" xr:uid="{00000000-0005-0000-0000-00003C1D0000}"/>
    <cellStyle name="Comma 56 3 2 2 2 2 2" xfId="7413" xr:uid="{00000000-0005-0000-0000-00003D1D0000}"/>
    <cellStyle name="Comma 56 3 2 2 2 2 3" xfId="7414" xr:uid="{00000000-0005-0000-0000-00003E1D0000}"/>
    <cellStyle name="Comma 56 3 2 2 2 2 4" xfId="7415" xr:uid="{00000000-0005-0000-0000-00003F1D0000}"/>
    <cellStyle name="Comma 56 3 2 2 2 3" xfId="7416" xr:uid="{00000000-0005-0000-0000-0000401D0000}"/>
    <cellStyle name="Comma 56 3 2 2 2 4" xfId="7417" xr:uid="{00000000-0005-0000-0000-0000411D0000}"/>
    <cellStyle name="Comma 56 3 2 2 2 5" xfId="7418" xr:uid="{00000000-0005-0000-0000-0000421D0000}"/>
    <cellStyle name="Comma 56 3 2 2 3" xfId="7419" xr:uid="{00000000-0005-0000-0000-0000431D0000}"/>
    <cellStyle name="Comma 56 3 2 2 3 2" xfId="7420" xr:uid="{00000000-0005-0000-0000-0000441D0000}"/>
    <cellStyle name="Comma 56 3 2 2 3 3" xfId="7421" xr:uid="{00000000-0005-0000-0000-0000451D0000}"/>
    <cellStyle name="Comma 56 3 2 2 3 4" xfId="7422" xr:uid="{00000000-0005-0000-0000-0000461D0000}"/>
    <cellStyle name="Comma 56 3 2 2 4" xfId="7423" xr:uid="{00000000-0005-0000-0000-0000471D0000}"/>
    <cellStyle name="Comma 56 3 2 2 5" xfId="7424" xr:uid="{00000000-0005-0000-0000-0000481D0000}"/>
    <cellStyle name="Comma 56 3 2 2 6" xfId="7425" xr:uid="{00000000-0005-0000-0000-0000491D0000}"/>
    <cellStyle name="Comma 56 3 2 3" xfId="7426" xr:uid="{00000000-0005-0000-0000-00004A1D0000}"/>
    <cellStyle name="Comma 56 3 2 3 2" xfId="7427" xr:uid="{00000000-0005-0000-0000-00004B1D0000}"/>
    <cellStyle name="Comma 56 3 2 3 2 2" xfId="7428" xr:uid="{00000000-0005-0000-0000-00004C1D0000}"/>
    <cellStyle name="Comma 56 3 2 3 2 2 2" xfId="7429" xr:uid="{00000000-0005-0000-0000-00004D1D0000}"/>
    <cellStyle name="Comma 56 3 2 3 2 2 3" xfId="7430" xr:uid="{00000000-0005-0000-0000-00004E1D0000}"/>
    <cellStyle name="Comma 56 3 2 3 2 2 4" xfId="7431" xr:uid="{00000000-0005-0000-0000-00004F1D0000}"/>
    <cellStyle name="Comma 56 3 2 3 2 3" xfId="7432" xr:uid="{00000000-0005-0000-0000-0000501D0000}"/>
    <cellStyle name="Comma 56 3 2 3 2 4" xfId="7433" xr:uid="{00000000-0005-0000-0000-0000511D0000}"/>
    <cellStyle name="Comma 56 3 2 3 2 5" xfId="7434" xr:uid="{00000000-0005-0000-0000-0000521D0000}"/>
    <cellStyle name="Comma 56 3 2 3 3" xfId="7435" xr:uid="{00000000-0005-0000-0000-0000531D0000}"/>
    <cellStyle name="Comma 56 3 2 3 3 2" xfId="7436" xr:uid="{00000000-0005-0000-0000-0000541D0000}"/>
    <cellStyle name="Comma 56 3 2 3 3 3" xfId="7437" xr:uid="{00000000-0005-0000-0000-0000551D0000}"/>
    <cellStyle name="Comma 56 3 2 3 3 4" xfId="7438" xr:uid="{00000000-0005-0000-0000-0000561D0000}"/>
    <cellStyle name="Comma 56 3 2 3 4" xfId="7439" xr:uid="{00000000-0005-0000-0000-0000571D0000}"/>
    <cellStyle name="Comma 56 3 2 3 5" xfId="7440" xr:uid="{00000000-0005-0000-0000-0000581D0000}"/>
    <cellStyle name="Comma 56 3 2 3 6" xfId="7441" xr:uid="{00000000-0005-0000-0000-0000591D0000}"/>
    <cellStyle name="Comma 56 3 2 4" xfId="7442" xr:uid="{00000000-0005-0000-0000-00005A1D0000}"/>
    <cellStyle name="Comma 56 3 2 4 2" xfId="7443" xr:uid="{00000000-0005-0000-0000-00005B1D0000}"/>
    <cellStyle name="Comma 56 3 2 4 2 2" xfId="7444" xr:uid="{00000000-0005-0000-0000-00005C1D0000}"/>
    <cellStyle name="Comma 56 3 2 4 2 3" xfId="7445" xr:uid="{00000000-0005-0000-0000-00005D1D0000}"/>
    <cellStyle name="Comma 56 3 2 4 2 4" xfId="7446" xr:uid="{00000000-0005-0000-0000-00005E1D0000}"/>
    <cellStyle name="Comma 56 3 2 4 3" xfId="7447" xr:uid="{00000000-0005-0000-0000-00005F1D0000}"/>
    <cellStyle name="Comma 56 3 2 4 4" xfId="7448" xr:uid="{00000000-0005-0000-0000-0000601D0000}"/>
    <cellStyle name="Comma 56 3 2 4 5" xfId="7449" xr:uid="{00000000-0005-0000-0000-0000611D0000}"/>
    <cellStyle name="Comma 56 3 2 5" xfId="7450" xr:uid="{00000000-0005-0000-0000-0000621D0000}"/>
    <cellStyle name="Comma 56 3 2 5 2" xfId="7451" xr:uid="{00000000-0005-0000-0000-0000631D0000}"/>
    <cellStyle name="Comma 56 3 2 5 3" xfId="7452" xr:uid="{00000000-0005-0000-0000-0000641D0000}"/>
    <cellStyle name="Comma 56 3 2 5 4" xfId="7453" xr:uid="{00000000-0005-0000-0000-0000651D0000}"/>
    <cellStyle name="Comma 56 3 2 6" xfId="7454" xr:uid="{00000000-0005-0000-0000-0000661D0000}"/>
    <cellStyle name="Comma 56 3 2 7" xfId="7455" xr:uid="{00000000-0005-0000-0000-0000671D0000}"/>
    <cellStyle name="Comma 56 3 2 8" xfId="7456" xr:uid="{00000000-0005-0000-0000-0000681D0000}"/>
    <cellStyle name="Comma 56 3 3" xfId="7457" xr:uid="{00000000-0005-0000-0000-0000691D0000}"/>
    <cellStyle name="Comma 56 3 3 2" xfId="7458" xr:uid="{00000000-0005-0000-0000-00006A1D0000}"/>
    <cellStyle name="Comma 56 3 3 2 2" xfId="7459" xr:uid="{00000000-0005-0000-0000-00006B1D0000}"/>
    <cellStyle name="Comma 56 3 3 2 2 2" xfId="7460" xr:uid="{00000000-0005-0000-0000-00006C1D0000}"/>
    <cellStyle name="Comma 56 3 3 2 2 2 2" xfId="7461" xr:uid="{00000000-0005-0000-0000-00006D1D0000}"/>
    <cellStyle name="Comma 56 3 3 2 2 2 3" xfId="7462" xr:uid="{00000000-0005-0000-0000-00006E1D0000}"/>
    <cellStyle name="Comma 56 3 3 2 2 2 4" xfId="7463" xr:uid="{00000000-0005-0000-0000-00006F1D0000}"/>
    <cellStyle name="Comma 56 3 3 2 2 3" xfId="7464" xr:uid="{00000000-0005-0000-0000-0000701D0000}"/>
    <cellStyle name="Comma 56 3 3 2 2 4" xfId="7465" xr:uid="{00000000-0005-0000-0000-0000711D0000}"/>
    <cellStyle name="Comma 56 3 3 2 2 5" xfId="7466" xr:uid="{00000000-0005-0000-0000-0000721D0000}"/>
    <cellStyle name="Comma 56 3 3 2 3" xfId="7467" xr:uid="{00000000-0005-0000-0000-0000731D0000}"/>
    <cellStyle name="Comma 56 3 3 2 3 2" xfId="7468" xr:uid="{00000000-0005-0000-0000-0000741D0000}"/>
    <cellStyle name="Comma 56 3 3 2 3 3" xfId="7469" xr:uid="{00000000-0005-0000-0000-0000751D0000}"/>
    <cellStyle name="Comma 56 3 3 2 3 4" xfId="7470" xr:uid="{00000000-0005-0000-0000-0000761D0000}"/>
    <cellStyle name="Comma 56 3 3 2 4" xfId="7471" xr:uid="{00000000-0005-0000-0000-0000771D0000}"/>
    <cellStyle name="Comma 56 3 3 2 5" xfId="7472" xr:uid="{00000000-0005-0000-0000-0000781D0000}"/>
    <cellStyle name="Comma 56 3 3 2 6" xfId="7473" xr:uid="{00000000-0005-0000-0000-0000791D0000}"/>
    <cellStyle name="Comma 56 3 3 3" xfId="7474" xr:uid="{00000000-0005-0000-0000-00007A1D0000}"/>
    <cellStyle name="Comma 56 3 3 3 2" xfId="7475" xr:uid="{00000000-0005-0000-0000-00007B1D0000}"/>
    <cellStyle name="Comma 56 3 3 3 2 2" xfId="7476" xr:uid="{00000000-0005-0000-0000-00007C1D0000}"/>
    <cellStyle name="Comma 56 3 3 3 2 2 2" xfId="7477" xr:uid="{00000000-0005-0000-0000-00007D1D0000}"/>
    <cellStyle name="Comma 56 3 3 3 2 2 3" xfId="7478" xr:uid="{00000000-0005-0000-0000-00007E1D0000}"/>
    <cellStyle name="Comma 56 3 3 3 2 2 4" xfId="7479" xr:uid="{00000000-0005-0000-0000-00007F1D0000}"/>
    <cellStyle name="Comma 56 3 3 3 2 3" xfId="7480" xr:uid="{00000000-0005-0000-0000-0000801D0000}"/>
    <cellStyle name="Comma 56 3 3 3 2 4" xfId="7481" xr:uid="{00000000-0005-0000-0000-0000811D0000}"/>
    <cellStyle name="Comma 56 3 3 3 2 5" xfId="7482" xr:uid="{00000000-0005-0000-0000-0000821D0000}"/>
    <cellStyle name="Comma 56 3 3 3 3" xfId="7483" xr:uid="{00000000-0005-0000-0000-0000831D0000}"/>
    <cellStyle name="Comma 56 3 3 3 3 2" xfId="7484" xr:uid="{00000000-0005-0000-0000-0000841D0000}"/>
    <cellStyle name="Comma 56 3 3 3 3 3" xfId="7485" xr:uid="{00000000-0005-0000-0000-0000851D0000}"/>
    <cellStyle name="Comma 56 3 3 3 3 4" xfId="7486" xr:uid="{00000000-0005-0000-0000-0000861D0000}"/>
    <cellStyle name="Comma 56 3 3 3 4" xfId="7487" xr:uid="{00000000-0005-0000-0000-0000871D0000}"/>
    <cellStyle name="Comma 56 3 3 3 5" xfId="7488" xr:uid="{00000000-0005-0000-0000-0000881D0000}"/>
    <cellStyle name="Comma 56 3 3 3 6" xfId="7489" xr:uid="{00000000-0005-0000-0000-0000891D0000}"/>
    <cellStyle name="Comma 56 3 3 4" xfId="7490" xr:uid="{00000000-0005-0000-0000-00008A1D0000}"/>
    <cellStyle name="Comma 56 3 3 4 2" xfId="7491" xr:uid="{00000000-0005-0000-0000-00008B1D0000}"/>
    <cellStyle name="Comma 56 3 3 4 2 2" xfId="7492" xr:uid="{00000000-0005-0000-0000-00008C1D0000}"/>
    <cellStyle name="Comma 56 3 3 4 2 3" xfId="7493" xr:uid="{00000000-0005-0000-0000-00008D1D0000}"/>
    <cellStyle name="Comma 56 3 3 4 2 4" xfId="7494" xr:uid="{00000000-0005-0000-0000-00008E1D0000}"/>
    <cellStyle name="Comma 56 3 3 4 3" xfId="7495" xr:uid="{00000000-0005-0000-0000-00008F1D0000}"/>
    <cellStyle name="Comma 56 3 3 4 4" xfId="7496" xr:uid="{00000000-0005-0000-0000-0000901D0000}"/>
    <cellStyle name="Comma 56 3 3 4 5" xfId="7497" xr:uid="{00000000-0005-0000-0000-0000911D0000}"/>
    <cellStyle name="Comma 56 3 3 5" xfId="7498" xr:uid="{00000000-0005-0000-0000-0000921D0000}"/>
    <cellStyle name="Comma 56 3 3 5 2" xfId="7499" xr:uid="{00000000-0005-0000-0000-0000931D0000}"/>
    <cellStyle name="Comma 56 3 3 5 3" xfId="7500" xr:uid="{00000000-0005-0000-0000-0000941D0000}"/>
    <cellStyle name="Comma 56 3 3 5 4" xfId="7501" xr:uid="{00000000-0005-0000-0000-0000951D0000}"/>
    <cellStyle name="Comma 56 3 3 6" xfId="7502" xr:uid="{00000000-0005-0000-0000-0000961D0000}"/>
    <cellStyle name="Comma 56 3 3 7" xfId="7503" xr:uid="{00000000-0005-0000-0000-0000971D0000}"/>
    <cellStyle name="Comma 56 3 3 8" xfId="7504" xr:uid="{00000000-0005-0000-0000-0000981D0000}"/>
    <cellStyle name="Comma 56 3 4" xfId="7505" xr:uid="{00000000-0005-0000-0000-0000991D0000}"/>
    <cellStyle name="Comma 56 3 4 2" xfId="7506" xr:uid="{00000000-0005-0000-0000-00009A1D0000}"/>
    <cellStyle name="Comma 56 3 4 2 2" xfId="7507" xr:uid="{00000000-0005-0000-0000-00009B1D0000}"/>
    <cellStyle name="Comma 56 3 4 2 2 2" xfId="7508" xr:uid="{00000000-0005-0000-0000-00009C1D0000}"/>
    <cellStyle name="Comma 56 3 4 2 2 3" xfId="7509" xr:uid="{00000000-0005-0000-0000-00009D1D0000}"/>
    <cellStyle name="Comma 56 3 4 2 2 4" xfId="7510" xr:uid="{00000000-0005-0000-0000-00009E1D0000}"/>
    <cellStyle name="Comma 56 3 4 2 3" xfId="7511" xr:uid="{00000000-0005-0000-0000-00009F1D0000}"/>
    <cellStyle name="Comma 56 3 4 2 4" xfId="7512" xr:uid="{00000000-0005-0000-0000-0000A01D0000}"/>
    <cellStyle name="Comma 56 3 4 2 5" xfId="7513" xr:uid="{00000000-0005-0000-0000-0000A11D0000}"/>
    <cellStyle name="Comma 56 3 4 3" xfId="7514" xr:uid="{00000000-0005-0000-0000-0000A21D0000}"/>
    <cellStyle name="Comma 56 3 4 3 2" xfId="7515" xr:uid="{00000000-0005-0000-0000-0000A31D0000}"/>
    <cellStyle name="Comma 56 3 4 3 3" xfId="7516" xr:uid="{00000000-0005-0000-0000-0000A41D0000}"/>
    <cellStyle name="Comma 56 3 4 3 4" xfId="7517" xr:uid="{00000000-0005-0000-0000-0000A51D0000}"/>
    <cellStyle name="Comma 56 3 4 4" xfId="7518" xr:uid="{00000000-0005-0000-0000-0000A61D0000}"/>
    <cellStyle name="Comma 56 3 4 5" xfId="7519" xr:uid="{00000000-0005-0000-0000-0000A71D0000}"/>
    <cellStyle name="Comma 56 3 4 6" xfId="7520" xr:uid="{00000000-0005-0000-0000-0000A81D0000}"/>
    <cellStyle name="Comma 56 3 5" xfId="7521" xr:uid="{00000000-0005-0000-0000-0000A91D0000}"/>
    <cellStyle name="Comma 56 3 5 2" xfId="7522" xr:uid="{00000000-0005-0000-0000-0000AA1D0000}"/>
    <cellStyle name="Comma 56 3 5 2 2" xfId="7523" xr:uid="{00000000-0005-0000-0000-0000AB1D0000}"/>
    <cellStyle name="Comma 56 3 5 2 2 2" xfId="7524" xr:uid="{00000000-0005-0000-0000-0000AC1D0000}"/>
    <cellStyle name="Comma 56 3 5 2 2 3" xfId="7525" xr:uid="{00000000-0005-0000-0000-0000AD1D0000}"/>
    <cellStyle name="Comma 56 3 5 2 2 4" xfId="7526" xr:uid="{00000000-0005-0000-0000-0000AE1D0000}"/>
    <cellStyle name="Comma 56 3 5 2 3" xfId="7527" xr:uid="{00000000-0005-0000-0000-0000AF1D0000}"/>
    <cellStyle name="Comma 56 3 5 2 4" xfId="7528" xr:uid="{00000000-0005-0000-0000-0000B01D0000}"/>
    <cellStyle name="Comma 56 3 5 2 5" xfId="7529" xr:uid="{00000000-0005-0000-0000-0000B11D0000}"/>
    <cellStyle name="Comma 56 3 5 3" xfId="7530" xr:uid="{00000000-0005-0000-0000-0000B21D0000}"/>
    <cellStyle name="Comma 56 3 5 3 2" xfId="7531" xr:uid="{00000000-0005-0000-0000-0000B31D0000}"/>
    <cellStyle name="Comma 56 3 5 3 3" xfId="7532" xr:uid="{00000000-0005-0000-0000-0000B41D0000}"/>
    <cellStyle name="Comma 56 3 5 3 4" xfId="7533" xr:uid="{00000000-0005-0000-0000-0000B51D0000}"/>
    <cellStyle name="Comma 56 3 5 4" xfId="7534" xr:uid="{00000000-0005-0000-0000-0000B61D0000}"/>
    <cellStyle name="Comma 56 3 5 5" xfId="7535" xr:uid="{00000000-0005-0000-0000-0000B71D0000}"/>
    <cellStyle name="Comma 56 3 5 6" xfId="7536" xr:uid="{00000000-0005-0000-0000-0000B81D0000}"/>
    <cellStyle name="Comma 56 3 6" xfId="7537" xr:uid="{00000000-0005-0000-0000-0000B91D0000}"/>
    <cellStyle name="Comma 56 3 6 2" xfId="7538" xr:uid="{00000000-0005-0000-0000-0000BA1D0000}"/>
    <cellStyle name="Comma 56 3 6 2 2" xfId="7539" xr:uid="{00000000-0005-0000-0000-0000BB1D0000}"/>
    <cellStyle name="Comma 56 3 6 2 3" xfId="7540" xr:uid="{00000000-0005-0000-0000-0000BC1D0000}"/>
    <cellStyle name="Comma 56 3 6 2 4" xfId="7541" xr:uid="{00000000-0005-0000-0000-0000BD1D0000}"/>
    <cellStyle name="Comma 56 3 6 3" xfId="7542" xr:uid="{00000000-0005-0000-0000-0000BE1D0000}"/>
    <cellStyle name="Comma 56 3 6 4" xfId="7543" xr:uid="{00000000-0005-0000-0000-0000BF1D0000}"/>
    <cellStyle name="Comma 56 3 6 5" xfId="7544" xr:uid="{00000000-0005-0000-0000-0000C01D0000}"/>
    <cellStyle name="Comma 56 3 7" xfId="7545" xr:uid="{00000000-0005-0000-0000-0000C11D0000}"/>
    <cellStyle name="Comma 56 3 7 2" xfId="7546" xr:uid="{00000000-0005-0000-0000-0000C21D0000}"/>
    <cellStyle name="Comma 56 3 7 3" xfId="7547" xr:uid="{00000000-0005-0000-0000-0000C31D0000}"/>
    <cellStyle name="Comma 56 3 7 4" xfId="7548" xr:uid="{00000000-0005-0000-0000-0000C41D0000}"/>
    <cellStyle name="Comma 56 3 8" xfId="7549" xr:uid="{00000000-0005-0000-0000-0000C51D0000}"/>
    <cellStyle name="Comma 56 3 9" xfId="7550" xr:uid="{00000000-0005-0000-0000-0000C61D0000}"/>
    <cellStyle name="Comma 56 4" xfId="7551" xr:uid="{00000000-0005-0000-0000-0000C71D0000}"/>
    <cellStyle name="Comma 56 4 2" xfId="7552" xr:uid="{00000000-0005-0000-0000-0000C81D0000}"/>
    <cellStyle name="Comma 56 4 2 2" xfId="7553" xr:uid="{00000000-0005-0000-0000-0000C91D0000}"/>
    <cellStyle name="Comma 56 4 2 2 2" xfId="7554" xr:uid="{00000000-0005-0000-0000-0000CA1D0000}"/>
    <cellStyle name="Comma 56 4 2 2 2 2" xfId="7555" xr:uid="{00000000-0005-0000-0000-0000CB1D0000}"/>
    <cellStyle name="Comma 56 4 2 2 2 3" xfId="7556" xr:uid="{00000000-0005-0000-0000-0000CC1D0000}"/>
    <cellStyle name="Comma 56 4 2 2 2 4" xfId="7557" xr:uid="{00000000-0005-0000-0000-0000CD1D0000}"/>
    <cellStyle name="Comma 56 4 2 2 3" xfId="7558" xr:uid="{00000000-0005-0000-0000-0000CE1D0000}"/>
    <cellStyle name="Comma 56 4 2 2 4" xfId="7559" xr:uid="{00000000-0005-0000-0000-0000CF1D0000}"/>
    <cellStyle name="Comma 56 4 2 2 5" xfId="7560" xr:uid="{00000000-0005-0000-0000-0000D01D0000}"/>
    <cellStyle name="Comma 56 4 2 3" xfId="7561" xr:uid="{00000000-0005-0000-0000-0000D11D0000}"/>
    <cellStyle name="Comma 56 4 2 3 2" xfId="7562" xr:uid="{00000000-0005-0000-0000-0000D21D0000}"/>
    <cellStyle name="Comma 56 4 2 3 3" xfId="7563" xr:uid="{00000000-0005-0000-0000-0000D31D0000}"/>
    <cellStyle name="Comma 56 4 2 3 4" xfId="7564" xr:uid="{00000000-0005-0000-0000-0000D41D0000}"/>
    <cellStyle name="Comma 56 4 2 4" xfId="7565" xr:uid="{00000000-0005-0000-0000-0000D51D0000}"/>
    <cellStyle name="Comma 56 4 2 5" xfId="7566" xr:uid="{00000000-0005-0000-0000-0000D61D0000}"/>
    <cellStyle name="Comma 56 4 2 6" xfId="7567" xr:uid="{00000000-0005-0000-0000-0000D71D0000}"/>
    <cellStyle name="Comma 56 4 3" xfId="7568" xr:uid="{00000000-0005-0000-0000-0000D81D0000}"/>
    <cellStyle name="Comma 56 4 3 2" xfId="7569" xr:uid="{00000000-0005-0000-0000-0000D91D0000}"/>
    <cellStyle name="Comma 56 4 3 2 2" xfId="7570" xr:uid="{00000000-0005-0000-0000-0000DA1D0000}"/>
    <cellStyle name="Comma 56 4 3 2 2 2" xfId="7571" xr:uid="{00000000-0005-0000-0000-0000DB1D0000}"/>
    <cellStyle name="Comma 56 4 3 2 2 3" xfId="7572" xr:uid="{00000000-0005-0000-0000-0000DC1D0000}"/>
    <cellStyle name="Comma 56 4 3 2 2 4" xfId="7573" xr:uid="{00000000-0005-0000-0000-0000DD1D0000}"/>
    <cellStyle name="Comma 56 4 3 2 3" xfId="7574" xr:uid="{00000000-0005-0000-0000-0000DE1D0000}"/>
    <cellStyle name="Comma 56 4 3 2 4" xfId="7575" xr:uid="{00000000-0005-0000-0000-0000DF1D0000}"/>
    <cellStyle name="Comma 56 4 3 2 5" xfId="7576" xr:uid="{00000000-0005-0000-0000-0000E01D0000}"/>
    <cellStyle name="Comma 56 4 3 3" xfId="7577" xr:uid="{00000000-0005-0000-0000-0000E11D0000}"/>
    <cellStyle name="Comma 56 4 3 3 2" xfId="7578" xr:uid="{00000000-0005-0000-0000-0000E21D0000}"/>
    <cellStyle name="Comma 56 4 3 3 3" xfId="7579" xr:uid="{00000000-0005-0000-0000-0000E31D0000}"/>
    <cellStyle name="Comma 56 4 3 3 4" xfId="7580" xr:uid="{00000000-0005-0000-0000-0000E41D0000}"/>
    <cellStyle name="Comma 56 4 3 4" xfId="7581" xr:uid="{00000000-0005-0000-0000-0000E51D0000}"/>
    <cellStyle name="Comma 56 4 3 5" xfId="7582" xr:uid="{00000000-0005-0000-0000-0000E61D0000}"/>
    <cellStyle name="Comma 56 4 3 6" xfId="7583" xr:uid="{00000000-0005-0000-0000-0000E71D0000}"/>
    <cellStyle name="Comma 56 4 4" xfId="7584" xr:uid="{00000000-0005-0000-0000-0000E81D0000}"/>
    <cellStyle name="Comma 56 4 4 2" xfId="7585" xr:uid="{00000000-0005-0000-0000-0000E91D0000}"/>
    <cellStyle name="Comma 56 4 4 2 2" xfId="7586" xr:uid="{00000000-0005-0000-0000-0000EA1D0000}"/>
    <cellStyle name="Comma 56 4 4 2 3" xfId="7587" xr:uid="{00000000-0005-0000-0000-0000EB1D0000}"/>
    <cellStyle name="Comma 56 4 4 2 4" xfId="7588" xr:uid="{00000000-0005-0000-0000-0000EC1D0000}"/>
    <cellStyle name="Comma 56 4 4 3" xfId="7589" xr:uid="{00000000-0005-0000-0000-0000ED1D0000}"/>
    <cellStyle name="Comma 56 4 4 4" xfId="7590" xr:uid="{00000000-0005-0000-0000-0000EE1D0000}"/>
    <cellStyle name="Comma 56 4 4 5" xfId="7591" xr:uid="{00000000-0005-0000-0000-0000EF1D0000}"/>
    <cellStyle name="Comma 56 4 5" xfId="7592" xr:uid="{00000000-0005-0000-0000-0000F01D0000}"/>
    <cellStyle name="Comma 56 4 5 2" xfId="7593" xr:uid="{00000000-0005-0000-0000-0000F11D0000}"/>
    <cellStyle name="Comma 56 4 5 3" xfId="7594" xr:uid="{00000000-0005-0000-0000-0000F21D0000}"/>
    <cellStyle name="Comma 56 4 5 4" xfId="7595" xr:uid="{00000000-0005-0000-0000-0000F31D0000}"/>
    <cellStyle name="Comma 56 4 6" xfId="7596" xr:uid="{00000000-0005-0000-0000-0000F41D0000}"/>
    <cellStyle name="Comma 56 4 7" xfId="7597" xr:uid="{00000000-0005-0000-0000-0000F51D0000}"/>
    <cellStyle name="Comma 56 4 8" xfId="7598" xr:uid="{00000000-0005-0000-0000-0000F61D0000}"/>
    <cellStyle name="Comma 56 5" xfId="7599" xr:uid="{00000000-0005-0000-0000-0000F71D0000}"/>
    <cellStyle name="Comma 56 5 2" xfId="7600" xr:uid="{00000000-0005-0000-0000-0000F81D0000}"/>
    <cellStyle name="Comma 56 5 2 2" xfId="7601" xr:uid="{00000000-0005-0000-0000-0000F91D0000}"/>
    <cellStyle name="Comma 56 5 2 2 2" xfId="7602" xr:uid="{00000000-0005-0000-0000-0000FA1D0000}"/>
    <cellStyle name="Comma 56 5 2 2 2 2" xfId="7603" xr:uid="{00000000-0005-0000-0000-0000FB1D0000}"/>
    <cellStyle name="Comma 56 5 2 2 2 3" xfId="7604" xr:uid="{00000000-0005-0000-0000-0000FC1D0000}"/>
    <cellStyle name="Comma 56 5 2 2 2 4" xfId="7605" xr:uid="{00000000-0005-0000-0000-0000FD1D0000}"/>
    <cellStyle name="Comma 56 5 2 2 3" xfId="7606" xr:uid="{00000000-0005-0000-0000-0000FE1D0000}"/>
    <cellStyle name="Comma 56 5 2 2 4" xfId="7607" xr:uid="{00000000-0005-0000-0000-0000FF1D0000}"/>
    <cellStyle name="Comma 56 5 2 2 5" xfId="7608" xr:uid="{00000000-0005-0000-0000-0000001E0000}"/>
    <cellStyle name="Comma 56 5 2 3" xfId="7609" xr:uid="{00000000-0005-0000-0000-0000011E0000}"/>
    <cellStyle name="Comma 56 5 2 3 2" xfId="7610" xr:uid="{00000000-0005-0000-0000-0000021E0000}"/>
    <cellStyle name="Comma 56 5 2 3 3" xfId="7611" xr:uid="{00000000-0005-0000-0000-0000031E0000}"/>
    <cellStyle name="Comma 56 5 2 3 4" xfId="7612" xr:uid="{00000000-0005-0000-0000-0000041E0000}"/>
    <cellStyle name="Comma 56 5 2 4" xfId="7613" xr:uid="{00000000-0005-0000-0000-0000051E0000}"/>
    <cellStyle name="Comma 56 5 2 5" xfId="7614" xr:uid="{00000000-0005-0000-0000-0000061E0000}"/>
    <cellStyle name="Comma 56 5 2 6" xfId="7615" xr:uid="{00000000-0005-0000-0000-0000071E0000}"/>
    <cellStyle name="Comma 56 5 3" xfId="7616" xr:uid="{00000000-0005-0000-0000-0000081E0000}"/>
    <cellStyle name="Comma 56 5 3 2" xfId="7617" xr:uid="{00000000-0005-0000-0000-0000091E0000}"/>
    <cellStyle name="Comma 56 5 3 2 2" xfId="7618" xr:uid="{00000000-0005-0000-0000-00000A1E0000}"/>
    <cellStyle name="Comma 56 5 3 2 2 2" xfId="7619" xr:uid="{00000000-0005-0000-0000-00000B1E0000}"/>
    <cellStyle name="Comma 56 5 3 2 2 3" xfId="7620" xr:uid="{00000000-0005-0000-0000-00000C1E0000}"/>
    <cellStyle name="Comma 56 5 3 2 2 4" xfId="7621" xr:uid="{00000000-0005-0000-0000-00000D1E0000}"/>
    <cellStyle name="Comma 56 5 3 2 3" xfId="7622" xr:uid="{00000000-0005-0000-0000-00000E1E0000}"/>
    <cellStyle name="Comma 56 5 3 2 4" xfId="7623" xr:uid="{00000000-0005-0000-0000-00000F1E0000}"/>
    <cellStyle name="Comma 56 5 3 2 5" xfId="7624" xr:uid="{00000000-0005-0000-0000-0000101E0000}"/>
    <cellStyle name="Comma 56 5 3 3" xfId="7625" xr:uid="{00000000-0005-0000-0000-0000111E0000}"/>
    <cellStyle name="Comma 56 5 3 3 2" xfId="7626" xr:uid="{00000000-0005-0000-0000-0000121E0000}"/>
    <cellStyle name="Comma 56 5 3 3 3" xfId="7627" xr:uid="{00000000-0005-0000-0000-0000131E0000}"/>
    <cellStyle name="Comma 56 5 3 3 4" xfId="7628" xr:uid="{00000000-0005-0000-0000-0000141E0000}"/>
    <cellStyle name="Comma 56 5 3 4" xfId="7629" xr:uid="{00000000-0005-0000-0000-0000151E0000}"/>
    <cellStyle name="Comma 56 5 3 5" xfId="7630" xr:uid="{00000000-0005-0000-0000-0000161E0000}"/>
    <cellStyle name="Comma 56 5 3 6" xfId="7631" xr:uid="{00000000-0005-0000-0000-0000171E0000}"/>
    <cellStyle name="Comma 56 5 4" xfId="7632" xr:uid="{00000000-0005-0000-0000-0000181E0000}"/>
    <cellStyle name="Comma 56 5 4 2" xfId="7633" xr:uid="{00000000-0005-0000-0000-0000191E0000}"/>
    <cellStyle name="Comma 56 5 4 2 2" xfId="7634" xr:uid="{00000000-0005-0000-0000-00001A1E0000}"/>
    <cellStyle name="Comma 56 5 4 2 3" xfId="7635" xr:uid="{00000000-0005-0000-0000-00001B1E0000}"/>
    <cellStyle name="Comma 56 5 4 2 4" xfId="7636" xr:uid="{00000000-0005-0000-0000-00001C1E0000}"/>
    <cellStyle name="Comma 56 5 4 3" xfId="7637" xr:uid="{00000000-0005-0000-0000-00001D1E0000}"/>
    <cellStyle name="Comma 56 5 4 4" xfId="7638" xr:uid="{00000000-0005-0000-0000-00001E1E0000}"/>
    <cellStyle name="Comma 56 5 4 5" xfId="7639" xr:uid="{00000000-0005-0000-0000-00001F1E0000}"/>
    <cellStyle name="Comma 56 5 5" xfId="7640" xr:uid="{00000000-0005-0000-0000-0000201E0000}"/>
    <cellStyle name="Comma 56 5 5 2" xfId="7641" xr:uid="{00000000-0005-0000-0000-0000211E0000}"/>
    <cellStyle name="Comma 56 5 5 3" xfId="7642" xr:uid="{00000000-0005-0000-0000-0000221E0000}"/>
    <cellStyle name="Comma 56 5 5 4" xfId="7643" xr:uid="{00000000-0005-0000-0000-0000231E0000}"/>
    <cellStyle name="Comma 56 5 6" xfId="7644" xr:uid="{00000000-0005-0000-0000-0000241E0000}"/>
    <cellStyle name="Comma 56 5 7" xfId="7645" xr:uid="{00000000-0005-0000-0000-0000251E0000}"/>
    <cellStyle name="Comma 56 5 8" xfId="7646" xr:uid="{00000000-0005-0000-0000-0000261E0000}"/>
    <cellStyle name="Comma 56 6" xfId="7647" xr:uid="{00000000-0005-0000-0000-0000271E0000}"/>
    <cellStyle name="Comma 56 6 2" xfId="7648" xr:uid="{00000000-0005-0000-0000-0000281E0000}"/>
    <cellStyle name="Comma 56 6 2 2" xfId="7649" xr:uid="{00000000-0005-0000-0000-0000291E0000}"/>
    <cellStyle name="Comma 56 6 2 2 2" xfId="7650" xr:uid="{00000000-0005-0000-0000-00002A1E0000}"/>
    <cellStyle name="Comma 56 6 2 2 3" xfId="7651" xr:uid="{00000000-0005-0000-0000-00002B1E0000}"/>
    <cellStyle name="Comma 56 6 2 2 4" xfId="7652" xr:uid="{00000000-0005-0000-0000-00002C1E0000}"/>
    <cellStyle name="Comma 56 6 2 3" xfId="7653" xr:uid="{00000000-0005-0000-0000-00002D1E0000}"/>
    <cellStyle name="Comma 56 6 2 4" xfId="7654" xr:uid="{00000000-0005-0000-0000-00002E1E0000}"/>
    <cellStyle name="Comma 56 6 2 5" xfId="7655" xr:uid="{00000000-0005-0000-0000-00002F1E0000}"/>
    <cellStyle name="Comma 56 6 3" xfId="7656" xr:uid="{00000000-0005-0000-0000-0000301E0000}"/>
    <cellStyle name="Comma 56 6 3 2" xfId="7657" xr:uid="{00000000-0005-0000-0000-0000311E0000}"/>
    <cellStyle name="Comma 56 6 3 3" xfId="7658" xr:uid="{00000000-0005-0000-0000-0000321E0000}"/>
    <cellStyle name="Comma 56 6 3 4" xfId="7659" xr:uid="{00000000-0005-0000-0000-0000331E0000}"/>
    <cellStyle name="Comma 56 6 4" xfId="7660" xr:uid="{00000000-0005-0000-0000-0000341E0000}"/>
    <cellStyle name="Comma 56 6 5" xfId="7661" xr:uid="{00000000-0005-0000-0000-0000351E0000}"/>
    <cellStyle name="Comma 56 6 6" xfId="7662" xr:uid="{00000000-0005-0000-0000-0000361E0000}"/>
    <cellStyle name="Comma 56 7" xfId="7663" xr:uid="{00000000-0005-0000-0000-0000371E0000}"/>
    <cellStyle name="Comma 56 7 2" xfId="7664" xr:uid="{00000000-0005-0000-0000-0000381E0000}"/>
    <cellStyle name="Comma 56 7 2 2" xfId="7665" xr:uid="{00000000-0005-0000-0000-0000391E0000}"/>
    <cellStyle name="Comma 56 7 2 2 2" xfId="7666" xr:uid="{00000000-0005-0000-0000-00003A1E0000}"/>
    <cellStyle name="Comma 56 7 2 2 3" xfId="7667" xr:uid="{00000000-0005-0000-0000-00003B1E0000}"/>
    <cellStyle name="Comma 56 7 2 2 4" xfId="7668" xr:uid="{00000000-0005-0000-0000-00003C1E0000}"/>
    <cellStyle name="Comma 56 7 2 3" xfId="7669" xr:uid="{00000000-0005-0000-0000-00003D1E0000}"/>
    <cellStyle name="Comma 56 7 2 4" xfId="7670" xr:uid="{00000000-0005-0000-0000-00003E1E0000}"/>
    <cellStyle name="Comma 56 7 2 5" xfId="7671" xr:uid="{00000000-0005-0000-0000-00003F1E0000}"/>
    <cellStyle name="Comma 56 7 3" xfId="7672" xr:uid="{00000000-0005-0000-0000-0000401E0000}"/>
    <cellStyle name="Comma 56 7 3 2" xfId="7673" xr:uid="{00000000-0005-0000-0000-0000411E0000}"/>
    <cellStyle name="Comma 56 7 3 3" xfId="7674" xr:uid="{00000000-0005-0000-0000-0000421E0000}"/>
    <cellStyle name="Comma 56 7 3 4" xfId="7675" xr:uid="{00000000-0005-0000-0000-0000431E0000}"/>
    <cellStyle name="Comma 56 7 4" xfId="7676" xr:uid="{00000000-0005-0000-0000-0000441E0000}"/>
    <cellStyle name="Comma 56 7 5" xfId="7677" xr:uid="{00000000-0005-0000-0000-0000451E0000}"/>
    <cellStyle name="Comma 56 7 6" xfId="7678" xr:uid="{00000000-0005-0000-0000-0000461E0000}"/>
    <cellStyle name="Comma 56 8" xfId="7679" xr:uid="{00000000-0005-0000-0000-0000471E0000}"/>
    <cellStyle name="Comma 56 8 2" xfId="7680" xr:uid="{00000000-0005-0000-0000-0000481E0000}"/>
    <cellStyle name="Comma 56 8 2 2" xfId="7681" xr:uid="{00000000-0005-0000-0000-0000491E0000}"/>
    <cellStyle name="Comma 56 8 2 3" xfId="7682" xr:uid="{00000000-0005-0000-0000-00004A1E0000}"/>
    <cellStyle name="Comma 56 8 2 4" xfId="7683" xr:uid="{00000000-0005-0000-0000-00004B1E0000}"/>
    <cellStyle name="Comma 56 8 3" xfId="7684" xr:uid="{00000000-0005-0000-0000-00004C1E0000}"/>
    <cellStyle name="Comma 56 8 4" xfId="7685" xr:uid="{00000000-0005-0000-0000-00004D1E0000}"/>
    <cellStyle name="Comma 56 8 5" xfId="7686" xr:uid="{00000000-0005-0000-0000-00004E1E0000}"/>
    <cellStyle name="Comma 56 9" xfId="7687" xr:uid="{00000000-0005-0000-0000-00004F1E0000}"/>
    <cellStyle name="Comma 56 9 2" xfId="7688" xr:uid="{00000000-0005-0000-0000-0000501E0000}"/>
    <cellStyle name="Comma 56 9 3" xfId="7689" xr:uid="{00000000-0005-0000-0000-0000511E0000}"/>
    <cellStyle name="Comma 56 9 4" xfId="7690" xr:uid="{00000000-0005-0000-0000-0000521E0000}"/>
    <cellStyle name="Comma 57" xfId="7691" xr:uid="{00000000-0005-0000-0000-0000531E0000}"/>
    <cellStyle name="Comma 57 10" xfId="7692" xr:uid="{00000000-0005-0000-0000-0000541E0000}"/>
    <cellStyle name="Comma 57 11" xfId="7693" xr:uid="{00000000-0005-0000-0000-0000551E0000}"/>
    <cellStyle name="Comma 57 12" xfId="7694" xr:uid="{00000000-0005-0000-0000-0000561E0000}"/>
    <cellStyle name="Comma 57 2" xfId="7695" xr:uid="{00000000-0005-0000-0000-0000571E0000}"/>
    <cellStyle name="Comma 57 2 10" xfId="7696" xr:uid="{00000000-0005-0000-0000-0000581E0000}"/>
    <cellStyle name="Comma 57 2 2" xfId="7697" xr:uid="{00000000-0005-0000-0000-0000591E0000}"/>
    <cellStyle name="Comma 57 2 2 2" xfId="7698" xr:uid="{00000000-0005-0000-0000-00005A1E0000}"/>
    <cellStyle name="Comma 57 2 2 2 2" xfId="7699" xr:uid="{00000000-0005-0000-0000-00005B1E0000}"/>
    <cellStyle name="Comma 57 2 2 2 2 2" xfId="7700" xr:uid="{00000000-0005-0000-0000-00005C1E0000}"/>
    <cellStyle name="Comma 57 2 2 2 2 2 2" xfId="7701" xr:uid="{00000000-0005-0000-0000-00005D1E0000}"/>
    <cellStyle name="Comma 57 2 2 2 2 2 3" xfId="7702" xr:uid="{00000000-0005-0000-0000-00005E1E0000}"/>
    <cellStyle name="Comma 57 2 2 2 2 2 4" xfId="7703" xr:uid="{00000000-0005-0000-0000-00005F1E0000}"/>
    <cellStyle name="Comma 57 2 2 2 2 3" xfId="7704" xr:uid="{00000000-0005-0000-0000-0000601E0000}"/>
    <cellStyle name="Comma 57 2 2 2 2 4" xfId="7705" xr:uid="{00000000-0005-0000-0000-0000611E0000}"/>
    <cellStyle name="Comma 57 2 2 2 2 5" xfId="7706" xr:uid="{00000000-0005-0000-0000-0000621E0000}"/>
    <cellStyle name="Comma 57 2 2 2 3" xfId="7707" xr:uid="{00000000-0005-0000-0000-0000631E0000}"/>
    <cellStyle name="Comma 57 2 2 2 3 2" xfId="7708" xr:uid="{00000000-0005-0000-0000-0000641E0000}"/>
    <cellStyle name="Comma 57 2 2 2 3 3" xfId="7709" xr:uid="{00000000-0005-0000-0000-0000651E0000}"/>
    <cellStyle name="Comma 57 2 2 2 3 4" xfId="7710" xr:uid="{00000000-0005-0000-0000-0000661E0000}"/>
    <cellStyle name="Comma 57 2 2 2 4" xfId="7711" xr:uid="{00000000-0005-0000-0000-0000671E0000}"/>
    <cellStyle name="Comma 57 2 2 2 5" xfId="7712" xr:uid="{00000000-0005-0000-0000-0000681E0000}"/>
    <cellStyle name="Comma 57 2 2 2 6" xfId="7713" xr:uid="{00000000-0005-0000-0000-0000691E0000}"/>
    <cellStyle name="Comma 57 2 2 3" xfId="7714" xr:uid="{00000000-0005-0000-0000-00006A1E0000}"/>
    <cellStyle name="Comma 57 2 2 3 2" xfId="7715" xr:uid="{00000000-0005-0000-0000-00006B1E0000}"/>
    <cellStyle name="Comma 57 2 2 3 2 2" xfId="7716" xr:uid="{00000000-0005-0000-0000-00006C1E0000}"/>
    <cellStyle name="Comma 57 2 2 3 2 2 2" xfId="7717" xr:uid="{00000000-0005-0000-0000-00006D1E0000}"/>
    <cellStyle name="Comma 57 2 2 3 2 2 3" xfId="7718" xr:uid="{00000000-0005-0000-0000-00006E1E0000}"/>
    <cellStyle name="Comma 57 2 2 3 2 2 4" xfId="7719" xr:uid="{00000000-0005-0000-0000-00006F1E0000}"/>
    <cellStyle name="Comma 57 2 2 3 2 3" xfId="7720" xr:uid="{00000000-0005-0000-0000-0000701E0000}"/>
    <cellStyle name="Comma 57 2 2 3 2 4" xfId="7721" xr:uid="{00000000-0005-0000-0000-0000711E0000}"/>
    <cellStyle name="Comma 57 2 2 3 2 5" xfId="7722" xr:uid="{00000000-0005-0000-0000-0000721E0000}"/>
    <cellStyle name="Comma 57 2 2 3 3" xfId="7723" xr:uid="{00000000-0005-0000-0000-0000731E0000}"/>
    <cellStyle name="Comma 57 2 2 3 3 2" xfId="7724" xr:uid="{00000000-0005-0000-0000-0000741E0000}"/>
    <cellStyle name="Comma 57 2 2 3 3 3" xfId="7725" xr:uid="{00000000-0005-0000-0000-0000751E0000}"/>
    <cellStyle name="Comma 57 2 2 3 3 4" xfId="7726" xr:uid="{00000000-0005-0000-0000-0000761E0000}"/>
    <cellStyle name="Comma 57 2 2 3 4" xfId="7727" xr:uid="{00000000-0005-0000-0000-0000771E0000}"/>
    <cellStyle name="Comma 57 2 2 3 5" xfId="7728" xr:uid="{00000000-0005-0000-0000-0000781E0000}"/>
    <cellStyle name="Comma 57 2 2 3 6" xfId="7729" xr:uid="{00000000-0005-0000-0000-0000791E0000}"/>
    <cellStyle name="Comma 57 2 2 4" xfId="7730" xr:uid="{00000000-0005-0000-0000-00007A1E0000}"/>
    <cellStyle name="Comma 57 2 2 4 2" xfId="7731" xr:uid="{00000000-0005-0000-0000-00007B1E0000}"/>
    <cellStyle name="Comma 57 2 2 4 2 2" xfId="7732" xr:uid="{00000000-0005-0000-0000-00007C1E0000}"/>
    <cellStyle name="Comma 57 2 2 4 2 3" xfId="7733" xr:uid="{00000000-0005-0000-0000-00007D1E0000}"/>
    <cellStyle name="Comma 57 2 2 4 2 4" xfId="7734" xr:uid="{00000000-0005-0000-0000-00007E1E0000}"/>
    <cellStyle name="Comma 57 2 2 4 3" xfId="7735" xr:uid="{00000000-0005-0000-0000-00007F1E0000}"/>
    <cellStyle name="Comma 57 2 2 4 4" xfId="7736" xr:uid="{00000000-0005-0000-0000-0000801E0000}"/>
    <cellStyle name="Comma 57 2 2 4 5" xfId="7737" xr:uid="{00000000-0005-0000-0000-0000811E0000}"/>
    <cellStyle name="Comma 57 2 2 5" xfId="7738" xr:uid="{00000000-0005-0000-0000-0000821E0000}"/>
    <cellStyle name="Comma 57 2 2 5 2" xfId="7739" xr:uid="{00000000-0005-0000-0000-0000831E0000}"/>
    <cellStyle name="Comma 57 2 2 5 3" xfId="7740" xr:uid="{00000000-0005-0000-0000-0000841E0000}"/>
    <cellStyle name="Comma 57 2 2 5 4" xfId="7741" xr:uid="{00000000-0005-0000-0000-0000851E0000}"/>
    <cellStyle name="Comma 57 2 2 6" xfId="7742" xr:uid="{00000000-0005-0000-0000-0000861E0000}"/>
    <cellStyle name="Comma 57 2 2 7" xfId="7743" xr:uid="{00000000-0005-0000-0000-0000871E0000}"/>
    <cellStyle name="Comma 57 2 2 8" xfId="7744" xr:uid="{00000000-0005-0000-0000-0000881E0000}"/>
    <cellStyle name="Comma 57 2 3" xfId="7745" xr:uid="{00000000-0005-0000-0000-0000891E0000}"/>
    <cellStyle name="Comma 57 2 3 2" xfId="7746" xr:uid="{00000000-0005-0000-0000-00008A1E0000}"/>
    <cellStyle name="Comma 57 2 3 2 2" xfId="7747" xr:uid="{00000000-0005-0000-0000-00008B1E0000}"/>
    <cellStyle name="Comma 57 2 3 2 2 2" xfId="7748" xr:uid="{00000000-0005-0000-0000-00008C1E0000}"/>
    <cellStyle name="Comma 57 2 3 2 2 2 2" xfId="7749" xr:uid="{00000000-0005-0000-0000-00008D1E0000}"/>
    <cellStyle name="Comma 57 2 3 2 2 2 3" xfId="7750" xr:uid="{00000000-0005-0000-0000-00008E1E0000}"/>
    <cellStyle name="Comma 57 2 3 2 2 2 4" xfId="7751" xr:uid="{00000000-0005-0000-0000-00008F1E0000}"/>
    <cellStyle name="Comma 57 2 3 2 2 3" xfId="7752" xr:uid="{00000000-0005-0000-0000-0000901E0000}"/>
    <cellStyle name="Comma 57 2 3 2 2 4" xfId="7753" xr:uid="{00000000-0005-0000-0000-0000911E0000}"/>
    <cellStyle name="Comma 57 2 3 2 2 5" xfId="7754" xr:uid="{00000000-0005-0000-0000-0000921E0000}"/>
    <cellStyle name="Comma 57 2 3 2 3" xfId="7755" xr:uid="{00000000-0005-0000-0000-0000931E0000}"/>
    <cellStyle name="Comma 57 2 3 2 3 2" xfId="7756" xr:uid="{00000000-0005-0000-0000-0000941E0000}"/>
    <cellStyle name="Comma 57 2 3 2 3 3" xfId="7757" xr:uid="{00000000-0005-0000-0000-0000951E0000}"/>
    <cellStyle name="Comma 57 2 3 2 3 4" xfId="7758" xr:uid="{00000000-0005-0000-0000-0000961E0000}"/>
    <cellStyle name="Comma 57 2 3 2 4" xfId="7759" xr:uid="{00000000-0005-0000-0000-0000971E0000}"/>
    <cellStyle name="Comma 57 2 3 2 5" xfId="7760" xr:uid="{00000000-0005-0000-0000-0000981E0000}"/>
    <cellStyle name="Comma 57 2 3 2 6" xfId="7761" xr:uid="{00000000-0005-0000-0000-0000991E0000}"/>
    <cellStyle name="Comma 57 2 3 3" xfId="7762" xr:uid="{00000000-0005-0000-0000-00009A1E0000}"/>
    <cellStyle name="Comma 57 2 3 3 2" xfId="7763" xr:uid="{00000000-0005-0000-0000-00009B1E0000}"/>
    <cellStyle name="Comma 57 2 3 3 2 2" xfId="7764" xr:uid="{00000000-0005-0000-0000-00009C1E0000}"/>
    <cellStyle name="Comma 57 2 3 3 2 2 2" xfId="7765" xr:uid="{00000000-0005-0000-0000-00009D1E0000}"/>
    <cellStyle name="Comma 57 2 3 3 2 2 3" xfId="7766" xr:uid="{00000000-0005-0000-0000-00009E1E0000}"/>
    <cellStyle name="Comma 57 2 3 3 2 2 4" xfId="7767" xr:uid="{00000000-0005-0000-0000-00009F1E0000}"/>
    <cellStyle name="Comma 57 2 3 3 2 3" xfId="7768" xr:uid="{00000000-0005-0000-0000-0000A01E0000}"/>
    <cellStyle name="Comma 57 2 3 3 2 4" xfId="7769" xr:uid="{00000000-0005-0000-0000-0000A11E0000}"/>
    <cellStyle name="Comma 57 2 3 3 2 5" xfId="7770" xr:uid="{00000000-0005-0000-0000-0000A21E0000}"/>
    <cellStyle name="Comma 57 2 3 3 3" xfId="7771" xr:uid="{00000000-0005-0000-0000-0000A31E0000}"/>
    <cellStyle name="Comma 57 2 3 3 3 2" xfId="7772" xr:uid="{00000000-0005-0000-0000-0000A41E0000}"/>
    <cellStyle name="Comma 57 2 3 3 3 3" xfId="7773" xr:uid="{00000000-0005-0000-0000-0000A51E0000}"/>
    <cellStyle name="Comma 57 2 3 3 3 4" xfId="7774" xr:uid="{00000000-0005-0000-0000-0000A61E0000}"/>
    <cellStyle name="Comma 57 2 3 3 4" xfId="7775" xr:uid="{00000000-0005-0000-0000-0000A71E0000}"/>
    <cellStyle name="Comma 57 2 3 3 5" xfId="7776" xr:uid="{00000000-0005-0000-0000-0000A81E0000}"/>
    <cellStyle name="Comma 57 2 3 3 6" xfId="7777" xr:uid="{00000000-0005-0000-0000-0000A91E0000}"/>
    <cellStyle name="Comma 57 2 3 4" xfId="7778" xr:uid="{00000000-0005-0000-0000-0000AA1E0000}"/>
    <cellStyle name="Comma 57 2 3 4 2" xfId="7779" xr:uid="{00000000-0005-0000-0000-0000AB1E0000}"/>
    <cellStyle name="Comma 57 2 3 4 2 2" xfId="7780" xr:uid="{00000000-0005-0000-0000-0000AC1E0000}"/>
    <cellStyle name="Comma 57 2 3 4 2 3" xfId="7781" xr:uid="{00000000-0005-0000-0000-0000AD1E0000}"/>
    <cellStyle name="Comma 57 2 3 4 2 4" xfId="7782" xr:uid="{00000000-0005-0000-0000-0000AE1E0000}"/>
    <cellStyle name="Comma 57 2 3 4 3" xfId="7783" xr:uid="{00000000-0005-0000-0000-0000AF1E0000}"/>
    <cellStyle name="Comma 57 2 3 4 4" xfId="7784" xr:uid="{00000000-0005-0000-0000-0000B01E0000}"/>
    <cellStyle name="Comma 57 2 3 4 5" xfId="7785" xr:uid="{00000000-0005-0000-0000-0000B11E0000}"/>
    <cellStyle name="Comma 57 2 3 5" xfId="7786" xr:uid="{00000000-0005-0000-0000-0000B21E0000}"/>
    <cellStyle name="Comma 57 2 3 5 2" xfId="7787" xr:uid="{00000000-0005-0000-0000-0000B31E0000}"/>
    <cellStyle name="Comma 57 2 3 5 3" xfId="7788" xr:uid="{00000000-0005-0000-0000-0000B41E0000}"/>
    <cellStyle name="Comma 57 2 3 5 4" xfId="7789" xr:uid="{00000000-0005-0000-0000-0000B51E0000}"/>
    <cellStyle name="Comma 57 2 3 6" xfId="7790" xr:uid="{00000000-0005-0000-0000-0000B61E0000}"/>
    <cellStyle name="Comma 57 2 3 7" xfId="7791" xr:uid="{00000000-0005-0000-0000-0000B71E0000}"/>
    <cellStyle name="Comma 57 2 3 8" xfId="7792" xr:uid="{00000000-0005-0000-0000-0000B81E0000}"/>
    <cellStyle name="Comma 57 2 4" xfId="7793" xr:uid="{00000000-0005-0000-0000-0000B91E0000}"/>
    <cellStyle name="Comma 57 2 4 2" xfId="7794" xr:uid="{00000000-0005-0000-0000-0000BA1E0000}"/>
    <cellStyle name="Comma 57 2 4 2 2" xfId="7795" xr:uid="{00000000-0005-0000-0000-0000BB1E0000}"/>
    <cellStyle name="Comma 57 2 4 2 2 2" xfId="7796" xr:uid="{00000000-0005-0000-0000-0000BC1E0000}"/>
    <cellStyle name="Comma 57 2 4 2 2 3" xfId="7797" xr:uid="{00000000-0005-0000-0000-0000BD1E0000}"/>
    <cellStyle name="Comma 57 2 4 2 2 4" xfId="7798" xr:uid="{00000000-0005-0000-0000-0000BE1E0000}"/>
    <cellStyle name="Comma 57 2 4 2 3" xfId="7799" xr:uid="{00000000-0005-0000-0000-0000BF1E0000}"/>
    <cellStyle name="Comma 57 2 4 2 4" xfId="7800" xr:uid="{00000000-0005-0000-0000-0000C01E0000}"/>
    <cellStyle name="Comma 57 2 4 2 5" xfId="7801" xr:uid="{00000000-0005-0000-0000-0000C11E0000}"/>
    <cellStyle name="Comma 57 2 4 3" xfId="7802" xr:uid="{00000000-0005-0000-0000-0000C21E0000}"/>
    <cellStyle name="Comma 57 2 4 3 2" xfId="7803" xr:uid="{00000000-0005-0000-0000-0000C31E0000}"/>
    <cellStyle name="Comma 57 2 4 3 3" xfId="7804" xr:uid="{00000000-0005-0000-0000-0000C41E0000}"/>
    <cellStyle name="Comma 57 2 4 3 4" xfId="7805" xr:uid="{00000000-0005-0000-0000-0000C51E0000}"/>
    <cellStyle name="Comma 57 2 4 4" xfId="7806" xr:uid="{00000000-0005-0000-0000-0000C61E0000}"/>
    <cellStyle name="Comma 57 2 4 5" xfId="7807" xr:uid="{00000000-0005-0000-0000-0000C71E0000}"/>
    <cellStyle name="Comma 57 2 4 6" xfId="7808" xr:uid="{00000000-0005-0000-0000-0000C81E0000}"/>
    <cellStyle name="Comma 57 2 5" xfId="7809" xr:uid="{00000000-0005-0000-0000-0000C91E0000}"/>
    <cellStyle name="Comma 57 2 5 2" xfId="7810" xr:uid="{00000000-0005-0000-0000-0000CA1E0000}"/>
    <cellStyle name="Comma 57 2 5 2 2" xfId="7811" xr:uid="{00000000-0005-0000-0000-0000CB1E0000}"/>
    <cellStyle name="Comma 57 2 5 2 2 2" xfId="7812" xr:uid="{00000000-0005-0000-0000-0000CC1E0000}"/>
    <cellStyle name="Comma 57 2 5 2 2 3" xfId="7813" xr:uid="{00000000-0005-0000-0000-0000CD1E0000}"/>
    <cellStyle name="Comma 57 2 5 2 2 4" xfId="7814" xr:uid="{00000000-0005-0000-0000-0000CE1E0000}"/>
    <cellStyle name="Comma 57 2 5 2 3" xfId="7815" xr:uid="{00000000-0005-0000-0000-0000CF1E0000}"/>
    <cellStyle name="Comma 57 2 5 2 4" xfId="7816" xr:uid="{00000000-0005-0000-0000-0000D01E0000}"/>
    <cellStyle name="Comma 57 2 5 2 5" xfId="7817" xr:uid="{00000000-0005-0000-0000-0000D11E0000}"/>
    <cellStyle name="Comma 57 2 5 3" xfId="7818" xr:uid="{00000000-0005-0000-0000-0000D21E0000}"/>
    <cellStyle name="Comma 57 2 5 3 2" xfId="7819" xr:uid="{00000000-0005-0000-0000-0000D31E0000}"/>
    <cellStyle name="Comma 57 2 5 3 3" xfId="7820" xr:uid="{00000000-0005-0000-0000-0000D41E0000}"/>
    <cellStyle name="Comma 57 2 5 3 4" xfId="7821" xr:uid="{00000000-0005-0000-0000-0000D51E0000}"/>
    <cellStyle name="Comma 57 2 5 4" xfId="7822" xr:uid="{00000000-0005-0000-0000-0000D61E0000}"/>
    <cellStyle name="Comma 57 2 5 5" xfId="7823" xr:uid="{00000000-0005-0000-0000-0000D71E0000}"/>
    <cellStyle name="Comma 57 2 5 6" xfId="7824" xr:uid="{00000000-0005-0000-0000-0000D81E0000}"/>
    <cellStyle name="Comma 57 2 6" xfId="7825" xr:uid="{00000000-0005-0000-0000-0000D91E0000}"/>
    <cellStyle name="Comma 57 2 6 2" xfId="7826" xr:uid="{00000000-0005-0000-0000-0000DA1E0000}"/>
    <cellStyle name="Comma 57 2 6 2 2" xfId="7827" xr:uid="{00000000-0005-0000-0000-0000DB1E0000}"/>
    <cellStyle name="Comma 57 2 6 2 3" xfId="7828" xr:uid="{00000000-0005-0000-0000-0000DC1E0000}"/>
    <cellStyle name="Comma 57 2 6 2 4" xfId="7829" xr:uid="{00000000-0005-0000-0000-0000DD1E0000}"/>
    <cellStyle name="Comma 57 2 6 3" xfId="7830" xr:uid="{00000000-0005-0000-0000-0000DE1E0000}"/>
    <cellStyle name="Comma 57 2 6 4" xfId="7831" xr:uid="{00000000-0005-0000-0000-0000DF1E0000}"/>
    <cellStyle name="Comma 57 2 6 5" xfId="7832" xr:uid="{00000000-0005-0000-0000-0000E01E0000}"/>
    <cellStyle name="Comma 57 2 7" xfId="7833" xr:uid="{00000000-0005-0000-0000-0000E11E0000}"/>
    <cellStyle name="Comma 57 2 7 2" xfId="7834" xr:uid="{00000000-0005-0000-0000-0000E21E0000}"/>
    <cellStyle name="Comma 57 2 7 3" xfId="7835" xr:uid="{00000000-0005-0000-0000-0000E31E0000}"/>
    <cellStyle name="Comma 57 2 7 4" xfId="7836" xr:uid="{00000000-0005-0000-0000-0000E41E0000}"/>
    <cellStyle name="Comma 57 2 8" xfId="7837" xr:uid="{00000000-0005-0000-0000-0000E51E0000}"/>
    <cellStyle name="Comma 57 2 9" xfId="7838" xr:uid="{00000000-0005-0000-0000-0000E61E0000}"/>
    <cellStyle name="Comma 57 3" xfId="7839" xr:uid="{00000000-0005-0000-0000-0000E71E0000}"/>
    <cellStyle name="Comma 57 3 10" xfId="7840" xr:uid="{00000000-0005-0000-0000-0000E81E0000}"/>
    <cellStyle name="Comma 57 3 2" xfId="7841" xr:uid="{00000000-0005-0000-0000-0000E91E0000}"/>
    <cellStyle name="Comma 57 3 2 2" xfId="7842" xr:uid="{00000000-0005-0000-0000-0000EA1E0000}"/>
    <cellStyle name="Comma 57 3 2 2 2" xfId="7843" xr:uid="{00000000-0005-0000-0000-0000EB1E0000}"/>
    <cellStyle name="Comma 57 3 2 2 2 2" xfId="7844" xr:uid="{00000000-0005-0000-0000-0000EC1E0000}"/>
    <cellStyle name="Comma 57 3 2 2 2 2 2" xfId="7845" xr:uid="{00000000-0005-0000-0000-0000ED1E0000}"/>
    <cellStyle name="Comma 57 3 2 2 2 2 3" xfId="7846" xr:uid="{00000000-0005-0000-0000-0000EE1E0000}"/>
    <cellStyle name="Comma 57 3 2 2 2 2 4" xfId="7847" xr:uid="{00000000-0005-0000-0000-0000EF1E0000}"/>
    <cellStyle name="Comma 57 3 2 2 2 3" xfId="7848" xr:uid="{00000000-0005-0000-0000-0000F01E0000}"/>
    <cellStyle name="Comma 57 3 2 2 2 4" xfId="7849" xr:uid="{00000000-0005-0000-0000-0000F11E0000}"/>
    <cellStyle name="Comma 57 3 2 2 2 5" xfId="7850" xr:uid="{00000000-0005-0000-0000-0000F21E0000}"/>
    <cellStyle name="Comma 57 3 2 2 3" xfId="7851" xr:uid="{00000000-0005-0000-0000-0000F31E0000}"/>
    <cellStyle name="Comma 57 3 2 2 3 2" xfId="7852" xr:uid="{00000000-0005-0000-0000-0000F41E0000}"/>
    <cellStyle name="Comma 57 3 2 2 3 3" xfId="7853" xr:uid="{00000000-0005-0000-0000-0000F51E0000}"/>
    <cellStyle name="Comma 57 3 2 2 3 4" xfId="7854" xr:uid="{00000000-0005-0000-0000-0000F61E0000}"/>
    <cellStyle name="Comma 57 3 2 2 4" xfId="7855" xr:uid="{00000000-0005-0000-0000-0000F71E0000}"/>
    <cellStyle name="Comma 57 3 2 2 5" xfId="7856" xr:uid="{00000000-0005-0000-0000-0000F81E0000}"/>
    <cellStyle name="Comma 57 3 2 2 6" xfId="7857" xr:uid="{00000000-0005-0000-0000-0000F91E0000}"/>
    <cellStyle name="Comma 57 3 2 3" xfId="7858" xr:uid="{00000000-0005-0000-0000-0000FA1E0000}"/>
    <cellStyle name="Comma 57 3 2 3 2" xfId="7859" xr:uid="{00000000-0005-0000-0000-0000FB1E0000}"/>
    <cellStyle name="Comma 57 3 2 3 2 2" xfId="7860" xr:uid="{00000000-0005-0000-0000-0000FC1E0000}"/>
    <cellStyle name="Comma 57 3 2 3 2 2 2" xfId="7861" xr:uid="{00000000-0005-0000-0000-0000FD1E0000}"/>
    <cellStyle name="Comma 57 3 2 3 2 2 3" xfId="7862" xr:uid="{00000000-0005-0000-0000-0000FE1E0000}"/>
    <cellStyle name="Comma 57 3 2 3 2 2 4" xfId="7863" xr:uid="{00000000-0005-0000-0000-0000FF1E0000}"/>
    <cellStyle name="Comma 57 3 2 3 2 3" xfId="7864" xr:uid="{00000000-0005-0000-0000-0000001F0000}"/>
    <cellStyle name="Comma 57 3 2 3 2 4" xfId="7865" xr:uid="{00000000-0005-0000-0000-0000011F0000}"/>
    <cellStyle name="Comma 57 3 2 3 2 5" xfId="7866" xr:uid="{00000000-0005-0000-0000-0000021F0000}"/>
    <cellStyle name="Comma 57 3 2 3 3" xfId="7867" xr:uid="{00000000-0005-0000-0000-0000031F0000}"/>
    <cellStyle name="Comma 57 3 2 3 3 2" xfId="7868" xr:uid="{00000000-0005-0000-0000-0000041F0000}"/>
    <cellStyle name="Comma 57 3 2 3 3 3" xfId="7869" xr:uid="{00000000-0005-0000-0000-0000051F0000}"/>
    <cellStyle name="Comma 57 3 2 3 3 4" xfId="7870" xr:uid="{00000000-0005-0000-0000-0000061F0000}"/>
    <cellStyle name="Comma 57 3 2 3 4" xfId="7871" xr:uid="{00000000-0005-0000-0000-0000071F0000}"/>
    <cellStyle name="Comma 57 3 2 3 5" xfId="7872" xr:uid="{00000000-0005-0000-0000-0000081F0000}"/>
    <cellStyle name="Comma 57 3 2 3 6" xfId="7873" xr:uid="{00000000-0005-0000-0000-0000091F0000}"/>
    <cellStyle name="Comma 57 3 2 4" xfId="7874" xr:uid="{00000000-0005-0000-0000-00000A1F0000}"/>
    <cellStyle name="Comma 57 3 2 4 2" xfId="7875" xr:uid="{00000000-0005-0000-0000-00000B1F0000}"/>
    <cellStyle name="Comma 57 3 2 4 2 2" xfId="7876" xr:uid="{00000000-0005-0000-0000-00000C1F0000}"/>
    <cellStyle name="Comma 57 3 2 4 2 3" xfId="7877" xr:uid="{00000000-0005-0000-0000-00000D1F0000}"/>
    <cellStyle name="Comma 57 3 2 4 2 4" xfId="7878" xr:uid="{00000000-0005-0000-0000-00000E1F0000}"/>
    <cellStyle name="Comma 57 3 2 4 3" xfId="7879" xr:uid="{00000000-0005-0000-0000-00000F1F0000}"/>
    <cellStyle name="Comma 57 3 2 4 4" xfId="7880" xr:uid="{00000000-0005-0000-0000-0000101F0000}"/>
    <cellStyle name="Comma 57 3 2 4 5" xfId="7881" xr:uid="{00000000-0005-0000-0000-0000111F0000}"/>
    <cellStyle name="Comma 57 3 2 5" xfId="7882" xr:uid="{00000000-0005-0000-0000-0000121F0000}"/>
    <cellStyle name="Comma 57 3 2 5 2" xfId="7883" xr:uid="{00000000-0005-0000-0000-0000131F0000}"/>
    <cellStyle name="Comma 57 3 2 5 3" xfId="7884" xr:uid="{00000000-0005-0000-0000-0000141F0000}"/>
    <cellStyle name="Comma 57 3 2 5 4" xfId="7885" xr:uid="{00000000-0005-0000-0000-0000151F0000}"/>
    <cellStyle name="Comma 57 3 2 6" xfId="7886" xr:uid="{00000000-0005-0000-0000-0000161F0000}"/>
    <cellStyle name="Comma 57 3 2 7" xfId="7887" xr:uid="{00000000-0005-0000-0000-0000171F0000}"/>
    <cellStyle name="Comma 57 3 2 8" xfId="7888" xr:uid="{00000000-0005-0000-0000-0000181F0000}"/>
    <cellStyle name="Comma 57 3 3" xfId="7889" xr:uid="{00000000-0005-0000-0000-0000191F0000}"/>
    <cellStyle name="Comma 57 3 3 2" xfId="7890" xr:uid="{00000000-0005-0000-0000-00001A1F0000}"/>
    <cellStyle name="Comma 57 3 3 2 2" xfId="7891" xr:uid="{00000000-0005-0000-0000-00001B1F0000}"/>
    <cellStyle name="Comma 57 3 3 2 2 2" xfId="7892" xr:uid="{00000000-0005-0000-0000-00001C1F0000}"/>
    <cellStyle name="Comma 57 3 3 2 2 2 2" xfId="7893" xr:uid="{00000000-0005-0000-0000-00001D1F0000}"/>
    <cellStyle name="Comma 57 3 3 2 2 2 3" xfId="7894" xr:uid="{00000000-0005-0000-0000-00001E1F0000}"/>
    <cellStyle name="Comma 57 3 3 2 2 2 4" xfId="7895" xr:uid="{00000000-0005-0000-0000-00001F1F0000}"/>
    <cellStyle name="Comma 57 3 3 2 2 3" xfId="7896" xr:uid="{00000000-0005-0000-0000-0000201F0000}"/>
    <cellStyle name="Comma 57 3 3 2 2 4" xfId="7897" xr:uid="{00000000-0005-0000-0000-0000211F0000}"/>
    <cellStyle name="Comma 57 3 3 2 2 5" xfId="7898" xr:uid="{00000000-0005-0000-0000-0000221F0000}"/>
    <cellStyle name="Comma 57 3 3 2 3" xfId="7899" xr:uid="{00000000-0005-0000-0000-0000231F0000}"/>
    <cellStyle name="Comma 57 3 3 2 3 2" xfId="7900" xr:uid="{00000000-0005-0000-0000-0000241F0000}"/>
    <cellStyle name="Comma 57 3 3 2 3 3" xfId="7901" xr:uid="{00000000-0005-0000-0000-0000251F0000}"/>
    <cellStyle name="Comma 57 3 3 2 3 4" xfId="7902" xr:uid="{00000000-0005-0000-0000-0000261F0000}"/>
    <cellStyle name="Comma 57 3 3 2 4" xfId="7903" xr:uid="{00000000-0005-0000-0000-0000271F0000}"/>
    <cellStyle name="Comma 57 3 3 2 5" xfId="7904" xr:uid="{00000000-0005-0000-0000-0000281F0000}"/>
    <cellStyle name="Comma 57 3 3 2 6" xfId="7905" xr:uid="{00000000-0005-0000-0000-0000291F0000}"/>
    <cellStyle name="Comma 57 3 3 3" xfId="7906" xr:uid="{00000000-0005-0000-0000-00002A1F0000}"/>
    <cellStyle name="Comma 57 3 3 3 2" xfId="7907" xr:uid="{00000000-0005-0000-0000-00002B1F0000}"/>
    <cellStyle name="Comma 57 3 3 3 2 2" xfId="7908" xr:uid="{00000000-0005-0000-0000-00002C1F0000}"/>
    <cellStyle name="Comma 57 3 3 3 2 2 2" xfId="7909" xr:uid="{00000000-0005-0000-0000-00002D1F0000}"/>
    <cellStyle name="Comma 57 3 3 3 2 2 3" xfId="7910" xr:uid="{00000000-0005-0000-0000-00002E1F0000}"/>
    <cellStyle name="Comma 57 3 3 3 2 2 4" xfId="7911" xr:uid="{00000000-0005-0000-0000-00002F1F0000}"/>
    <cellStyle name="Comma 57 3 3 3 2 3" xfId="7912" xr:uid="{00000000-0005-0000-0000-0000301F0000}"/>
    <cellStyle name="Comma 57 3 3 3 2 4" xfId="7913" xr:uid="{00000000-0005-0000-0000-0000311F0000}"/>
    <cellStyle name="Comma 57 3 3 3 2 5" xfId="7914" xr:uid="{00000000-0005-0000-0000-0000321F0000}"/>
    <cellStyle name="Comma 57 3 3 3 3" xfId="7915" xr:uid="{00000000-0005-0000-0000-0000331F0000}"/>
    <cellStyle name="Comma 57 3 3 3 3 2" xfId="7916" xr:uid="{00000000-0005-0000-0000-0000341F0000}"/>
    <cellStyle name="Comma 57 3 3 3 3 3" xfId="7917" xr:uid="{00000000-0005-0000-0000-0000351F0000}"/>
    <cellStyle name="Comma 57 3 3 3 3 4" xfId="7918" xr:uid="{00000000-0005-0000-0000-0000361F0000}"/>
    <cellStyle name="Comma 57 3 3 3 4" xfId="7919" xr:uid="{00000000-0005-0000-0000-0000371F0000}"/>
    <cellStyle name="Comma 57 3 3 3 5" xfId="7920" xr:uid="{00000000-0005-0000-0000-0000381F0000}"/>
    <cellStyle name="Comma 57 3 3 3 6" xfId="7921" xr:uid="{00000000-0005-0000-0000-0000391F0000}"/>
    <cellStyle name="Comma 57 3 3 4" xfId="7922" xr:uid="{00000000-0005-0000-0000-00003A1F0000}"/>
    <cellStyle name="Comma 57 3 3 4 2" xfId="7923" xr:uid="{00000000-0005-0000-0000-00003B1F0000}"/>
    <cellStyle name="Comma 57 3 3 4 2 2" xfId="7924" xr:uid="{00000000-0005-0000-0000-00003C1F0000}"/>
    <cellStyle name="Comma 57 3 3 4 2 3" xfId="7925" xr:uid="{00000000-0005-0000-0000-00003D1F0000}"/>
    <cellStyle name="Comma 57 3 3 4 2 4" xfId="7926" xr:uid="{00000000-0005-0000-0000-00003E1F0000}"/>
    <cellStyle name="Comma 57 3 3 4 3" xfId="7927" xr:uid="{00000000-0005-0000-0000-00003F1F0000}"/>
    <cellStyle name="Comma 57 3 3 4 4" xfId="7928" xr:uid="{00000000-0005-0000-0000-0000401F0000}"/>
    <cellStyle name="Comma 57 3 3 4 5" xfId="7929" xr:uid="{00000000-0005-0000-0000-0000411F0000}"/>
    <cellStyle name="Comma 57 3 3 5" xfId="7930" xr:uid="{00000000-0005-0000-0000-0000421F0000}"/>
    <cellStyle name="Comma 57 3 3 5 2" xfId="7931" xr:uid="{00000000-0005-0000-0000-0000431F0000}"/>
    <cellStyle name="Comma 57 3 3 5 3" xfId="7932" xr:uid="{00000000-0005-0000-0000-0000441F0000}"/>
    <cellStyle name="Comma 57 3 3 5 4" xfId="7933" xr:uid="{00000000-0005-0000-0000-0000451F0000}"/>
    <cellStyle name="Comma 57 3 3 6" xfId="7934" xr:uid="{00000000-0005-0000-0000-0000461F0000}"/>
    <cellStyle name="Comma 57 3 3 7" xfId="7935" xr:uid="{00000000-0005-0000-0000-0000471F0000}"/>
    <cellStyle name="Comma 57 3 3 8" xfId="7936" xr:uid="{00000000-0005-0000-0000-0000481F0000}"/>
    <cellStyle name="Comma 57 3 4" xfId="7937" xr:uid="{00000000-0005-0000-0000-0000491F0000}"/>
    <cellStyle name="Comma 57 3 4 2" xfId="7938" xr:uid="{00000000-0005-0000-0000-00004A1F0000}"/>
    <cellStyle name="Comma 57 3 4 2 2" xfId="7939" xr:uid="{00000000-0005-0000-0000-00004B1F0000}"/>
    <cellStyle name="Comma 57 3 4 2 2 2" xfId="7940" xr:uid="{00000000-0005-0000-0000-00004C1F0000}"/>
    <cellStyle name="Comma 57 3 4 2 2 3" xfId="7941" xr:uid="{00000000-0005-0000-0000-00004D1F0000}"/>
    <cellStyle name="Comma 57 3 4 2 2 4" xfId="7942" xr:uid="{00000000-0005-0000-0000-00004E1F0000}"/>
    <cellStyle name="Comma 57 3 4 2 3" xfId="7943" xr:uid="{00000000-0005-0000-0000-00004F1F0000}"/>
    <cellStyle name="Comma 57 3 4 2 4" xfId="7944" xr:uid="{00000000-0005-0000-0000-0000501F0000}"/>
    <cellStyle name="Comma 57 3 4 2 5" xfId="7945" xr:uid="{00000000-0005-0000-0000-0000511F0000}"/>
    <cellStyle name="Comma 57 3 4 3" xfId="7946" xr:uid="{00000000-0005-0000-0000-0000521F0000}"/>
    <cellStyle name="Comma 57 3 4 3 2" xfId="7947" xr:uid="{00000000-0005-0000-0000-0000531F0000}"/>
    <cellStyle name="Comma 57 3 4 3 3" xfId="7948" xr:uid="{00000000-0005-0000-0000-0000541F0000}"/>
    <cellStyle name="Comma 57 3 4 3 4" xfId="7949" xr:uid="{00000000-0005-0000-0000-0000551F0000}"/>
    <cellStyle name="Comma 57 3 4 4" xfId="7950" xr:uid="{00000000-0005-0000-0000-0000561F0000}"/>
    <cellStyle name="Comma 57 3 4 5" xfId="7951" xr:uid="{00000000-0005-0000-0000-0000571F0000}"/>
    <cellStyle name="Comma 57 3 4 6" xfId="7952" xr:uid="{00000000-0005-0000-0000-0000581F0000}"/>
    <cellStyle name="Comma 57 3 5" xfId="7953" xr:uid="{00000000-0005-0000-0000-0000591F0000}"/>
    <cellStyle name="Comma 57 3 5 2" xfId="7954" xr:uid="{00000000-0005-0000-0000-00005A1F0000}"/>
    <cellStyle name="Comma 57 3 5 2 2" xfId="7955" xr:uid="{00000000-0005-0000-0000-00005B1F0000}"/>
    <cellStyle name="Comma 57 3 5 2 2 2" xfId="7956" xr:uid="{00000000-0005-0000-0000-00005C1F0000}"/>
    <cellStyle name="Comma 57 3 5 2 2 3" xfId="7957" xr:uid="{00000000-0005-0000-0000-00005D1F0000}"/>
    <cellStyle name="Comma 57 3 5 2 2 4" xfId="7958" xr:uid="{00000000-0005-0000-0000-00005E1F0000}"/>
    <cellStyle name="Comma 57 3 5 2 3" xfId="7959" xr:uid="{00000000-0005-0000-0000-00005F1F0000}"/>
    <cellStyle name="Comma 57 3 5 2 4" xfId="7960" xr:uid="{00000000-0005-0000-0000-0000601F0000}"/>
    <cellStyle name="Comma 57 3 5 2 5" xfId="7961" xr:uid="{00000000-0005-0000-0000-0000611F0000}"/>
    <cellStyle name="Comma 57 3 5 3" xfId="7962" xr:uid="{00000000-0005-0000-0000-0000621F0000}"/>
    <cellStyle name="Comma 57 3 5 3 2" xfId="7963" xr:uid="{00000000-0005-0000-0000-0000631F0000}"/>
    <cellStyle name="Comma 57 3 5 3 3" xfId="7964" xr:uid="{00000000-0005-0000-0000-0000641F0000}"/>
    <cellStyle name="Comma 57 3 5 3 4" xfId="7965" xr:uid="{00000000-0005-0000-0000-0000651F0000}"/>
    <cellStyle name="Comma 57 3 5 4" xfId="7966" xr:uid="{00000000-0005-0000-0000-0000661F0000}"/>
    <cellStyle name="Comma 57 3 5 5" xfId="7967" xr:uid="{00000000-0005-0000-0000-0000671F0000}"/>
    <cellStyle name="Comma 57 3 5 6" xfId="7968" xr:uid="{00000000-0005-0000-0000-0000681F0000}"/>
    <cellStyle name="Comma 57 3 6" xfId="7969" xr:uid="{00000000-0005-0000-0000-0000691F0000}"/>
    <cellStyle name="Comma 57 3 6 2" xfId="7970" xr:uid="{00000000-0005-0000-0000-00006A1F0000}"/>
    <cellStyle name="Comma 57 3 6 2 2" xfId="7971" xr:uid="{00000000-0005-0000-0000-00006B1F0000}"/>
    <cellStyle name="Comma 57 3 6 2 3" xfId="7972" xr:uid="{00000000-0005-0000-0000-00006C1F0000}"/>
    <cellStyle name="Comma 57 3 6 2 4" xfId="7973" xr:uid="{00000000-0005-0000-0000-00006D1F0000}"/>
    <cellStyle name="Comma 57 3 6 3" xfId="7974" xr:uid="{00000000-0005-0000-0000-00006E1F0000}"/>
    <cellStyle name="Comma 57 3 6 4" xfId="7975" xr:uid="{00000000-0005-0000-0000-00006F1F0000}"/>
    <cellStyle name="Comma 57 3 6 5" xfId="7976" xr:uid="{00000000-0005-0000-0000-0000701F0000}"/>
    <cellStyle name="Comma 57 3 7" xfId="7977" xr:uid="{00000000-0005-0000-0000-0000711F0000}"/>
    <cellStyle name="Comma 57 3 7 2" xfId="7978" xr:uid="{00000000-0005-0000-0000-0000721F0000}"/>
    <cellStyle name="Comma 57 3 7 3" xfId="7979" xr:uid="{00000000-0005-0000-0000-0000731F0000}"/>
    <cellStyle name="Comma 57 3 7 4" xfId="7980" xr:uid="{00000000-0005-0000-0000-0000741F0000}"/>
    <cellStyle name="Comma 57 3 8" xfId="7981" xr:uid="{00000000-0005-0000-0000-0000751F0000}"/>
    <cellStyle name="Comma 57 3 9" xfId="7982" xr:uid="{00000000-0005-0000-0000-0000761F0000}"/>
    <cellStyle name="Comma 57 4" xfId="7983" xr:uid="{00000000-0005-0000-0000-0000771F0000}"/>
    <cellStyle name="Comma 57 4 2" xfId="7984" xr:uid="{00000000-0005-0000-0000-0000781F0000}"/>
    <cellStyle name="Comma 57 4 2 2" xfId="7985" xr:uid="{00000000-0005-0000-0000-0000791F0000}"/>
    <cellStyle name="Comma 57 4 2 2 2" xfId="7986" xr:uid="{00000000-0005-0000-0000-00007A1F0000}"/>
    <cellStyle name="Comma 57 4 2 2 2 2" xfId="7987" xr:uid="{00000000-0005-0000-0000-00007B1F0000}"/>
    <cellStyle name="Comma 57 4 2 2 2 3" xfId="7988" xr:uid="{00000000-0005-0000-0000-00007C1F0000}"/>
    <cellStyle name="Comma 57 4 2 2 2 4" xfId="7989" xr:uid="{00000000-0005-0000-0000-00007D1F0000}"/>
    <cellStyle name="Comma 57 4 2 2 3" xfId="7990" xr:uid="{00000000-0005-0000-0000-00007E1F0000}"/>
    <cellStyle name="Comma 57 4 2 2 4" xfId="7991" xr:uid="{00000000-0005-0000-0000-00007F1F0000}"/>
    <cellStyle name="Comma 57 4 2 2 5" xfId="7992" xr:uid="{00000000-0005-0000-0000-0000801F0000}"/>
    <cellStyle name="Comma 57 4 2 3" xfId="7993" xr:uid="{00000000-0005-0000-0000-0000811F0000}"/>
    <cellStyle name="Comma 57 4 2 3 2" xfId="7994" xr:uid="{00000000-0005-0000-0000-0000821F0000}"/>
    <cellStyle name="Comma 57 4 2 3 3" xfId="7995" xr:uid="{00000000-0005-0000-0000-0000831F0000}"/>
    <cellStyle name="Comma 57 4 2 3 4" xfId="7996" xr:uid="{00000000-0005-0000-0000-0000841F0000}"/>
    <cellStyle name="Comma 57 4 2 4" xfId="7997" xr:uid="{00000000-0005-0000-0000-0000851F0000}"/>
    <cellStyle name="Comma 57 4 2 5" xfId="7998" xr:uid="{00000000-0005-0000-0000-0000861F0000}"/>
    <cellStyle name="Comma 57 4 2 6" xfId="7999" xr:uid="{00000000-0005-0000-0000-0000871F0000}"/>
    <cellStyle name="Comma 57 4 3" xfId="8000" xr:uid="{00000000-0005-0000-0000-0000881F0000}"/>
    <cellStyle name="Comma 57 4 3 2" xfId="8001" xr:uid="{00000000-0005-0000-0000-0000891F0000}"/>
    <cellStyle name="Comma 57 4 3 2 2" xfId="8002" xr:uid="{00000000-0005-0000-0000-00008A1F0000}"/>
    <cellStyle name="Comma 57 4 3 2 2 2" xfId="8003" xr:uid="{00000000-0005-0000-0000-00008B1F0000}"/>
    <cellStyle name="Comma 57 4 3 2 2 3" xfId="8004" xr:uid="{00000000-0005-0000-0000-00008C1F0000}"/>
    <cellStyle name="Comma 57 4 3 2 2 4" xfId="8005" xr:uid="{00000000-0005-0000-0000-00008D1F0000}"/>
    <cellStyle name="Comma 57 4 3 2 3" xfId="8006" xr:uid="{00000000-0005-0000-0000-00008E1F0000}"/>
    <cellStyle name="Comma 57 4 3 2 4" xfId="8007" xr:uid="{00000000-0005-0000-0000-00008F1F0000}"/>
    <cellStyle name="Comma 57 4 3 2 5" xfId="8008" xr:uid="{00000000-0005-0000-0000-0000901F0000}"/>
    <cellStyle name="Comma 57 4 3 3" xfId="8009" xr:uid="{00000000-0005-0000-0000-0000911F0000}"/>
    <cellStyle name="Comma 57 4 3 3 2" xfId="8010" xr:uid="{00000000-0005-0000-0000-0000921F0000}"/>
    <cellStyle name="Comma 57 4 3 3 3" xfId="8011" xr:uid="{00000000-0005-0000-0000-0000931F0000}"/>
    <cellStyle name="Comma 57 4 3 3 4" xfId="8012" xr:uid="{00000000-0005-0000-0000-0000941F0000}"/>
    <cellStyle name="Comma 57 4 3 4" xfId="8013" xr:uid="{00000000-0005-0000-0000-0000951F0000}"/>
    <cellStyle name="Comma 57 4 3 5" xfId="8014" xr:uid="{00000000-0005-0000-0000-0000961F0000}"/>
    <cellStyle name="Comma 57 4 3 6" xfId="8015" xr:uid="{00000000-0005-0000-0000-0000971F0000}"/>
    <cellStyle name="Comma 57 4 4" xfId="8016" xr:uid="{00000000-0005-0000-0000-0000981F0000}"/>
    <cellStyle name="Comma 57 4 4 2" xfId="8017" xr:uid="{00000000-0005-0000-0000-0000991F0000}"/>
    <cellStyle name="Comma 57 4 4 2 2" xfId="8018" xr:uid="{00000000-0005-0000-0000-00009A1F0000}"/>
    <cellStyle name="Comma 57 4 4 2 3" xfId="8019" xr:uid="{00000000-0005-0000-0000-00009B1F0000}"/>
    <cellStyle name="Comma 57 4 4 2 4" xfId="8020" xr:uid="{00000000-0005-0000-0000-00009C1F0000}"/>
    <cellStyle name="Comma 57 4 4 3" xfId="8021" xr:uid="{00000000-0005-0000-0000-00009D1F0000}"/>
    <cellStyle name="Comma 57 4 4 4" xfId="8022" xr:uid="{00000000-0005-0000-0000-00009E1F0000}"/>
    <cellStyle name="Comma 57 4 4 5" xfId="8023" xr:uid="{00000000-0005-0000-0000-00009F1F0000}"/>
    <cellStyle name="Comma 57 4 5" xfId="8024" xr:uid="{00000000-0005-0000-0000-0000A01F0000}"/>
    <cellStyle name="Comma 57 4 5 2" xfId="8025" xr:uid="{00000000-0005-0000-0000-0000A11F0000}"/>
    <cellStyle name="Comma 57 4 5 3" xfId="8026" xr:uid="{00000000-0005-0000-0000-0000A21F0000}"/>
    <cellStyle name="Comma 57 4 5 4" xfId="8027" xr:uid="{00000000-0005-0000-0000-0000A31F0000}"/>
    <cellStyle name="Comma 57 4 6" xfId="8028" xr:uid="{00000000-0005-0000-0000-0000A41F0000}"/>
    <cellStyle name="Comma 57 4 7" xfId="8029" xr:uid="{00000000-0005-0000-0000-0000A51F0000}"/>
    <cellStyle name="Comma 57 4 8" xfId="8030" xr:uid="{00000000-0005-0000-0000-0000A61F0000}"/>
    <cellStyle name="Comma 57 5" xfId="8031" xr:uid="{00000000-0005-0000-0000-0000A71F0000}"/>
    <cellStyle name="Comma 57 5 2" xfId="8032" xr:uid="{00000000-0005-0000-0000-0000A81F0000}"/>
    <cellStyle name="Comma 57 5 2 2" xfId="8033" xr:uid="{00000000-0005-0000-0000-0000A91F0000}"/>
    <cellStyle name="Comma 57 5 2 2 2" xfId="8034" xr:uid="{00000000-0005-0000-0000-0000AA1F0000}"/>
    <cellStyle name="Comma 57 5 2 2 2 2" xfId="8035" xr:uid="{00000000-0005-0000-0000-0000AB1F0000}"/>
    <cellStyle name="Comma 57 5 2 2 2 3" xfId="8036" xr:uid="{00000000-0005-0000-0000-0000AC1F0000}"/>
    <cellStyle name="Comma 57 5 2 2 2 4" xfId="8037" xr:uid="{00000000-0005-0000-0000-0000AD1F0000}"/>
    <cellStyle name="Comma 57 5 2 2 3" xfId="8038" xr:uid="{00000000-0005-0000-0000-0000AE1F0000}"/>
    <cellStyle name="Comma 57 5 2 2 4" xfId="8039" xr:uid="{00000000-0005-0000-0000-0000AF1F0000}"/>
    <cellStyle name="Comma 57 5 2 2 5" xfId="8040" xr:uid="{00000000-0005-0000-0000-0000B01F0000}"/>
    <cellStyle name="Comma 57 5 2 3" xfId="8041" xr:uid="{00000000-0005-0000-0000-0000B11F0000}"/>
    <cellStyle name="Comma 57 5 2 3 2" xfId="8042" xr:uid="{00000000-0005-0000-0000-0000B21F0000}"/>
    <cellStyle name="Comma 57 5 2 3 3" xfId="8043" xr:uid="{00000000-0005-0000-0000-0000B31F0000}"/>
    <cellStyle name="Comma 57 5 2 3 4" xfId="8044" xr:uid="{00000000-0005-0000-0000-0000B41F0000}"/>
    <cellStyle name="Comma 57 5 2 4" xfId="8045" xr:uid="{00000000-0005-0000-0000-0000B51F0000}"/>
    <cellStyle name="Comma 57 5 2 5" xfId="8046" xr:uid="{00000000-0005-0000-0000-0000B61F0000}"/>
    <cellStyle name="Comma 57 5 2 6" xfId="8047" xr:uid="{00000000-0005-0000-0000-0000B71F0000}"/>
    <cellStyle name="Comma 57 5 3" xfId="8048" xr:uid="{00000000-0005-0000-0000-0000B81F0000}"/>
    <cellStyle name="Comma 57 5 3 2" xfId="8049" xr:uid="{00000000-0005-0000-0000-0000B91F0000}"/>
    <cellStyle name="Comma 57 5 3 2 2" xfId="8050" xr:uid="{00000000-0005-0000-0000-0000BA1F0000}"/>
    <cellStyle name="Comma 57 5 3 2 2 2" xfId="8051" xr:uid="{00000000-0005-0000-0000-0000BB1F0000}"/>
    <cellStyle name="Comma 57 5 3 2 2 3" xfId="8052" xr:uid="{00000000-0005-0000-0000-0000BC1F0000}"/>
    <cellStyle name="Comma 57 5 3 2 2 4" xfId="8053" xr:uid="{00000000-0005-0000-0000-0000BD1F0000}"/>
    <cellStyle name="Comma 57 5 3 2 3" xfId="8054" xr:uid="{00000000-0005-0000-0000-0000BE1F0000}"/>
    <cellStyle name="Comma 57 5 3 2 4" xfId="8055" xr:uid="{00000000-0005-0000-0000-0000BF1F0000}"/>
    <cellStyle name="Comma 57 5 3 2 5" xfId="8056" xr:uid="{00000000-0005-0000-0000-0000C01F0000}"/>
    <cellStyle name="Comma 57 5 3 3" xfId="8057" xr:uid="{00000000-0005-0000-0000-0000C11F0000}"/>
    <cellStyle name="Comma 57 5 3 3 2" xfId="8058" xr:uid="{00000000-0005-0000-0000-0000C21F0000}"/>
    <cellStyle name="Comma 57 5 3 3 3" xfId="8059" xr:uid="{00000000-0005-0000-0000-0000C31F0000}"/>
    <cellStyle name="Comma 57 5 3 3 4" xfId="8060" xr:uid="{00000000-0005-0000-0000-0000C41F0000}"/>
    <cellStyle name="Comma 57 5 3 4" xfId="8061" xr:uid="{00000000-0005-0000-0000-0000C51F0000}"/>
    <cellStyle name="Comma 57 5 3 5" xfId="8062" xr:uid="{00000000-0005-0000-0000-0000C61F0000}"/>
    <cellStyle name="Comma 57 5 3 6" xfId="8063" xr:uid="{00000000-0005-0000-0000-0000C71F0000}"/>
    <cellStyle name="Comma 57 5 4" xfId="8064" xr:uid="{00000000-0005-0000-0000-0000C81F0000}"/>
    <cellStyle name="Comma 57 5 4 2" xfId="8065" xr:uid="{00000000-0005-0000-0000-0000C91F0000}"/>
    <cellStyle name="Comma 57 5 4 2 2" xfId="8066" xr:uid="{00000000-0005-0000-0000-0000CA1F0000}"/>
    <cellStyle name="Comma 57 5 4 2 3" xfId="8067" xr:uid="{00000000-0005-0000-0000-0000CB1F0000}"/>
    <cellStyle name="Comma 57 5 4 2 4" xfId="8068" xr:uid="{00000000-0005-0000-0000-0000CC1F0000}"/>
    <cellStyle name="Comma 57 5 4 3" xfId="8069" xr:uid="{00000000-0005-0000-0000-0000CD1F0000}"/>
    <cellStyle name="Comma 57 5 4 4" xfId="8070" xr:uid="{00000000-0005-0000-0000-0000CE1F0000}"/>
    <cellStyle name="Comma 57 5 4 5" xfId="8071" xr:uid="{00000000-0005-0000-0000-0000CF1F0000}"/>
    <cellStyle name="Comma 57 5 5" xfId="8072" xr:uid="{00000000-0005-0000-0000-0000D01F0000}"/>
    <cellStyle name="Comma 57 5 5 2" xfId="8073" xr:uid="{00000000-0005-0000-0000-0000D11F0000}"/>
    <cellStyle name="Comma 57 5 5 3" xfId="8074" xr:uid="{00000000-0005-0000-0000-0000D21F0000}"/>
    <cellStyle name="Comma 57 5 5 4" xfId="8075" xr:uid="{00000000-0005-0000-0000-0000D31F0000}"/>
    <cellStyle name="Comma 57 5 6" xfId="8076" xr:uid="{00000000-0005-0000-0000-0000D41F0000}"/>
    <cellStyle name="Comma 57 5 7" xfId="8077" xr:uid="{00000000-0005-0000-0000-0000D51F0000}"/>
    <cellStyle name="Comma 57 5 8" xfId="8078" xr:uid="{00000000-0005-0000-0000-0000D61F0000}"/>
    <cellStyle name="Comma 57 6" xfId="8079" xr:uid="{00000000-0005-0000-0000-0000D71F0000}"/>
    <cellStyle name="Comma 57 6 2" xfId="8080" xr:uid="{00000000-0005-0000-0000-0000D81F0000}"/>
    <cellStyle name="Comma 57 6 2 2" xfId="8081" xr:uid="{00000000-0005-0000-0000-0000D91F0000}"/>
    <cellStyle name="Comma 57 6 2 2 2" xfId="8082" xr:uid="{00000000-0005-0000-0000-0000DA1F0000}"/>
    <cellStyle name="Comma 57 6 2 2 3" xfId="8083" xr:uid="{00000000-0005-0000-0000-0000DB1F0000}"/>
    <cellStyle name="Comma 57 6 2 2 4" xfId="8084" xr:uid="{00000000-0005-0000-0000-0000DC1F0000}"/>
    <cellStyle name="Comma 57 6 2 3" xfId="8085" xr:uid="{00000000-0005-0000-0000-0000DD1F0000}"/>
    <cellStyle name="Comma 57 6 2 4" xfId="8086" xr:uid="{00000000-0005-0000-0000-0000DE1F0000}"/>
    <cellStyle name="Comma 57 6 2 5" xfId="8087" xr:uid="{00000000-0005-0000-0000-0000DF1F0000}"/>
    <cellStyle name="Comma 57 6 3" xfId="8088" xr:uid="{00000000-0005-0000-0000-0000E01F0000}"/>
    <cellStyle name="Comma 57 6 3 2" xfId="8089" xr:uid="{00000000-0005-0000-0000-0000E11F0000}"/>
    <cellStyle name="Comma 57 6 3 3" xfId="8090" xr:uid="{00000000-0005-0000-0000-0000E21F0000}"/>
    <cellStyle name="Comma 57 6 3 4" xfId="8091" xr:uid="{00000000-0005-0000-0000-0000E31F0000}"/>
    <cellStyle name="Comma 57 6 4" xfId="8092" xr:uid="{00000000-0005-0000-0000-0000E41F0000}"/>
    <cellStyle name="Comma 57 6 5" xfId="8093" xr:uid="{00000000-0005-0000-0000-0000E51F0000}"/>
    <cellStyle name="Comma 57 6 6" xfId="8094" xr:uid="{00000000-0005-0000-0000-0000E61F0000}"/>
    <cellStyle name="Comma 57 7" xfId="8095" xr:uid="{00000000-0005-0000-0000-0000E71F0000}"/>
    <cellStyle name="Comma 57 7 2" xfId="8096" xr:uid="{00000000-0005-0000-0000-0000E81F0000}"/>
    <cellStyle name="Comma 57 7 2 2" xfId="8097" xr:uid="{00000000-0005-0000-0000-0000E91F0000}"/>
    <cellStyle name="Comma 57 7 2 2 2" xfId="8098" xr:uid="{00000000-0005-0000-0000-0000EA1F0000}"/>
    <cellStyle name="Comma 57 7 2 2 3" xfId="8099" xr:uid="{00000000-0005-0000-0000-0000EB1F0000}"/>
    <cellStyle name="Comma 57 7 2 2 4" xfId="8100" xr:uid="{00000000-0005-0000-0000-0000EC1F0000}"/>
    <cellStyle name="Comma 57 7 2 3" xfId="8101" xr:uid="{00000000-0005-0000-0000-0000ED1F0000}"/>
    <cellStyle name="Comma 57 7 2 4" xfId="8102" xr:uid="{00000000-0005-0000-0000-0000EE1F0000}"/>
    <cellStyle name="Comma 57 7 2 5" xfId="8103" xr:uid="{00000000-0005-0000-0000-0000EF1F0000}"/>
    <cellStyle name="Comma 57 7 3" xfId="8104" xr:uid="{00000000-0005-0000-0000-0000F01F0000}"/>
    <cellStyle name="Comma 57 7 3 2" xfId="8105" xr:uid="{00000000-0005-0000-0000-0000F11F0000}"/>
    <cellStyle name="Comma 57 7 3 3" xfId="8106" xr:uid="{00000000-0005-0000-0000-0000F21F0000}"/>
    <cellStyle name="Comma 57 7 3 4" xfId="8107" xr:uid="{00000000-0005-0000-0000-0000F31F0000}"/>
    <cellStyle name="Comma 57 7 4" xfId="8108" xr:uid="{00000000-0005-0000-0000-0000F41F0000}"/>
    <cellStyle name="Comma 57 7 5" xfId="8109" xr:uid="{00000000-0005-0000-0000-0000F51F0000}"/>
    <cellStyle name="Comma 57 7 6" xfId="8110" xr:uid="{00000000-0005-0000-0000-0000F61F0000}"/>
    <cellStyle name="Comma 57 8" xfId="8111" xr:uid="{00000000-0005-0000-0000-0000F71F0000}"/>
    <cellStyle name="Comma 57 8 2" xfId="8112" xr:uid="{00000000-0005-0000-0000-0000F81F0000}"/>
    <cellStyle name="Comma 57 8 2 2" xfId="8113" xr:uid="{00000000-0005-0000-0000-0000F91F0000}"/>
    <cellStyle name="Comma 57 8 2 3" xfId="8114" xr:uid="{00000000-0005-0000-0000-0000FA1F0000}"/>
    <cellStyle name="Comma 57 8 2 4" xfId="8115" xr:uid="{00000000-0005-0000-0000-0000FB1F0000}"/>
    <cellStyle name="Comma 57 8 3" xfId="8116" xr:uid="{00000000-0005-0000-0000-0000FC1F0000}"/>
    <cellStyle name="Comma 57 8 4" xfId="8117" xr:uid="{00000000-0005-0000-0000-0000FD1F0000}"/>
    <cellStyle name="Comma 57 8 5" xfId="8118" xr:uid="{00000000-0005-0000-0000-0000FE1F0000}"/>
    <cellStyle name="Comma 57 9" xfId="8119" xr:uid="{00000000-0005-0000-0000-0000FF1F0000}"/>
    <cellStyle name="Comma 57 9 2" xfId="8120" xr:uid="{00000000-0005-0000-0000-000000200000}"/>
    <cellStyle name="Comma 57 9 3" xfId="8121" xr:uid="{00000000-0005-0000-0000-000001200000}"/>
    <cellStyle name="Comma 57 9 4" xfId="8122" xr:uid="{00000000-0005-0000-0000-000002200000}"/>
    <cellStyle name="Comma 58" xfId="8123" xr:uid="{00000000-0005-0000-0000-000003200000}"/>
    <cellStyle name="Comma 58 10" xfId="8124" xr:uid="{00000000-0005-0000-0000-000004200000}"/>
    <cellStyle name="Comma 58 11" xfId="8125" xr:uid="{00000000-0005-0000-0000-000005200000}"/>
    <cellStyle name="Comma 58 12" xfId="8126" xr:uid="{00000000-0005-0000-0000-000006200000}"/>
    <cellStyle name="Comma 58 2" xfId="8127" xr:uid="{00000000-0005-0000-0000-000007200000}"/>
    <cellStyle name="Comma 58 2 10" xfId="8128" xr:uid="{00000000-0005-0000-0000-000008200000}"/>
    <cellStyle name="Comma 58 2 2" xfId="8129" xr:uid="{00000000-0005-0000-0000-000009200000}"/>
    <cellStyle name="Comma 58 2 2 2" xfId="8130" xr:uid="{00000000-0005-0000-0000-00000A200000}"/>
    <cellStyle name="Comma 58 2 2 2 2" xfId="8131" xr:uid="{00000000-0005-0000-0000-00000B200000}"/>
    <cellStyle name="Comma 58 2 2 2 2 2" xfId="8132" xr:uid="{00000000-0005-0000-0000-00000C200000}"/>
    <cellStyle name="Comma 58 2 2 2 2 2 2" xfId="8133" xr:uid="{00000000-0005-0000-0000-00000D200000}"/>
    <cellStyle name="Comma 58 2 2 2 2 2 3" xfId="8134" xr:uid="{00000000-0005-0000-0000-00000E200000}"/>
    <cellStyle name="Comma 58 2 2 2 2 2 4" xfId="8135" xr:uid="{00000000-0005-0000-0000-00000F200000}"/>
    <cellStyle name="Comma 58 2 2 2 2 3" xfId="8136" xr:uid="{00000000-0005-0000-0000-000010200000}"/>
    <cellStyle name="Comma 58 2 2 2 2 4" xfId="8137" xr:uid="{00000000-0005-0000-0000-000011200000}"/>
    <cellStyle name="Comma 58 2 2 2 2 5" xfId="8138" xr:uid="{00000000-0005-0000-0000-000012200000}"/>
    <cellStyle name="Comma 58 2 2 2 3" xfId="8139" xr:uid="{00000000-0005-0000-0000-000013200000}"/>
    <cellStyle name="Comma 58 2 2 2 3 2" xfId="8140" xr:uid="{00000000-0005-0000-0000-000014200000}"/>
    <cellStyle name="Comma 58 2 2 2 3 3" xfId="8141" xr:uid="{00000000-0005-0000-0000-000015200000}"/>
    <cellStyle name="Comma 58 2 2 2 3 4" xfId="8142" xr:uid="{00000000-0005-0000-0000-000016200000}"/>
    <cellStyle name="Comma 58 2 2 2 4" xfId="8143" xr:uid="{00000000-0005-0000-0000-000017200000}"/>
    <cellStyle name="Comma 58 2 2 2 5" xfId="8144" xr:uid="{00000000-0005-0000-0000-000018200000}"/>
    <cellStyle name="Comma 58 2 2 2 6" xfId="8145" xr:uid="{00000000-0005-0000-0000-000019200000}"/>
    <cellStyle name="Comma 58 2 2 3" xfId="8146" xr:uid="{00000000-0005-0000-0000-00001A200000}"/>
    <cellStyle name="Comma 58 2 2 3 2" xfId="8147" xr:uid="{00000000-0005-0000-0000-00001B200000}"/>
    <cellStyle name="Comma 58 2 2 3 2 2" xfId="8148" xr:uid="{00000000-0005-0000-0000-00001C200000}"/>
    <cellStyle name="Comma 58 2 2 3 2 2 2" xfId="8149" xr:uid="{00000000-0005-0000-0000-00001D200000}"/>
    <cellStyle name="Comma 58 2 2 3 2 2 3" xfId="8150" xr:uid="{00000000-0005-0000-0000-00001E200000}"/>
    <cellStyle name="Comma 58 2 2 3 2 2 4" xfId="8151" xr:uid="{00000000-0005-0000-0000-00001F200000}"/>
    <cellStyle name="Comma 58 2 2 3 2 3" xfId="8152" xr:uid="{00000000-0005-0000-0000-000020200000}"/>
    <cellStyle name="Comma 58 2 2 3 2 4" xfId="8153" xr:uid="{00000000-0005-0000-0000-000021200000}"/>
    <cellStyle name="Comma 58 2 2 3 2 5" xfId="8154" xr:uid="{00000000-0005-0000-0000-000022200000}"/>
    <cellStyle name="Comma 58 2 2 3 3" xfId="8155" xr:uid="{00000000-0005-0000-0000-000023200000}"/>
    <cellStyle name="Comma 58 2 2 3 3 2" xfId="8156" xr:uid="{00000000-0005-0000-0000-000024200000}"/>
    <cellStyle name="Comma 58 2 2 3 3 3" xfId="8157" xr:uid="{00000000-0005-0000-0000-000025200000}"/>
    <cellStyle name="Comma 58 2 2 3 3 4" xfId="8158" xr:uid="{00000000-0005-0000-0000-000026200000}"/>
    <cellStyle name="Comma 58 2 2 3 4" xfId="8159" xr:uid="{00000000-0005-0000-0000-000027200000}"/>
    <cellStyle name="Comma 58 2 2 3 5" xfId="8160" xr:uid="{00000000-0005-0000-0000-000028200000}"/>
    <cellStyle name="Comma 58 2 2 3 6" xfId="8161" xr:uid="{00000000-0005-0000-0000-000029200000}"/>
    <cellStyle name="Comma 58 2 2 4" xfId="8162" xr:uid="{00000000-0005-0000-0000-00002A200000}"/>
    <cellStyle name="Comma 58 2 2 4 2" xfId="8163" xr:uid="{00000000-0005-0000-0000-00002B200000}"/>
    <cellStyle name="Comma 58 2 2 4 2 2" xfId="8164" xr:uid="{00000000-0005-0000-0000-00002C200000}"/>
    <cellStyle name="Comma 58 2 2 4 2 3" xfId="8165" xr:uid="{00000000-0005-0000-0000-00002D200000}"/>
    <cellStyle name="Comma 58 2 2 4 2 4" xfId="8166" xr:uid="{00000000-0005-0000-0000-00002E200000}"/>
    <cellStyle name="Comma 58 2 2 4 3" xfId="8167" xr:uid="{00000000-0005-0000-0000-00002F200000}"/>
    <cellStyle name="Comma 58 2 2 4 4" xfId="8168" xr:uid="{00000000-0005-0000-0000-000030200000}"/>
    <cellStyle name="Comma 58 2 2 4 5" xfId="8169" xr:uid="{00000000-0005-0000-0000-000031200000}"/>
    <cellStyle name="Comma 58 2 2 5" xfId="8170" xr:uid="{00000000-0005-0000-0000-000032200000}"/>
    <cellStyle name="Comma 58 2 2 5 2" xfId="8171" xr:uid="{00000000-0005-0000-0000-000033200000}"/>
    <cellStyle name="Comma 58 2 2 5 3" xfId="8172" xr:uid="{00000000-0005-0000-0000-000034200000}"/>
    <cellStyle name="Comma 58 2 2 5 4" xfId="8173" xr:uid="{00000000-0005-0000-0000-000035200000}"/>
    <cellStyle name="Comma 58 2 2 6" xfId="8174" xr:uid="{00000000-0005-0000-0000-000036200000}"/>
    <cellStyle name="Comma 58 2 2 7" xfId="8175" xr:uid="{00000000-0005-0000-0000-000037200000}"/>
    <cellStyle name="Comma 58 2 2 8" xfId="8176" xr:uid="{00000000-0005-0000-0000-000038200000}"/>
    <cellStyle name="Comma 58 2 3" xfId="8177" xr:uid="{00000000-0005-0000-0000-000039200000}"/>
    <cellStyle name="Comma 58 2 3 2" xfId="8178" xr:uid="{00000000-0005-0000-0000-00003A200000}"/>
    <cellStyle name="Comma 58 2 3 2 2" xfId="8179" xr:uid="{00000000-0005-0000-0000-00003B200000}"/>
    <cellStyle name="Comma 58 2 3 2 2 2" xfId="8180" xr:uid="{00000000-0005-0000-0000-00003C200000}"/>
    <cellStyle name="Comma 58 2 3 2 2 2 2" xfId="8181" xr:uid="{00000000-0005-0000-0000-00003D200000}"/>
    <cellStyle name="Comma 58 2 3 2 2 2 3" xfId="8182" xr:uid="{00000000-0005-0000-0000-00003E200000}"/>
    <cellStyle name="Comma 58 2 3 2 2 2 4" xfId="8183" xr:uid="{00000000-0005-0000-0000-00003F200000}"/>
    <cellStyle name="Comma 58 2 3 2 2 3" xfId="8184" xr:uid="{00000000-0005-0000-0000-000040200000}"/>
    <cellStyle name="Comma 58 2 3 2 2 4" xfId="8185" xr:uid="{00000000-0005-0000-0000-000041200000}"/>
    <cellStyle name="Comma 58 2 3 2 2 5" xfId="8186" xr:uid="{00000000-0005-0000-0000-000042200000}"/>
    <cellStyle name="Comma 58 2 3 2 3" xfId="8187" xr:uid="{00000000-0005-0000-0000-000043200000}"/>
    <cellStyle name="Comma 58 2 3 2 3 2" xfId="8188" xr:uid="{00000000-0005-0000-0000-000044200000}"/>
    <cellStyle name="Comma 58 2 3 2 3 3" xfId="8189" xr:uid="{00000000-0005-0000-0000-000045200000}"/>
    <cellStyle name="Comma 58 2 3 2 3 4" xfId="8190" xr:uid="{00000000-0005-0000-0000-000046200000}"/>
    <cellStyle name="Comma 58 2 3 2 4" xfId="8191" xr:uid="{00000000-0005-0000-0000-000047200000}"/>
    <cellStyle name="Comma 58 2 3 2 5" xfId="8192" xr:uid="{00000000-0005-0000-0000-000048200000}"/>
    <cellStyle name="Comma 58 2 3 2 6" xfId="8193" xr:uid="{00000000-0005-0000-0000-000049200000}"/>
    <cellStyle name="Comma 58 2 3 3" xfId="8194" xr:uid="{00000000-0005-0000-0000-00004A200000}"/>
    <cellStyle name="Comma 58 2 3 3 2" xfId="8195" xr:uid="{00000000-0005-0000-0000-00004B200000}"/>
    <cellStyle name="Comma 58 2 3 3 2 2" xfId="8196" xr:uid="{00000000-0005-0000-0000-00004C200000}"/>
    <cellStyle name="Comma 58 2 3 3 2 2 2" xfId="8197" xr:uid="{00000000-0005-0000-0000-00004D200000}"/>
    <cellStyle name="Comma 58 2 3 3 2 2 3" xfId="8198" xr:uid="{00000000-0005-0000-0000-00004E200000}"/>
    <cellStyle name="Comma 58 2 3 3 2 2 4" xfId="8199" xr:uid="{00000000-0005-0000-0000-00004F200000}"/>
    <cellStyle name="Comma 58 2 3 3 2 3" xfId="8200" xr:uid="{00000000-0005-0000-0000-000050200000}"/>
    <cellStyle name="Comma 58 2 3 3 2 4" xfId="8201" xr:uid="{00000000-0005-0000-0000-000051200000}"/>
    <cellStyle name="Comma 58 2 3 3 2 5" xfId="8202" xr:uid="{00000000-0005-0000-0000-000052200000}"/>
    <cellStyle name="Comma 58 2 3 3 3" xfId="8203" xr:uid="{00000000-0005-0000-0000-000053200000}"/>
    <cellStyle name="Comma 58 2 3 3 3 2" xfId="8204" xr:uid="{00000000-0005-0000-0000-000054200000}"/>
    <cellStyle name="Comma 58 2 3 3 3 3" xfId="8205" xr:uid="{00000000-0005-0000-0000-000055200000}"/>
    <cellStyle name="Comma 58 2 3 3 3 4" xfId="8206" xr:uid="{00000000-0005-0000-0000-000056200000}"/>
    <cellStyle name="Comma 58 2 3 3 4" xfId="8207" xr:uid="{00000000-0005-0000-0000-000057200000}"/>
    <cellStyle name="Comma 58 2 3 3 5" xfId="8208" xr:uid="{00000000-0005-0000-0000-000058200000}"/>
    <cellStyle name="Comma 58 2 3 3 6" xfId="8209" xr:uid="{00000000-0005-0000-0000-000059200000}"/>
    <cellStyle name="Comma 58 2 3 4" xfId="8210" xr:uid="{00000000-0005-0000-0000-00005A200000}"/>
    <cellStyle name="Comma 58 2 3 4 2" xfId="8211" xr:uid="{00000000-0005-0000-0000-00005B200000}"/>
    <cellStyle name="Comma 58 2 3 4 2 2" xfId="8212" xr:uid="{00000000-0005-0000-0000-00005C200000}"/>
    <cellStyle name="Comma 58 2 3 4 2 3" xfId="8213" xr:uid="{00000000-0005-0000-0000-00005D200000}"/>
    <cellStyle name="Comma 58 2 3 4 2 4" xfId="8214" xr:uid="{00000000-0005-0000-0000-00005E200000}"/>
    <cellStyle name="Comma 58 2 3 4 3" xfId="8215" xr:uid="{00000000-0005-0000-0000-00005F200000}"/>
    <cellStyle name="Comma 58 2 3 4 4" xfId="8216" xr:uid="{00000000-0005-0000-0000-000060200000}"/>
    <cellStyle name="Comma 58 2 3 4 5" xfId="8217" xr:uid="{00000000-0005-0000-0000-000061200000}"/>
    <cellStyle name="Comma 58 2 3 5" xfId="8218" xr:uid="{00000000-0005-0000-0000-000062200000}"/>
    <cellStyle name="Comma 58 2 3 5 2" xfId="8219" xr:uid="{00000000-0005-0000-0000-000063200000}"/>
    <cellStyle name="Comma 58 2 3 5 3" xfId="8220" xr:uid="{00000000-0005-0000-0000-000064200000}"/>
    <cellStyle name="Comma 58 2 3 5 4" xfId="8221" xr:uid="{00000000-0005-0000-0000-000065200000}"/>
    <cellStyle name="Comma 58 2 3 6" xfId="8222" xr:uid="{00000000-0005-0000-0000-000066200000}"/>
    <cellStyle name="Comma 58 2 3 7" xfId="8223" xr:uid="{00000000-0005-0000-0000-000067200000}"/>
    <cellStyle name="Comma 58 2 3 8" xfId="8224" xr:uid="{00000000-0005-0000-0000-000068200000}"/>
    <cellStyle name="Comma 58 2 4" xfId="8225" xr:uid="{00000000-0005-0000-0000-000069200000}"/>
    <cellStyle name="Comma 58 2 4 2" xfId="8226" xr:uid="{00000000-0005-0000-0000-00006A200000}"/>
    <cellStyle name="Comma 58 2 4 2 2" xfId="8227" xr:uid="{00000000-0005-0000-0000-00006B200000}"/>
    <cellStyle name="Comma 58 2 4 2 2 2" xfId="8228" xr:uid="{00000000-0005-0000-0000-00006C200000}"/>
    <cellStyle name="Comma 58 2 4 2 2 3" xfId="8229" xr:uid="{00000000-0005-0000-0000-00006D200000}"/>
    <cellStyle name="Comma 58 2 4 2 2 4" xfId="8230" xr:uid="{00000000-0005-0000-0000-00006E200000}"/>
    <cellStyle name="Comma 58 2 4 2 3" xfId="8231" xr:uid="{00000000-0005-0000-0000-00006F200000}"/>
    <cellStyle name="Comma 58 2 4 2 4" xfId="8232" xr:uid="{00000000-0005-0000-0000-000070200000}"/>
    <cellStyle name="Comma 58 2 4 2 5" xfId="8233" xr:uid="{00000000-0005-0000-0000-000071200000}"/>
    <cellStyle name="Comma 58 2 4 3" xfId="8234" xr:uid="{00000000-0005-0000-0000-000072200000}"/>
    <cellStyle name="Comma 58 2 4 3 2" xfId="8235" xr:uid="{00000000-0005-0000-0000-000073200000}"/>
    <cellStyle name="Comma 58 2 4 3 3" xfId="8236" xr:uid="{00000000-0005-0000-0000-000074200000}"/>
    <cellStyle name="Comma 58 2 4 3 4" xfId="8237" xr:uid="{00000000-0005-0000-0000-000075200000}"/>
    <cellStyle name="Comma 58 2 4 4" xfId="8238" xr:uid="{00000000-0005-0000-0000-000076200000}"/>
    <cellStyle name="Comma 58 2 4 5" xfId="8239" xr:uid="{00000000-0005-0000-0000-000077200000}"/>
    <cellStyle name="Comma 58 2 4 6" xfId="8240" xr:uid="{00000000-0005-0000-0000-000078200000}"/>
    <cellStyle name="Comma 58 2 5" xfId="8241" xr:uid="{00000000-0005-0000-0000-000079200000}"/>
    <cellStyle name="Comma 58 2 5 2" xfId="8242" xr:uid="{00000000-0005-0000-0000-00007A200000}"/>
    <cellStyle name="Comma 58 2 5 2 2" xfId="8243" xr:uid="{00000000-0005-0000-0000-00007B200000}"/>
    <cellStyle name="Comma 58 2 5 2 2 2" xfId="8244" xr:uid="{00000000-0005-0000-0000-00007C200000}"/>
    <cellStyle name="Comma 58 2 5 2 2 3" xfId="8245" xr:uid="{00000000-0005-0000-0000-00007D200000}"/>
    <cellStyle name="Comma 58 2 5 2 2 4" xfId="8246" xr:uid="{00000000-0005-0000-0000-00007E200000}"/>
    <cellStyle name="Comma 58 2 5 2 3" xfId="8247" xr:uid="{00000000-0005-0000-0000-00007F200000}"/>
    <cellStyle name="Comma 58 2 5 2 4" xfId="8248" xr:uid="{00000000-0005-0000-0000-000080200000}"/>
    <cellStyle name="Comma 58 2 5 2 5" xfId="8249" xr:uid="{00000000-0005-0000-0000-000081200000}"/>
    <cellStyle name="Comma 58 2 5 3" xfId="8250" xr:uid="{00000000-0005-0000-0000-000082200000}"/>
    <cellStyle name="Comma 58 2 5 3 2" xfId="8251" xr:uid="{00000000-0005-0000-0000-000083200000}"/>
    <cellStyle name="Comma 58 2 5 3 3" xfId="8252" xr:uid="{00000000-0005-0000-0000-000084200000}"/>
    <cellStyle name="Comma 58 2 5 3 4" xfId="8253" xr:uid="{00000000-0005-0000-0000-000085200000}"/>
    <cellStyle name="Comma 58 2 5 4" xfId="8254" xr:uid="{00000000-0005-0000-0000-000086200000}"/>
    <cellStyle name="Comma 58 2 5 5" xfId="8255" xr:uid="{00000000-0005-0000-0000-000087200000}"/>
    <cellStyle name="Comma 58 2 5 6" xfId="8256" xr:uid="{00000000-0005-0000-0000-000088200000}"/>
    <cellStyle name="Comma 58 2 6" xfId="8257" xr:uid="{00000000-0005-0000-0000-000089200000}"/>
    <cellStyle name="Comma 58 2 6 2" xfId="8258" xr:uid="{00000000-0005-0000-0000-00008A200000}"/>
    <cellStyle name="Comma 58 2 6 2 2" xfId="8259" xr:uid="{00000000-0005-0000-0000-00008B200000}"/>
    <cellStyle name="Comma 58 2 6 2 3" xfId="8260" xr:uid="{00000000-0005-0000-0000-00008C200000}"/>
    <cellStyle name="Comma 58 2 6 2 4" xfId="8261" xr:uid="{00000000-0005-0000-0000-00008D200000}"/>
    <cellStyle name="Comma 58 2 6 3" xfId="8262" xr:uid="{00000000-0005-0000-0000-00008E200000}"/>
    <cellStyle name="Comma 58 2 6 4" xfId="8263" xr:uid="{00000000-0005-0000-0000-00008F200000}"/>
    <cellStyle name="Comma 58 2 6 5" xfId="8264" xr:uid="{00000000-0005-0000-0000-000090200000}"/>
    <cellStyle name="Comma 58 2 7" xfId="8265" xr:uid="{00000000-0005-0000-0000-000091200000}"/>
    <cellStyle name="Comma 58 2 7 2" xfId="8266" xr:uid="{00000000-0005-0000-0000-000092200000}"/>
    <cellStyle name="Comma 58 2 7 3" xfId="8267" xr:uid="{00000000-0005-0000-0000-000093200000}"/>
    <cellStyle name="Comma 58 2 7 4" xfId="8268" xr:uid="{00000000-0005-0000-0000-000094200000}"/>
    <cellStyle name="Comma 58 2 8" xfId="8269" xr:uid="{00000000-0005-0000-0000-000095200000}"/>
    <cellStyle name="Comma 58 2 9" xfId="8270" xr:uid="{00000000-0005-0000-0000-000096200000}"/>
    <cellStyle name="Comma 58 3" xfId="8271" xr:uid="{00000000-0005-0000-0000-000097200000}"/>
    <cellStyle name="Comma 58 3 10" xfId="8272" xr:uid="{00000000-0005-0000-0000-000098200000}"/>
    <cellStyle name="Comma 58 3 2" xfId="8273" xr:uid="{00000000-0005-0000-0000-000099200000}"/>
    <cellStyle name="Comma 58 3 2 2" xfId="8274" xr:uid="{00000000-0005-0000-0000-00009A200000}"/>
    <cellStyle name="Comma 58 3 2 2 2" xfId="8275" xr:uid="{00000000-0005-0000-0000-00009B200000}"/>
    <cellStyle name="Comma 58 3 2 2 2 2" xfId="8276" xr:uid="{00000000-0005-0000-0000-00009C200000}"/>
    <cellStyle name="Comma 58 3 2 2 2 2 2" xfId="8277" xr:uid="{00000000-0005-0000-0000-00009D200000}"/>
    <cellStyle name="Comma 58 3 2 2 2 2 3" xfId="8278" xr:uid="{00000000-0005-0000-0000-00009E200000}"/>
    <cellStyle name="Comma 58 3 2 2 2 2 4" xfId="8279" xr:uid="{00000000-0005-0000-0000-00009F200000}"/>
    <cellStyle name="Comma 58 3 2 2 2 3" xfId="8280" xr:uid="{00000000-0005-0000-0000-0000A0200000}"/>
    <cellStyle name="Comma 58 3 2 2 2 4" xfId="8281" xr:uid="{00000000-0005-0000-0000-0000A1200000}"/>
    <cellStyle name="Comma 58 3 2 2 2 5" xfId="8282" xr:uid="{00000000-0005-0000-0000-0000A2200000}"/>
    <cellStyle name="Comma 58 3 2 2 3" xfId="8283" xr:uid="{00000000-0005-0000-0000-0000A3200000}"/>
    <cellStyle name="Comma 58 3 2 2 3 2" xfId="8284" xr:uid="{00000000-0005-0000-0000-0000A4200000}"/>
    <cellStyle name="Comma 58 3 2 2 3 3" xfId="8285" xr:uid="{00000000-0005-0000-0000-0000A5200000}"/>
    <cellStyle name="Comma 58 3 2 2 3 4" xfId="8286" xr:uid="{00000000-0005-0000-0000-0000A6200000}"/>
    <cellStyle name="Comma 58 3 2 2 4" xfId="8287" xr:uid="{00000000-0005-0000-0000-0000A7200000}"/>
    <cellStyle name="Comma 58 3 2 2 5" xfId="8288" xr:uid="{00000000-0005-0000-0000-0000A8200000}"/>
    <cellStyle name="Comma 58 3 2 2 6" xfId="8289" xr:uid="{00000000-0005-0000-0000-0000A9200000}"/>
    <cellStyle name="Comma 58 3 2 3" xfId="8290" xr:uid="{00000000-0005-0000-0000-0000AA200000}"/>
    <cellStyle name="Comma 58 3 2 3 2" xfId="8291" xr:uid="{00000000-0005-0000-0000-0000AB200000}"/>
    <cellStyle name="Comma 58 3 2 3 2 2" xfId="8292" xr:uid="{00000000-0005-0000-0000-0000AC200000}"/>
    <cellStyle name="Comma 58 3 2 3 2 2 2" xfId="8293" xr:uid="{00000000-0005-0000-0000-0000AD200000}"/>
    <cellStyle name="Comma 58 3 2 3 2 2 3" xfId="8294" xr:uid="{00000000-0005-0000-0000-0000AE200000}"/>
    <cellStyle name="Comma 58 3 2 3 2 2 4" xfId="8295" xr:uid="{00000000-0005-0000-0000-0000AF200000}"/>
    <cellStyle name="Comma 58 3 2 3 2 3" xfId="8296" xr:uid="{00000000-0005-0000-0000-0000B0200000}"/>
    <cellStyle name="Comma 58 3 2 3 2 4" xfId="8297" xr:uid="{00000000-0005-0000-0000-0000B1200000}"/>
    <cellStyle name="Comma 58 3 2 3 2 5" xfId="8298" xr:uid="{00000000-0005-0000-0000-0000B2200000}"/>
    <cellStyle name="Comma 58 3 2 3 3" xfId="8299" xr:uid="{00000000-0005-0000-0000-0000B3200000}"/>
    <cellStyle name="Comma 58 3 2 3 3 2" xfId="8300" xr:uid="{00000000-0005-0000-0000-0000B4200000}"/>
    <cellStyle name="Comma 58 3 2 3 3 3" xfId="8301" xr:uid="{00000000-0005-0000-0000-0000B5200000}"/>
    <cellStyle name="Comma 58 3 2 3 3 4" xfId="8302" xr:uid="{00000000-0005-0000-0000-0000B6200000}"/>
    <cellStyle name="Comma 58 3 2 3 4" xfId="8303" xr:uid="{00000000-0005-0000-0000-0000B7200000}"/>
    <cellStyle name="Comma 58 3 2 3 5" xfId="8304" xr:uid="{00000000-0005-0000-0000-0000B8200000}"/>
    <cellStyle name="Comma 58 3 2 3 6" xfId="8305" xr:uid="{00000000-0005-0000-0000-0000B9200000}"/>
    <cellStyle name="Comma 58 3 2 4" xfId="8306" xr:uid="{00000000-0005-0000-0000-0000BA200000}"/>
    <cellStyle name="Comma 58 3 2 4 2" xfId="8307" xr:uid="{00000000-0005-0000-0000-0000BB200000}"/>
    <cellStyle name="Comma 58 3 2 4 2 2" xfId="8308" xr:uid="{00000000-0005-0000-0000-0000BC200000}"/>
    <cellStyle name="Comma 58 3 2 4 2 3" xfId="8309" xr:uid="{00000000-0005-0000-0000-0000BD200000}"/>
    <cellStyle name="Comma 58 3 2 4 2 4" xfId="8310" xr:uid="{00000000-0005-0000-0000-0000BE200000}"/>
    <cellStyle name="Comma 58 3 2 4 3" xfId="8311" xr:uid="{00000000-0005-0000-0000-0000BF200000}"/>
    <cellStyle name="Comma 58 3 2 4 4" xfId="8312" xr:uid="{00000000-0005-0000-0000-0000C0200000}"/>
    <cellStyle name="Comma 58 3 2 4 5" xfId="8313" xr:uid="{00000000-0005-0000-0000-0000C1200000}"/>
    <cellStyle name="Comma 58 3 2 5" xfId="8314" xr:uid="{00000000-0005-0000-0000-0000C2200000}"/>
    <cellStyle name="Comma 58 3 2 5 2" xfId="8315" xr:uid="{00000000-0005-0000-0000-0000C3200000}"/>
    <cellStyle name="Comma 58 3 2 5 3" xfId="8316" xr:uid="{00000000-0005-0000-0000-0000C4200000}"/>
    <cellStyle name="Comma 58 3 2 5 4" xfId="8317" xr:uid="{00000000-0005-0000-0000-0000C5200000}"/>
    <cellStyle name="Comma 58 3 2 6" xfId="8318" xr:uid="{00000000-0005-0000-0000-0000C6200000}"/>
    <cellStyle name="Comma 58 3 2 7" xfId="8319" xr:uid="{00000000-0005-0000-0000-0000C7200000}"/>
    <cellStyle name="Comma 58 3 2 8" xfId="8320" xr:uid="{00000000-0005-0000-0000-0000C8200000}"/>
    <cellStyle name="Comma 58 3 3" xfId="8321" xr:uid="{00000000-0005-0000-0000-0000C9200000}"/>
    <cellStyle name="Comma 58 3 3 2" xfId="8322" xr:uid="{00000000-0005-0000-0000-0000CA200000}"/>
    <cellStyle name="Comma 58 3 3 2 2" xfId="8323" xr:uid="{00000000-0005-0000-0000-0000CB200000}"/>
    <cellStyle name="Comma 58 3 3 2 2 2" xfId="8324" xr:uid="{00000000-0005-0000-0000-0000CC200000}"/>
    <cellStyle name="Comma 58 3 3 2 2 2 2" xfId="8325" xr:uid="{00000000-0005-0000-0000-0000CD200000}"/>
    <cellStyle name="Comma 58 3 3 2 2 2 3" xfId="8326" xr:uid="{00000000-0005-0000-0000-0000CE200000}"/>
    <cellStyle name="Comma 58 3 3 2 2 2 4" xfId="8327" xr:uid="{00000000-0005-0000-0000-0000CF200000}"/>
    <cellStyle name="Comma 58 3 3 2 2 3" xfId="8328" xr:uid="{00000000-0005-0000-0000-0000D0200000}"/>
    <cellStyle name="Comma 58 3 3 2 2 4" xfId="8329" xr:uid="{00000000-0005-0000-0000-0000D1200000}"/>
    <cellStyle name="Comma 58 3 3 2 2 5" xfId="8330" xr:uid="{00000000-0005-0000-0000-0000D2200000}"/>
    <cellStyle name="Comma 58 3 3 2 3" xfId="8331" xr:uid="{00000000-0005-0000-0000-0000D3200000}"/>
    <cellStyle name="Comma 58 3 3 2 3 2" xfId="8332" xr:uid="{00000000-0005-0000-0000-0000D4200000}"/>
    <cellStyle name="Comma 58 3 3 2 3 3" xfId="8333" xr:uid="{00000000-0005-0000-0000-0000D5200000}"/>
    <cellStyle name="Comma 58 3 3 2 3 4" xfId="8334" xr:uid="{00000000-0005-0000-0000-0000D6200000}"/>
    <cellStyle name="Comma 58 3 3 2 4" xfId="8335" xr:uid="{00000000-0005-0000-0000-0000D7200000}"/>
    <cellStyle name="Comma 58 3 3 2 5" xfId="8336" xr:uid="{00000000-0005-0000-0000-0000D8200000}"/>
    <cellStyle name="Comma 58 3 3 2 6" xfId="8337" xr:uid="{00000000-0005-0000-0000-0000D9200000}"/>
    <cellStyle name="Comma 58 3 3 3" xfId="8338" xr:uid="{00000000-0005-0000-0000-0000DA200000}"/>
    <cellStyle name="Comma 58 3 3 3 2" xfId="8339" xr:uid="{00000000-0005-0000-0000-0000DB200000}"/>
    <cellStyle name="Comma 58 3 3 3 2 2" xfId="8340" xr:uid="{00000000-0005-0000-0000-0000DC200000}"/>
    <cellStyle name="Comma 58 3 3 3 2 2 2" xfId="8341" xr:uid="{00000000-0005-0000-0000-0000DD200000}"/>
    <cellStyle name="Comma 58 3 3 3 2 2 3" xfId="8342" xr:uid="{00000000-0005-0000-0000-0000DE200000}"/>
    <cellStyle name="Comma 58 3 3 3 2 2 4" xfId="8343" xr:uid="{00000000-0005-0000-0000-0000DF200000}"/>
    <cellStyle name="Comma 58 3 3 3 2 3" xfId="8344" xr:uid="{00000000-0005-0000-0000-0000E0200000}"/>
    <cellStyle name="Comma 58 3 3 3 2 4" xfId="8345" xr:uid="{00000000-0005-0000-0000-0000E1200000}"/>
    <cellStyle name="Comma 58 3 3 3 2 5" xfId="8346" xr:uid="{00000000-0005-0000-0000-0000E2200000}"/>
    <cellStyle name="Comma 58 3 3 3 3" xfId="8347" xr:uid="{00000000-0005-0000-0000-0000E3200000}"/>
    <cellStyle name="Comma 58 3 3 3 3 2" xfId="8348" xr:uid="{00000000-0005-0000-0000-0000E4200000}"/>
    <cellStyle name="Comma 58 3 3 3 3 3" xfId="8349" xr:uid="{00000000-0005-0000-0000-0000E5200000}"/>
    <cellStyle name="Comma 58 3 3 3 3 4" xfId="8350" xr:uid="{00000000-0005-0000-0000-0000E6200000}"/>
    <cellStyle name="Comma 58 3 3 3 4" xfId="8351" xr:uid="{00000000-0005-0000-0000-0000E7200000}"/>
    <cellStyle name="Comma 58 3 3 3 5" xfId="8352" xr:uid="{00000000-0005-0000-0000-0000E8200000}"/>
    <cellStyle name="Comma 58 3 3 3 6" xfId="8353" xr:uid="{00000000-0005-0000-0000-0000E9200000}"/>
    <cellStyle name="Comma 58 3 3 4" xfId="8354" xr:uid="{00000000-0005-0000-0000-0000EA200000}"/>
    <cellStyle name="Comma 58 3 3 4 2" xfId="8355" xr:uid="{00000000-0005-0000-0000-0000EB200000}"/>
    <cellStyle name="Comma 58 3 3 4 2 2" xfId="8356" xr:uid="{00000000-0005-0000-0000-0000EC200000}"/>
    <cellStyle name="Comma 58 3 3 4 2 3" xfId="8357" xr:uid="{00000000-0005-0000-0000-0000ED200000}"/>
    <cellStyle name="Comma 58 3 3 4 2 4" xfId="8358" xr:uid="{00000000-0005-0000-0000-0000EE200000}"/>
    <cellStyle name="Comma 58 3 3 4 3" xfId="8359" xr:uid="{00000000-0005-0000-0000-0000EF200000}"/>
    <cellStyle name="Comma 58 3 3 4 4" xfId="8360" xr:uid="{00000000-0005-0000-0000-0000F0200000}"/>
    <cellStyle name="Comma 58 3 3 4 5" xfId="8361" xr:uid="{00000000-0005-0000-0000-0000F1200000}"/>
    <cellStyle name="Comma 58 3 3 5" xfId="8362" xr:uid="{00000000-0005-0000-0000-0000F2200000}"/>
    <cellStyle name="Comma 58 3 3 5 2" xfId="8363" xr:uid="{00000000-0005-0000-0000-0000F3200000}"/>
    <cellStyle name="Comma 58 3 3 5 3" xfId="8364" xr:uid="{00000000-0005-0000-0000-0000F4200000}"/>
    <cellStyle name="Comma 58 3 3 5 4" xfId="8365" xr:uid="{00000000-0005-0000-0000-0000F5200000}"/>
    <cellStyle name="Comma 58 3 3 6" xfId="8366" xr:uid="{00000000-0005-0000-0000-0000F6200000}"/>
    <cellStyle name="Comma 58 3 3 7" xfId="8367" xr:uid="{00000000-0005-0000-0000-0000F7200000}"/>
    <cellStyle name="Comma 58 3 3 8" xfId="8368" xr:uid="{00000000-0005-0000-0000-0000F8200000}"/>
    <cellStyle name="Comma 58 3 4" xfId="8369" xr:uid="{00000000-0005-0000-0000-0000F9200000}"/>
    <cellStyle name="Comma 58 3 4 2" xfId="8370" xr:uid="{00000000-0005-0000-0000-0000FA200000}"/>
    <cellStyle name="Comma 58 3 4 2 2" xfId="8371" xr:uid="{00000000-0005-0000-0000-0000FB200000}"/>
    <cellStyle name="Comma 58 3 4 2 2 2" xfId="8372" xr:uid="{00000000-0005-0000-0000-0000FC200000}"/>
    <cellStyle name="Comma 58 3 4 2 2 3" xfId="8373" xr:uid="{00000000-0005-0000-0000-0000FD200000}"/>
    <cellStyle name="Comma 58 3 4 2 2 4" xfId="8374" xr:uid="{00000000-0005-0000-0000-0000FE200000}"/>
    <cellStyle name="Comma 58 3 4 2 3" xfId="8375" xr:uid="{00000000-0005-0000-0000-0000FF200000}"/>
    <cellStyle name="Comma 58 3 4 2 4" xfId="8376" xr:uid="{00000000-0005-0000-0000-000000210000}"/>
    <cellStyle name="Comma 58 3 4 2 5" xfId="8377" xr:uid="{00000000-0005-0000-0000-000001210000}"/>
    <cellStyle name="Comma 58 3 4 3" xfId="8378" xr:uid="{00000000-0005-0000-0000-000002210000}"/>
    <cellStyle name="Comma 58 3 4 3 2" xfId="8379" xr:uid="{00000000-0005-0000-0000-000003210000}"/>
    <cellStyle name="Comma 58 3 4 3 3" xfId="8380" xr:uid="{00000000-0005-0000-0000-000004210000}"/>
    <cellStyle name="Comma 58 3 4 3 4" xfId="8381" xr:uid="{00000000-0005-0000-0000-000005210000}"/>
    <cellStyle name="Comma 58 3 4 4" xfId="8382" xr:uid="{00000000-0005-0000-0000-000006210000}"/>
    <cellStyle name="Comma 58 3 4 5" xfId="8383" xr:uid="{00000000-0005-0000-0000-000007210000}"/>
    <cellStyle name="Comma 58 3 4 6" xfId="8384" xr:uid="{00000000-0005-0000-0000-000008210000}"/>
    <cellStyle name="Comma 58 3 5" xfId="8385" xr:uid="{00000000-0005-0000-0000-000009210000}"/>
    <cellStyle name="Comma 58 3 5 2" xfId="8386" xr:uid="{00000000-0005-0000-0000-00000A210000}"/>
    <cellStyle name="Comma 58 3 5 2 2" xfId="8387" xr:uid="{00000000-0005-0000-0000-00000B210000}"/>
    <cellStyle name="Comma 58 3 5 2 2 2" xfId="8388" xr:uid="{00000000-0005-0000-0000-00000C210000}"/>
    <cellStyle name="Comma 58 3 5 2 2 3" xfId="8389" xr:uid="{00000000-0005-0000-0000-00000D210000}"/>
    <cellStyle name="Comma 58 3 5 2 2 4" xfId="8390" xr:uid="{00000000-0005-0000-0000-00000E210000}"/>
    <cellStyle name="Comma 58 3 5 2 3" xfId="8391" xr:uid="{00000000-0005-0000-0000-00000F210000}"/>
    <cellStyle name="Comma 58 3 5 2 4" xfId="8392" xr:uid="{00000000-0005-0000-0000-000010210000}"/>
    <cellStyle name="Comma 58 3 5 2 5" xfId="8393" xr:uid="{00000000-0005-0000-0000-000011210000}"/>
    <cellStyle name="Comma 58 3 5 3" xfId="8394" xr:uid="{00000000-0005-0000-0000-000012210000}"/>
    <cellStyle name="Comma 58 3 5 3 2" xfId="8395" xr:uid="{00000000-0005-0000-0000-000013210000}"/>
    <cellStyle name="Comma 58 3 5 3 3" xfId="8396" xr:uid="{00000000-0005-0000-0000-000014210000}"/>
    <cellStyle name="Comma 58 3 5 3 4" xfId="8397" xr:uid="{00000000-0005-0000-0000-000015210000}"/>
    <cellStyle name="Comma 58 3 5 4" xfId="8398" xr:uid="{00000000-0005-0000-0000-000016210000}"/>
    <cellStyle name="Comma 58 3 5 5" xfId="8399" xr:uid="{00000000-0005-0000-0000-000017210000}"/>
    <cellStyle name="Comma 58 3 5 6" xfId="8400" xr:uid="{00000000-0005-0000-0000-000018210000}"/>
    <cellStyle name="Comma 58 3 6" xfId="8401" xr:uid="{00000000-0005-0000-0000-000019210000}"/>
    <cellStyle name="Comma 58 3 6 2" xfId="8402" xr:uid="{00000000-0005-0000-0000-00001A210000}"/>
    <cellStyle name="Comma 58 3 6 2 2" xfId="8403" xr:uid="{00000000-0005-0000-0000-00001B210000}"/>
    <cellStyle name="Comma 58 3 6 2 3" xfId="8404" xr:uid="{00000000-0005-0000-0000-00001C210000}"/>
    <cellStyle name="Comma 58 3 6 2 4" xfId="8405" xr:uid="{00000000-0005-0000-0000-00001D210000}"/>
    <cellStyle name="Comma 58 3 6 3" xfId="8406" xr:uid="{00000000-0005-0000-0000-00001E210000}"/>
    <cellStyle name="Comma 58 3 6 4" xfId="8407" xr:uid="{00000000-0005-0000-0000-00001F210000}"/>
    <cellStyle name="Comma 58 3 6 5" xfId="8408" xr:uid="{00000000-0005-0000-0000-000020210000}"/>
    <cellStyle name="Comma 58 3 7" xfId="8409" xr:uid="{00000000-0005-0000-0000-000021210000}"/>
    <cellStyle name="Comma 58 3 7 2" xfId="8410" xr:uid="{00000000-0005-0000-0000-000022210000}"/>
    <cellStyle name="Comma 58 3 7 3" xfId="8411" xr:uid="{00000000-0005-0000-0000-000023210000}"/>
    <cellStyle name="Comma 58 3 7 4" xfId="8412" xr:uid="{00000000-0005-0000-0000-000024210000}"/>
    <cellStyle name="Comma 58 3 8" xfId="8413" xr:uid="{00000000-0005-0000-0000-000025210000}"/>
    <cellStyle name="Comma 58 3 9" xfId="8414" xr:uid="{00000000-0005-0000-0000-000026210000}"/>
    <cellStyle name="Comma 58 4" xfId="8415" xr:uid="{00000000-0005-0000-0000-000027210000}"/>
    <cellStyle name="Comma 58 4 2" xfId="8416" xr:uid="{00000000-0005-0000-0000-000028210000}"/>
    <cellStyle name="Comma 58 4 2 2" xfId="8417" xr:uid="{00000000-0005-0000-0000-000029210000}"/>
    <cellStyle name="Comma 58 4 2 2 2" xfId="8418" xr:uid="{00000000-0005-0000-0000-00002A210000}"/>
    <cellStyle name="Comma 58 4 2 2 2 2" xfId="8419" xr:uid="{00000000-0005-0000-0000-00002B210000}"/>
    <cellStyle name="Comma 58 4 2 2 2 3" xfId="8420" xr:uid="{00000000-0005-0000-0000-00002C210000}"/>
    <cellStyle name="Comma 58 4 2 2 2 4" xfId="8421" xr:uid="{00000000-0005-0000-0000-00002D210000}"/>
    <cellStyle name="Comma 58 4 2 2 3" xfId="8422" xr:uid="{00000000-0005-0000-0000-00002E210000}"/>
    <cellStyle name="Comma 58 4 2 2 4" xfId="8423" xr:uid="{00000000-0005-0000-0000-00002F210000}"/>
    <cellStyle name="Comma 58 4 2 2 5" xfId="8424" xr:uid="{00000000-0005-0000-0000-000030210000}"/>
    <cellStyle name="Comma 58 4 2 3" xfId="8425" xr:uid="{00000000-0005-0000-0000-000031210000}"/>
    <cellStyle name="Comma 58 4 2 3 2" xfId="8426" xr:uid="{00000000-0005-0000-0000-000032210000}"/>
    <cellStyle name="Comma 58 4 2 3 3" xfId="8427" xr:uid="{00000000-0005-0000-0000-000033210000}"/>
    <cellStyle name="Comma 58 4 2 3 4" xfId="8428" xr:uid="{00000000-0005-0000-0000-000034210000}"/>
    <cellStyle name="Comma 58 4 2 4" xfId="8429" xr:uid="{00000000-0005-0000-0000-000035210000}"/>
    <cellStyle name="Comma 58 4 2 5" xfId="8430" xr:uid="{00000000-0005-0000-0000-000036210000}"/>
    <cellStyle name="Comma 58 4 2 6" xfId="8431" xr:uid="{00000000-0005-0000-0000-000037210000}"/>
    <cellStyle name="Comma 58 4 3" xfId="8432" xr:uid="{00000000-0005-0000-0000-000038210000}"/>
    <cellStyle name="Comma 58 4 3 2" xfId="8433" xr:uid="{00000000-0005-0000-0000-000039210000}"/>
    <cellStyle name="Comma 58 4 3 2 2" xfId="8434" xr:uid="{00000000-0005-0000-0000-00003A210000}"/>
    <cellStyle name="Comma 58 4 3 2 2 2" xfId="8435" xr:uid="{00000000-0005-0000-0000-00003B210000}"/>
    <cellStyle name="Comma 58 4 3 2 2 3" xfId="8436" xr:uid="{00000000-0005-0000-0000-00003C210000}"/>
    <cellStyle name="Comma 58 4 3 2 2 4" xfId="8437" xr:uid="{00000000-0005-0000-0000-00003D210000}"/>
    <cellStyle name="Comma 58 4 3 2 3" xfId="8438" xr:uid="{00000000-0005-0000-0000-00003E210000}"/>
    <cellStyle name="Comma 58 4 3 2 4" xfId="8439" xr:uid="{00000000-0005-0000-0000-00003F210000}"/>
    <cellStyle name="Comma 58 4 3 2 5" xfId="8440" xr:uid="{00000000-0005-0000-0000-000040210000}"/>
    <cellStyle name="Comma 58 4 3 3" xfId="8441" xr:uid="{00000000-0005-0000-0000-000041210000}"/>
    <cellStyle name="Comma 58 4 3 3 2" xfId="8442" xr:uid="{00000000-0005-0000-0000-000042210000}"/>
    <cellStyle name="Comma 58 4 3 3 3" xfId="8443" xr:uid="{00000000-0005-0000-0000-000043210000}"/>
    <cellStyle name="Comma 58 4 3 3 4" xfId="8444" xr:uid="{00000000-0005-0000-0000-000044210000}"/>
    <cellStyle name="Comma 58 4 3 4" xfId="8445" xr:uid="{00000000-0005-0000-0000-000045210000}"/>
    <cellStyle name="Comma 58 4 3 5" xfId="8446" xr:uid="{00000000-0005-0000-0000-000046210000}"/>
    <cellStyle name="Comma 58 4 3 6" xfId="8447" xr:uid="{00000000-0005-0000-0000-000047210000}"/>
    <cellStyle name="Comma 58 4 4" xfId="8448" xr:uid="{00000000-0005-0000-0000-000048210000}"/>
    <cellStyle name="Comma 58 4 4 2" xfId="8449" xr:uid="{00000000-0005-0000-0000-000049210000}"/>
    <cellStyle name="Comma 58 4 4 2 2" xfId="8450" xr:uid="{00000000-0005-0000-0000-00004A210000}"/>
    <cellStyle name="Comma 58 4 4 2 3" xfId="8451" xr:uid="{00000000-0005-0000-0000-00004B210000}"/>
    <cellStyle name="Comma 58 4 4 2 4" xfId="8452" xr:uid="{00000000-0005-0000-0000-00004C210000}"/>
    <cellStyle name="Comma 58 4 4 3" xfId="8453" xr:uid="{00000000-0005-0000-0000-00004D210000}"/>
    <cellStyle name="Comma 58 4 4 4" xfId="8454" xr:uid="{00000000-0005-0000-0000-00004E210000}"/>
    <cellStyle name="Comma 58 4 4 5" xfId="8455" xr:uid="{00000000-0005-0000-0000-00004F210000}"/>
    <cellStyle name="Comma 58 4 5" xfId="8456" xr:uid="{00000000-0005-0000-0000-000050210000}"/>
    <cellStyle name="Comma 58 4 5 2" xfId="8457" xr:uid="{00000000-0005-0000-0000-000051210000}"/>
    <cellStyle name="Comma 58 4 5 3" xfId="8458" xr:uid="{00000000-0005-0000-0000-000052210000}"/>
    <cellStyle name="Comma 58 4 5 4" xfId="8459" xr:uid="{00000000-0005-0000-0000-000053210000}"/>
    <cellStyle name="Comma 58 4 6" xfId="8460" xr:uid="{00000000-0005-0000-0000-000054210000}"/>
    <cellStyle name="Comma 58 4 7" xfId="8461" xr:uid="{00000000-0005-0000-0000-000055210000}"/>
    <cellStyle name="Comma 58 4 8" xfId="8462" xr:uid="{00000000-0005-0000-0000-000056210000}"/>
    <cellStyle name="Comma 58 5" xfId="8463" xr:uid="{00000000-0005-0000-0000-000057210000}"/>
    <cellStyle name="Comma 58 5 2" xfId="8464" xr:uid="{00000000-0005-0000-0000-000058210000}"/>
    <cellStyle name="Comma 58 5 2 2" xfId="8465" xr:uid="{00000000-0005-0000-0000-000059210000}"/>
    <cellStyle name="Comma 58 5 2 2 2" xfId="8466" xr:uid="{00000000-0005-0000-0000-00005A210000}"/>
    <cellStyle name="Comma 58 5 2 2 2 2" xfId="8467" xr:uid="{00000000-0005-0000-0000-00005B210000}"/>
    <cellStyle name="Comma 58 5 2 2 2 3" xfId="8468" xr:uid="{00000000-0005-0000-0000-00005C210000}"/>
    <cellStyle name="Comma 58 5 2 2 2 4" xfId="8469" xr:uid="{00000000-0005-0000-0000-00005D210000}"/>
    <cellStyle name="Comma 58 5 2 2 3" xfId="8470" xr:uid="{00000000-0005-0000-0000-00005E210000}"/>
    <cellStyle name="Comma 58 5 2 2 4" xfId="8471" xr:uid="{00000000-0005-0000-0000-00005F210000}"/>
    <cellStyle name="Comma 58 5 2 2 5" xfId="8472" xr:uid="{00000000-0005-0000-0000-000060210000}"/>
    <cellStyle name="Comma 58 5 2 3" xfId="8473" xr:uid="{00000000-0005-0000-0000-000061210000}"/>
    <cellStyle name="Comma 58 5 2 3 2" xfId="8474" xr:uid="{00000000-0005-0000-0000-000062210000}"/>
    <cellStyle name="Comma 58 5 2 3 3" xfId="8475" xr:uid="{00000000-0005-0000-0000-000063210000}"/>
    <cellStyle name="Comma 58 5 2 3 4" xfId="8476" xr:uid="{00000000-0005-0000-0000-000064210000}"/>
    <cellStyle name="Comma 58 5 2 4" xfId="8477" xr:uid="{00000000-0005-0000-0000-000065210000}"/>
    <cellStyle name="Comma 58 5 2 5" xfId="8478" xr:uid="{00000000-0005-0000-0000-000066210000}"/>
    <cellStyle name="Comma 58 5 2 6" xfId="8479" xr:uid="{00000000-0005-0000-0000-000067210000}"/>
    <cellStyle name="Comma 58 5 3" xfId="8480" xr:uid="{00000000-0005-0000-0000-000068210000}"/>
    <cellStyle name="Comma 58 5 3 2" xfId="8481" xr:uid="{00000000-0005-0000-0000-000069210000}"/>
    <cellStyle name="Comma 58 5 3 2 2" xfId="8482" xr:uid="{00000000-0005-0000-0000-00006A210000}"/>
    <cellStyle name="Comma 58 5 3 2 2 2" xfId="8483" xr:uid="{00000000-0005-0000-0000-00006B210000}"/>
    <cellStyle name="Comma 58 5 3 2 2 3" xfId="8484" xr:uid="{00000000-0005-0000-0000-00006C210000}"/>
    <cellStyle name="Comma 58 5 3 2 2 4" xfId="8485" xr:uid="{00000000-0005-0000-0000-00006D210000}"/>
    <cellStyle name="Comma 58 5 3 2 3" xfId="8486" xr:uid="{00000000-0005-0000-0000-00006E210000}"/>
    <cellStyle name="Comma 58 5 3 2 4" xfId="8487" xr:uid="{00000000-0005-0000-0000-00006F210000}"/>
    <cellStyle name="Comma 58 5 3 2 5" xfId="8488" xr:uid="{00000000-0005-0000-0000-000070210000}"/>
    <cellStyle name="Comma 58 5 3 3" xfId="8489" xr:uid="{00000000-0005-0000-0000-000071210000}"/>
    <cellStyle name="Comma 58 5 3 3 2" xfId="8490" xr:uid="{00000000-0005-0000-0000-000072210000}"/>
    <cellStyle name="Comma 58 5 3 3 3" xfId="8491" xr:uid="{00000000-0005-0000-0000-000073210000}"/>
    <cellStyle name="Comma 58 5 3 3 4" xfId="8492" xr:uid="{00000000-0005-0000-0000-000074210000}"/>
    <cellStyle name="Comma 58 5 3 4" xfId="8493" xr:uid="{00000000-0005-0000-0000-000075210000}"/>
    <cellStyle name="Comma 58 5 3 5" xfId="8494" xr:uid="{00000000-0005-0000-0000-000076210000}"/>
    <cellStyle name="Comma 58 5 3 6" xfId="8495" xr:uid="{00000000-0005-0000-0000-000077210000}"/>
    <cellStyle name="Comma 58 5 4" xfId="8496" xr:uid="{00000000-0005-0000-0000-000078210000}"/>
    <cellStyle name="Comma 58 5 4 2" xfId="8497" xr:uid="{00000000-0005-0000-0000-000079210000}"/>
    <cellStyle name="Comma 58 5 4 2 2" xfId="8498" xr:uid="{00000000-0005-0000-0000-00007A210000}"/>
    <cellStyle name="Comma 58 5 4 2 3" xfId="8499" xr:uid="{00000000-0005-0000-0000-00007B210000}"/>
    <cellStyle name="Comma 58 5 4 2 4" xfId="8500" xr:uid="{00000000-0005-0000-0000-00007C210000}"/>
    <cellStyle name="Comma 58 5 4 3" xfId="8501" xr:uid="{00000000-0005-0000-0000-00007D210000}"/>
    <cellStyle name="Comma 58 5 4 4" xfId="8502" xr:uid="{00000000-0005-0000-0000-00007E210000}"/>
    <cellStyle name="Comma 58 5 4 5" xfId="8503" xr:uid="{00000000-0005-0000-0000-00007F210000}"/>
    <cellStyle name="Comma 58 5 5" xfId="8504" xr:uid="{00000000-0005-0000-0000-000080210000}"/>
    <cellStyle name="Comma 58 5 5 2" xfId="8505" xr:uid="{00000000-0005-0000-0000-000081210000}"/>
    <cellStyle name="Comma 58 5 5 3" xfId="8506" xr:uid="{00000000-0005-0000-0000-000082210000}"/>
    <cellStyle name="Comma 58 5 5 4" xfId="8507" xr:uid="{00000000-0005-0000-0000-000083210000}"/>
    <cellStyle name="Comma 58 5 6" xfId="8508" xr:uid="{00000000-0005-0000-0000-000084210000}"/>
    <cellStyle name="Comma 58 5 7" xfId="8509" xr:uid="{00000000-0005-0000-0000-000085210000}"/>
    <cellStyle name="Comma 58 5 8" xfId="8510" xr:uid="{00000000-0005-0000-0000-000086210000}"/>
    <cellStyle name="Comma 58 6" xfId="8511" xr:uid="{00000000-0005-0000-0000-000087210000}"/>
    <cellStyle name="Comma 58 6 2" xfId="8512" xr:uid="{00000000-0005-0000-0000-000088210000}"/>
    <cellStyle name="Comma 58 6 2 2" xfId="8513" xr:uid="{00000000-0005-0000-0000-000089210000}"/>
    <cellStyle name="Comma 58 6 2 2 2" xfId="8514" xr:uid="{00000000-0005-0000-0000-00008A210000}"/>
    <cellStyle name="Comma 58 6 2 2 3" xfId="8515" xr:uid="{00000000-0005-0000-0000-00008B210000}"/>
    <cellStyle name="Comma 58 6 2 2 4" xfId="8516" xr:uid="{00000000-0005-0000-0000-00008C210000}"/>
    <cellStyle name="Comma 58 6 2 3" xfId="8517" xr:uid="{00000000-0005-0000-0000-00008D210000}"/>
    <cellStyle name="Comma 58 6 2 4" xfId="8518" xr:uid="{00000000-0005-0000-0000-00008E210000}"/>
    <cellStyle name="Comma 58 6 2 5" xfId="8519" xr:uid="{00000000-0005-0000-0000-00008F210000}"/>
    <cellStyle name="Comma 58 6 3" xfId="8520" xr:uid="{00000000-0005-0000-0000-000090210000}"/>
    <cellStyle name="Comma 58 6 3 2" xfId="8521" xr:uid="{00000000-0005-0000-0000-000091210000}"/>
    <cellStyle name="Comma 58 6 3 3" xfId="8522" xr:uid="{00000000-0005-0000-0000-000092210000}"/>
    <cellStyle name="Comma 58 6 3 4" xfId="8523" xr:uid="{00000000-0005-0000-0000-000093210000}"/>
    <cellStyle name="Comma 58 6 4" xfId="8524" xr:uid="{00000000-0005-0000-0000-000094210000}"/>
    <cellStyle name="Comma 58 6 5" xfId="8525" xr:uid="{00000000-0005-0000-0000-000095210000}"/>
    <cellStyle name="Comma 58 6 6" xfId="8526" xr:uid="{00000000-0005-0000-0000-000096210000}"/>
    <cellStyle name="Comma 58 7" xfId="8527" xr:uid="{00000000-0005-0000-0000-000097210000}"/>
    <cellStyle name="Comma 58 7 2" xfId="8528" xr:uid="{00000000-0005-0000-0000-000098210000}"/>
    <cellStyle name="Comma 58 7 2 2" xfId="8529" xr:uid="{00000000-0005-0000-0000-000099210000}"/>
    <cellStyle name="Comma 58 7 2 2 2" xfId="8530" xr:uid="{00000000-0005-0000-0000-00009A210000}"/>
    <cellStyle name="Comma 58 7 2 2 3" xfId="8531" xr:uid="{00000000-0005-0000-0000-00009B210000}"/>
    <cellStyle name="Comma 58 7 2 2 4" xfId="8532" xr:uid="{00000000-0005-0000-0000-00009C210000}"/>
    <cellStyle name="Comma 58 7 2 3" xfId="8533" xr:uid="{00000000-0005-0000-0000-00009D210000}"/>
    <cellStyle name="Comma 58 7 2 4" xfId="8534" xr:uid="{00000000-0005-0000-0000-00009E210000}"/>
    <cellStyle name="Comma 58 7 2 5" xfId="8535" xr:uid="{00000000-0005-0000-0000-00009F210000}"/>
    <cellStyle name="Comma 58 7 3" xfId="8536" xr:uid="{00000000-0005-0000-0000-0000A0210000}"/>
    <cellStyle name="Comma 58 7 3 2" xfId="8537" xr:uid="{00000000-0005-0000-0000-0000A1210000}"/>
    <cellStyle name="Comma 58 7 3 3" xfId="8538" xr:uid="{00000000-0005-0000-0000-0000A2210000}"/>
    <cellStyle name="Comma 58 7 3 4" xfId="8539" xr:uid="{00000000-0005-0000-0000-0000A3210000}"/>
    <cellStyle name="Comma 58 7 4" xfId="8540" xr:uid="{00000000-0005-0000-0000-0000A4210000}"/>
    <cellStyle name="Comma 58 7 5" xfId="8541" xr:uid="{00000000-0005-0000-0000-0000A5210000}"/>
    <cellStyle name="Comma 58 7 6" xfId="8542" xr:uid="{00000000-0005-0000-0000-0000A6210000}"/>
    <cellStyle name="Comma 58 8" xfId="8543" xr:uid="{00000000-0005-0000-0000-0000A7210000}"/>
    <cellStyle name="Comma 58 8 2" xfId="8544" xr:uid="{00000000-0005-0000-0000-0000A8210000}"/>
    <cellStyle name="Comma 58 8 2 2" xfId="8545" xr:uid="{00000000-0005-0000-0000-0000A9210000}"/>
    <cellStyle name="Comma 58 8 2 3" xfId="8546" xr:uid="{00000000-0005-0000-0000-0000AA210000}"/>
    <cellStyle name="Comma 58 8 2 4" xfId="8547" xr:uid="{00000000-0005-0000-0000-0000AB210000}"/>
    <cellStyle name="Comma 58 8 3" xfId="8548" xr:uid="{00000000-0005-0000-0000-0000AC210000}"/>
    <cellStyle name="Comma 58 8 4" xfId="8549" xr:uid="{00000000-0005-0000-0000-0000AD210000}"/>
    <cellStyle name="Comma 58 8 5" xfId="8550" xr:uid="{00000000-0005-0000-0000-0000AE210000}"/>
    <cellStyle name="Comma 58 9" xfId="8551" xr:uid="{00000000-0005-0000-0000-0000AF210000}"/>
    <cellStyle name="Comma 58 9 2" xfId="8552" xr:uid="{00000000-0005-0000-0000-0000B0210000}"/>
    <cellStyle name="Comma 58 9 3" xfId="8553" xr:uid="{00000000-0005-0000-0000-0000B1210000}"/>
    <cellStyle name="Comma 58 9 4" xfId="8554" xr:uid="{00000000-0005-0000-0000-0000B2210000}"/>
    <cellStyle name="Comma 59" xfId="8555" xr:uid="{00000000-0005-0000-0000-0000B3210000}"/>
    <cellStyle name="Comma 59 2" xfId="8556" xr:uid="{00000000-0005-0000-0000-0000B4210000}"/>
    <cellStyle name="Comma 6" xfId="8557" xr:uid="{00000000-0005-0000-0000-0000B5210000}"/>
    <cellStyle name="Comma 6 2" xfId="8558" xr:uid="{00000000-0005-0000-0000-0000B6210000}"/>
    <cellStyle name="Comma 6 2 2" xfId="8559" xr:uid="{00000000-0005-0000-0000-0000B7210000}"/>
    <cellStyle name="Comma 6 2 2 2" xfId="8560" xr:uid="{00000000-0005-0000-0000-0000B8210000}"/>
    <cellStyle name="Comma 6 2 3" xfId="8561" xr:uid="{00000000-0005-0000-0000-0000B9210000}"/>
    <cellStyle name="Comma 6 2 4" xfId="8562" xr:uid="{00000000-0005-0000-0000-0000BA210000}"/>
    <cellStyle name="Comma 6 3" xfId="8563" xr:uid="{00000000-0005-0000-0000-0000BB210000}"/>
    <cellStyle name="Comma 6 3 2" xfId="8564" xr:uid="{00000000-0005-0000-0000-0000BC210000}"/>
    <cellStyle name="Comma 6 3 3" xfId="8565" xr:uid="{00000000-0005-0000-0000-0000BD210000}"/>
    <cellStyle name="Comma 6 4" xfId="8566" xr:uid="{00000000-0005-0000-0000-0000BE210000}"/>
    <cellStyle name="Comma 6 4 2" xfId="8567" xr:uid="{00000000-0005-0000-0000-0000BF210000}"/>
    <cellStyle name="Comma 6 5" xfId="8568" xr:uid="{00000000-0005-0000-0000-0000C0210000}"/>
    <cellStyle name="Comma 60" xfId="8569" xr:uid="{00000000-0005-0000-0000-0000C1210000}"/>
    <cellStyle name="Comma 60 2" xfId="8570" xr:uid="{00000000-0005-0000-0000-0000C2210000}"/>
    <cellStyle name="Comma 61" xfId="8571" xr:uid="{00000000-0005-0000-0000-0000C3210000}"/>
    <cellStyle name="Comma 61 2" xfId="8572" xr:uid="{00000000-0005-0000-0000-0000C4210000}"/>
    <cellStyle name="Comma 62" xfId="8573" xr:uid="{00000000-0005-0000-0000-0000C5210000}"/>
    <cellStyle name="Comma 62 2" xfId="8574" xr:uid="{00000000-0005-0000-0000-0000C6210000}"/>
    <cellStyle name="Comma 63" xfId="8575" xr:uid="{00000000-0005-0000-0000-0000C7210000}"/>
    <cellStyle name="Comma 63 2" xfId="8576" xr:uid="{00000000-0005-0000-0000-0000C8210000}"/>
    <cellStyle name="Comma 64" xfId="8577" xr:uid="{00000000-0005-0000-0000-0000C9210000}"/>
    <cellStyle name="Comma 64 2" xfId="8578" xr:uid="{00000000-0005-0000-0000-0000CA210000}"/>
    <cellStyle name="Comma 65" xfId="8579" xr:uid="{00000000-0005-0000-0000-0000CB210000}"/>
    <cellStyle name="Comma 65 2" xfId="8580" xr:uid="{00000000-0005-0000-0000-0000CC210000}"/>
    <cellStyle name="Comma 66" xfId="8581" xr:uid="{00000000-0005-0000-0000-0000CD210000}"/>
    <cellStyle name="Comma 66 2" xfId="8582" xr:uid="{00000000-0005-0000-0000-0000CE210000}"/>
    <cellStyle name="Comma 67" xfId="8583" xr:uid="{00000000-0005-0000-0000-0000CF210000}"/>
    <cellStyle name="Comma 67 2" xfId="8584" xr:uid="{00000000-0005-0000-0000-0000D0210000}"/>
    <cellStyle name="Comma 68" xfId="8585" xr:uid="{00000000-0005-0000-0000-0000D1210000}"/>
    <cellStyle name="Comma 68 10" xfId="8586" xr:uid="{00000000-0005-0000-0000-0000D2210000}"/>
    <cellStyle name="Comma 68 11" xfId="8587" xr:uid="{00000000-0005-0000-0000-0000D3210000}"/>
    <cellStyle name="Comma 68 12" xfId="8588" xr:uid="{00000000-0005-0000-0000-0000D4210000}"/>
    <cellStyle name="Comma 68 2" xfId="8589" xr:uid="{00000000-0005-0000-0000-0000D5210000}"/>
    <cellStyle name="Comma 68 2 10" xfId="8590" xr:uid="{00000000-0005-0000-0000-0000D6210000}"/>
    <cellStyle name="Comma 68 2 2" xfId="8591" xr:uid="{00000000-0005-0000-0000-0000D7210000}"/>
    <cellStyle name="Comma 68 2 2 2" xfId="8592" xr:uid="{00000000-0005-0000-0000-0000D8210000}"/>
    <cellStyle name="Comma 68 2 2 2 2" xfId="8593" xr:uid="{00000000-0005-0000-0000-0000D9210000}"/>
    <cellStyle name="Comma 68 2 2 2 2 2" xfId="8594" xr:uid="{00000000-0005-0000-0000-0000DA210000}"/>
    <cellStyle name="Comma 68 2 2 2 2 2 2" xfId="8595" xr:uid="{00000000-0005-0000-0000-0000DB210000}"/>
    <cellStyle name="Comma 68 2 2 2 2 2 3" xfId="8596" xr:uid="{00000000-0005-0000-0000-0000DC210000}"/>
    <cellStyle name="Comma 68 2 2 2 2 2 4" xfId="8597" xr:uid="{00000000-0005-0000-0000-0000DD210000}"/>
    <cellStyle name="Comma 68 2 2 2 2 3" xfId="8598" xr:uid="{00000000-0005-0000-0000-0000DE210000}"/>
    <cellStyle name="Comma 68 2 2 2 2 4" xfId="8599" xr:uid="{00000000-0005-0000-0000-0000DF210000}"/>
    <cellStyle name="Comma 68 2 2 2 2 5" xfId="8600" xr:uid="{00000000-0005-0000-0000-0000E0210000}"/>
    <cellStyle name="Comma 68 2 2 2 3" xfId="8601" xr:uid="{00000000-0005-0000-0000-0000E1210000}"/>
    <cellStyle name="Comma 68 2 2 2 3 2" xfId="8602" xr:uid="{00000000-0005-0000-0000-0000E2210000}"/>
    <cellStyle name="Comma 68 2 2 2 3 3" xfId="8603" xr:uid="{00000000-0005-0000-0000-0000E3210000}"/>
    <cellStyle name="Comma 68 2 2 2 3 4" xfId="8604" xr:uid="{00000000-0005-0000-0000-0000E4210000}"/>
    <cellStyle name="Comma 68 2 2 2 4" xfId="8605" xr:uid="{00000000-0005-0000-0000-0000E5210000}"/>
    <cellStyle name="Comma 68 2 2 2 5" xfId="8606" xr:uid="{00000000-0005-0000-0000-0000E6210000}"/>
    <cellStyle name="Comma 68 2 2 2 6" xfId="8607" xr:uid="{00000000-0005-0000-0000-0000E7210000}"/>
    <cellStyle name="Comma 68 2 2 3" xfId="8608" xr:uid="{00000000-0005-0000-0000-0000E8210000}"/>
    <cellStyle name="Comma 68 2 2 3 2" xfId="8609" xr:uid="{00000000-0005-0000-0000-0000E9210000}"/>
    <cellStyle name="Comma 68 2 2 3 2 2" xfId="8610" xr:uid="{00000000-0005-0000-0000-0000EA210000}"/>
    <cellStyle name="Comma 68 2 2 3 2 2 2" xfId="8611" xr:uid="{00000000-0005-0000-0000-0000EB210000}"/>
    <cellStyle name="Comma 68 2 2 3 2 2 3" xfId="8612" xr:uid="{00000000-0005-0000-0000-0000EC210000}"/>
    <cellStyle name="Comma 68 2 2 3 2 2 4" xfId="8613" xr:uid="{00000000-0005-0000-0000-0000ED210000}"/>
    <cellStyle name="Comma 68 2 2 3 2 3" xfId="8614" xr:uid="{00000000-0005-0000-0000-0000EE210000}"/>
    <cellStyle name="Comma 68 2 2 3 2 4" xfId="8615" xr:uid="{00000000-0005-0000-0000-0000EF210000}"/>
    <cellStyle name="Comma 68 2 2 3 2 5" xfId="8616" xr:uid="{00000000-0005-0000-0000-0000F0210000}"/>
    <cellStyle name="Comma 68 2 2 3 3" xfId="8617" xr:uid="{00000000-0005-0000-0000-0000F1210000}"/>
    <cellStyle name="Comma 68 2 2 3 3 2" xfId="8618" xr:uid="{00000000-0005-0000-0000-0000F2210000}"/>
    <cellStyle name="Comma 68 2 2 3 3 3" xfId="8619" xr:uid="{00000000-0005-0000-0000-0000F3210000}"/>
    <cellStyle name="Comma 68 2 2 3 3 4" xfId="8620" xr:uid="{00000000-0005-0000-0000-0000F4210000}"/>
    <cellStyle name="Comma 68 2 2 3 4" xfId="8621" xr:uid="{00000000-0005-0000-0000-0000F5210000}"/>
    <cellStyle name="Comma 68 2 2 3 5" xfId="8622" xr:uid="{00000000-0005-0000-0000-0000F6210000}"/>
    <cellStyle name="Comma 68 2 2 3 6" xfId="8623" xr:uid="{00000000-0005-0000-0000-0000F7210000}"/>
    <cellStyle name="Comma 68 2 2 4" xfId="8624" xr:uid="{00000000-0005-0000-0000-0000F8210000}"/>
    <cellStyle name="Comma 68 2 2 4 2" xfId="8625" xr:uid="{00000000-0005-0000-0000-0000F9210000}"/>
    <cellStyle name="Comma 68 2 2 4 2 2" xfId="8626" xr:uid="{00000000-0005-0000-0000-0000FA210000}"/>
    <cellStyle name="Comma 68 2 2 4 2 3" xfId="8627" xr:uid="{00000000-0005-0000-0000-0000FB210000}"/>
    <cellStyle name="Comma 68 2 2 4 2 4" xfId="8628" xr:uid="{00000000-0005-0000-0000-0000FC210000}"/>
    <cellStyle name="Comma 68 2 2 4 3" xfId="8629" xr:uid="{00000000-0005-0000-0000-0000FD210000}"/>
    <cellStyle name="Comma 68 2 2 4 4" xfId="8630" xr:uid="{00000000-0005-0000-0000-0000FE210000}"/>
    <cellStyle name="Comma 68 2 2 4 5" xfId="8631" xr:uid="{00000000-0005-0000-0000-0000FF210000}"/>
    <cellStyle name="Comma 68 2 2 5" xfId="8632" xr:uid="{00000000-0005-0000-0000-000000220000}"/>
    <cellStyle name="Comma 68 2 2 5 2" xfId="8633" xr:uid="{00000000-0005-0000-0000-000001220000}"/>
    <cellStyle name="Comma 68 2 2 5 3" xfId="8634" xr:uid="{00000000-0005-0000-0000-000002220000}"/>
    <cellStyle name="Comma 68 2 2 5 4" xfId="8635" xr:uid="{00000000-0005-0000-0000-000003220000}"/>
    <cellStyle name="Comma 68 2 2 6" xfId="8636" xr:uid="{00000000-0005-0000-0000-000004220000}"/>
    <cellStyle name="Comma 68 2 2 7" xfId="8637" xr:uid="{00000000-0005-0000-0000-000005220000}"/>
    <cellStyle name="Comma 68 2 2 8" xfId="8638" xr:uid="{00000000-0005-0000-0000-000006220000}"/>
    <cellStyle name="Comma 68 2 3" xfId="8639" xr:uid="{00000000-0005-0000-0000-000007220000}"/>
    <cellStyle name="Comma 68 2 3 2" xfId="8640" xr:uid="{00000000-0005-0000-0000-000008220000}"/>
    <cellStyle name="Comma 68 2 3 2 2" xfId="8641" xr:uid="{00000000-0005-0000-0000-000009220000}"/>
    <cellStyle name="Comma 68 2 3 2 2 2" xfId="8642" xr:uid="{00000000-0005-0000-0000-00000A220000}"/>
    <cellStyle name="Comma 68 2 3 2 2 2 2" xfId="8643" xr:uid="{00000000-0005-0000-0000-00000B220000}"/>
    <cellStyle name="Comma 68 2 3 2 2 2 3" xfId="8644" xr:uid="{00000000-0005-0000-0000-00000C220000}"/>
    <cellStyle name="Comma 68 2 3 2 2 2 4" xfId="8645" xr:uid="{00000000-0005-0000-0000-00000D220000}"/>
    <cellStyle name="Comma 68 2 3 2 2 3" xfId="8646" xr:uid="{00000000-0005-0000-0000-00000E220000}"/>
    <cellStyle name="Comma 68 2 3 2 2 4" xfId="8647" xr:uid="{00000000-0005-0000-0000-00000F220000}"/>
    <cellStyle name="Comma 68 2 3 2 2 5" xfId="8648" xr:uid="{00000000-0005-0000-0000-000010220000}"/>
    <cellStyle name="Comma 68 2 3 2 3" xfId="8649" xr:uid="{00000000-0005-0000-0000-000011220000}"/>
    <cellStyle name="Comma 68 2 3 2 3 2" xfId="8650" xr:uid="{00000000-0005-0000-0000-000012220000}"/>
    <cellStyle name="Comma 68 2 3 2 3 3" xfId="8651" xr:uid="{00000000-0005-0000-0000-000013220000}"/>
    <cellStyle name="Comma 68 2 3 2 3 4" xfId="8652" xr:uid="{00000000-0005-0000-0000-000014220000}"/>
    <cellStyle name="Comma 68 2 3 2 4" xfId="8653" xr:uid="{00000000-0005-0000-0000-000015220000}"/>
    <cellStyle name="Comma 68 2 3 2 5" xfId="8654" xr:uid="{00000000-0005-0000-0000-000016220000}"/>
    <cellStyle name="Comma 68 2 3 2 6" xfId="8655" xr:uid="{00000000-0005-0000-0000-000017220000}"/>
    <cellStyle name="Comma 68 2 3 3" xfId="8656" xr:uid="{00000000-0005-0000-0000-000018220000}"/>
    <cellStyle name="Comma 68 2 3 3 2" xfId="8657" xr:uid="{00000000-0005-0000-0000-000019220000}"/>
    <cellStyle name="Comma 68 2 3 3 2 2" xfId="8658" xr:uid="{00000000-0005-0000-0000-00001A220000}"/>
    <cellStyle name="Comma 68 2 3 3 2 2 2" xfId="8659" xr:uid="{00000000-0005-0000-0000-00001B220000}"/>
    <cellStyle name="Comma 68 2 3 3 2 2 3" xfId="8660" xr:uid="{00000000-0005-0000-0000-00001C220000}"/>
    <cellStyle name="Comma 68 2 3 3 2 2 4" xfId="8661" xr:uid="{00000000-0005-0000-0000-00001D220000}"/>
    <cellStyle name="Comma 68 2 3 3 2 3" xfId="8662" xr:uid="{00000000-0005-0000-0000-00001E220000}"/>
    <cellStyle name="Comma 68 2 3 3 2 4" xfId="8663" xr:uid="{00000000-0005-0000-0000-00001F220000}"/>
    <cellStyle name="Comma 68 2 3 3 2 5" xfId="8664" xr:uid="{00000000-0005-0000-0000-000020220000}"/>
    <cellStyle name="Comma 68 2 3 3 3" xfId="8665" xr:uid="{00000000-0005-0000-0000-000021220000}"/>
    <cellStyle name="Comma 68 2 3 3 3 2" xfId="8666" xr:uid="{00000000-0005-0000-0000-000022220000}"/>
    <cellStyle name="Comma 68 2 3 3 3 3" xfId="8667" xr:uid="{00000000-0005-0000-0000-000023220000}"/>
    <cellStyle name="Comma 68 2 3 3 3 4" xfId="8668" xr:uid="{00000000-0005-0000-0000-000024220000}"/>
    <cellStyle name="Comma 68 2 3 3 4" xfId="8669" xr:uid="{00000000-0005-0000-0000-000025220000}"/>
    <cellStyle name="Comma 68 2 3 3 5" xfId="8670" xr:uid="{00000000-0005-0000-0000-000026220000}"/>
    <cellStyle name="Comma 68 2 3 3 6" xfId="8671" xr:uid="{00000000-0005-0000-0000-000027220000}"/>
    <cellStyle name="Comma 68 2 3 4" xfId="8672" xr:uid="{00000000-0005-0000-0000-000028220000}"/>
    <cellStyle name="Comma 68 2 3 4 2" xfId="8673" xr:uid="{00000000-0005-0000-0000-000029220000}"/>
    <cellStyle name="Comma 68 2 3 4 2 2" xfId="8674" xr:uid="{00000000-0005-0000-0000-00002A220000}"/>
    <cellStyle name="Comma 68 2 3 4 2 3" xfId="8675" xr:uid="{00000000-0005-0000-0000-00002B220000}"/>
    <cellStyle name="Comma 68 2 3 4 2 4" xfId="8676" xr:uid="{00000000-0005-0000-0000-00002C220000}"/>
    <cellStyle name="Comma 68 2 3 4 3" xfId="8677" xr:uid="{00000000-0005-0000-0000-00002D220000}"/>
    <cellStyle name="Comma 68 2 3 4 4" xfId="8678" xr:uid="{00000000-0005-0000-0000-00002E220000}"/>
    <cellStyle name="Comma 68 2 3 4 5" xfId="8679" xr:uid="{00000000-0005-0000-0000-00002F220000}"/>
    <cellStyle name="Comma 68 2 3 5" xfId="8680" xr:uid="{00000000-0005-0000-0000-000030220000}"/>
    <cellStyle name="Comma 68 2 3 5 2" xfId="8681" xr:uid="{00000000-0005-0000-0000-000031220000}"/>
    <cellStyle name="Comma 68 2 3 5 3" xfId="8682" xr:uid="{00000000-0005-0000-0000-000032220000}"/>
    <cellStyle name="Comma 68 2 3 5 4" xfId="8683" xr:uid="{00000000-0005-0000-0000-000033220000}"/>
    <cellStyle name="Comma 68 2 3 6" xfId="8684" xr:uid="{00000000-0005-0000-0000-000034220000}"/>
    <cellStyle name="Comma 68 2 3 7" xfId="8685" xr:uid="{00000000-0005-0000-0000-000035220000}"/>
    <cellStyle name="Comma 68 2 3 8" xfId="8686" xr:uid="{00000000-0005-0000-0000-000036220000}"/>
    <cellStyle name="Comma 68 2 4" xfId="8687" xr:uid="{00000000-0005-0000-0000-000037220000}"/>
    <cellStyle name="Comma 68 2 4 2" xfId="8688" xr:uid="{00000000-0005-0000-0000-000038220000}"/>
    <cellStyle name="Comma 68 2 4 2 2" xfId="8689" xr:uid="{00000000-0005-0000-0000-000039220000}"/>
    <cellStyle name="Comma 68 2 4 2 2 2" xfId="8690" xr:uid="{00000000-0005-0000-0000-00003A220000}"/>
    <cellStyle name="Comma 68 2 4 2 2 3" xfId="8691" xr:uid="{00000000-0005-0000-0000-00003B220000}"/>
    <cellStyle name="Comma 68 2 4 2 2 4" xfId="8692" xr:uid="{00000000-0005-0000-0000-00003C220000}"/>
    <cellStyle name="Comma 68 2 4 2 3" xfId="8693" xr:uid="{00000000-0005-0000-0000-00003D220000}"/>
    <cellStyle name="Comma 68 2 4 2 4" xfId="8694" xr:uid="{00000000-0005-0000-0000-00003E220000}"/>
    <cellStyle name="Comma 68 2 4 2 5" xfId="8695" xr:uid="{00000000-0005-0000-0000-00003F220000}"/>
    <cellStyle name="Comma 68 2 4 3" xfId="8696" xr:uid="{00000000-0005-0000-0000-000040220000}"/>
    <cellStyle name="Comma 68 2 4 3 2" xfId="8697" xr:uid="{00000000-0005-0000-0000-000041220000}"/>
    <cellStyle name="Comma 68 2 4 3 3" xfId="8698" xr:uid="{00000000-0005-0000-0000-000042220000}"/>
    <cellStyle name="Comma 68 2 4 3 4" xfId="8699" xr:uid="{00000000-0005-0000-0000-000043220000}"/>
    <cellStyle name="Comma 68 2 4 4" xfId="8700" xr:uid="{00000000-0005-0000-0000-000044220000}"/>
    <cellStyle name="Comma 68 2 4 5" xfId="8701" xr:uid="{00000000-0005-0000-0000-000045220000}"/>
    <cellStyle name="Comma 68 2 4 6" xfId="8702" xr:uid="{00000000-0005-0000-0000-000046220000}"/>
    <cellStyle name="Comma 68 2 5" xfId="8703" xr:uid="{00000000-0005-0000-0000-000047220000}"/>
    <cellStyle name="Comma 68 2 5 2" xfId="8704" xr:uid="{00000000-0005-0000-0000-000048220000}"/>
    <cellStyle name="Comma 68 2 5 2 2" xfId="8705" xr:uid="{00000000-0005-0000-0000-000049220000}"/>
    <cellStyle name="Comma 68 2 5 2 2 2" xfId="8706" xr:uid="{00000000-0005-0000-0000-00004A220000}"/>
    <cellStyle name="Comma 68 2 5 2 2 3" xfId="8707" xr:uid="{00000000-0005-0000-0000-00004B220000}"/>
    <cellStyle name="Comma 68 2 5 2 2 4" xfId="8708" xr:uid="{00000000-0005-0000-0000-00004C220000}"/>
    <cellStyle name="Comma 68 2 5 2 3" xfId="8709" xr:uid="{00000000-0005-0000-0000-00004D220000}"/>
    <cellStyle name="Comma 68 2 5 2 4" xfId="8710" xr:uid="{00000000-0005-0000-0000-00004E220000}"/>
    <cellStyle name="Comma 68 2 5 2 5" xfId="8711" xr:uid="{00000000-0005-0000-0000-00004F220000}"/>
    <cellStyle name="Comma 68 2 5 3" xfId="8712" xr:uid="{00000000-0005-0000-0000-000050220000}"/>
    <cellStyle name="Comma 68 2 5 3 2" xfId="8713" xr:uid="{00000000-0005-0000-0000-000051220000}"/>
    <cellStyle name="Comma 68 2 5 3 3" xfId="8714" xr:uid="{00000000-0005-0000-0000-000052220000}"/>
    <cellStyle name="Comma 68 2 5 3 4" xfId="8715" xr:uid="{00000000-0005-0000-0000-000053220000}"/>
    <cellStyle name="Comma 68 2 5 4" xfId="8716" xr:uid="{00000000-0005-0000-0000-000054220000}"/>
    <cellStyle name="Comma 68 2 5 5" xfId="8717" xr:uid="{00000000-0005-0000-0000-000055220000}"/>
    <cellStyle name="Comma 68 2 5 6" xfId="8718" xr:uid="{00000000-0005-0000-0000-000056220000}"/>
    <cellStyle name="Comma 68 2 6" xfId="8719" xr:uid="{00000000-0005-0000-0000-000057220000}"/>
    <cellStyle name="Comma 68 2 6 2" xfId="8720" xr:uid="{00000000-0005-0000-0000-000058220000}"/>
    <cellStyle name="Comma 68 2 6 2 2" xfId="8721" xr:uid="{00000000-0005-0000-0000-000059220000}"/>
    <cellStyle name="Comma 68 2 6 2 3" xfId="8722" xr:uid="{00000000-0005-0000-0000-00005A220000}"/>
    <cellStyle name="Comma 68 2 6 2 4" xfId="8723" xr:uid="{00000000-0005-0000-0000-00005B220000}"/>
    <cellStyle name="Comma 68 2 6 3" xfId="8724" xr:uid="{00000000-0005-0000-0000-00005C220000}"/>
    <cellStyle name="Comma 68 2 6 4" xfId="8725" xr:uid="{00000000-0005-0000-0000-00005D220000}"/>
    <cellStyle name="Comma 68 2 6 5" xfId="8726" xr:uid="{00000000-0005-0000-0000-00005E220000}"/>
    <cellStyle name="Comma 68 2 7" xfId="8727" xr:uid="{00000000-0005-0000-0000-00005F220000}"/>
    <cellStyle name="Comma 68 2 7 2" xfId="8728" xr:uid="{00000000-0005-0000-0000-000060220000}"/>
    <cellStyle name="Comma 68 2 7 3" xfId="8729" xr:uid="{00000000-0005-0000-0000-000061220000}"/>
    <cellStyle name="Comma 68 2 7 4" xfId="8730" xr:uid="{00000000-0005-0000-0000-000062220000}"/>
    <cellStyle name="Comma 68 2 8" xfId="8731" xr:uid="{00000000-0005-0000-0000-000063220000}"/>
    <cellStyle name="Comma 68 2 9" xfId="8732" xr:uid="{00000000-0005-0000-0000-000064220000}"/>
    <cellStyle name="Comma 68 3" xfId="8733" xr:uid="{00000000-0005-0000-0000-000065220000}"/>
    <cellStyle name="Comma 68 3 10" xfId="8734" xr:uid="{00000000-0005-0000-0000-000066220000}"/>
    <cellStyle name="Comma 68 3 2" xfId="8735" xr:uid="{00000000-0005-0000-0000-000067220000}"/>
    <cellStyle name="Comma 68 3 2 2" xfId="8736" xr:uid="{00000000-0005-0000-0000-000068220000}"/>
    <cellStyle name="Comma 68 3 2 2 2" xfId="8737" xr:uid="{00000000-0005-0000-0000-000069220000}"/>
    <cellStyle name="Comma 68 3 2 2 2 2" xfId="8738" xr:uid="{00000000-0005-0000-0000-00006A220000}"/>
    <cellStyle name="Comma 68 3 2 2 2 2 2" xfId="8739" xr:uid="{00000000-0005-0000-0000-00006B220000}"/>
    <cellStyle name="Comma 68 3 2 2 2 2 3" xfId="8740" xr:uid="{00000000-0005-0000-0000-00006C220000}"/>
    <cellStyle name="Comma 68 3 2 2 2 2 4" xfId="8741" xr:uid="{00000000-0005-0000-0000-00006D220000}"/>
    <cellStyle name="Comma 68 3 2 2 2 3" xfId="8742" xr:uid="{00000000-0005-0000-0000-00006E220000}"/>
    <cellStyle name="Comma 68 3 2 2 2 4" xfId="8743" xr:uid="{00000000-0005-0000-0000-00006F220000}"/>
    <cellStyle name="Comma 68 3 2 2 2 5" xfId="8744" xr:uid="{00000000-0005-0000-0000-000070220000}"/>
    <cellStyle name="Comma 68 3 2 2 3" xfId="8745" xr:uid="{00000000-0005-0000-0000-000071220000}"/>
    <cellStyle name="Comma 68 3 2 2 3 2" xfId="8746" xr:uid="{00000000-0005-0000-0000-000072220000}"/>
    <cellStyle name="Comma 68 3 2 2 3 3" xfId="8747" xr:uid="{00000000-0005-0000-0000-000073220000}"/>
    <cellStyle name="Comma 68 3 2 2 3 4" xfId="8748" xr:uid="{00000000-0005-0000-0000-000074220000}"/>
    <cellStyle name="Comma 68 3 2 2 4" xfId="8749" xr:uid="{00000000-0005-0000-0000-000075220000}"/>
    <cellStyle name="Comma 68 3 2 2 5" xfId="8750" xr:uid="{00000000-0005-0000-0000-000076220000}"/>
    <cellStyle name="Comma 68 3 2 2 6" xfId="8751" xr:uid="{00000000-0005-0000-0000-000077220000}"/>
    <cellStyle name="Comma 68 3 2 3" xfId="8752" xr:uid="{00000000-0005-0000-0000-000078220000}"/>
    <cellStyle name="Comma 68 3 2 3 2" xfId="8753" xr:uid="{00000000-0005-0000-0000-000079220000}"/>
    <cellStyle name="Comma 68 3 2 3 2 2" xfId="8754" xr:uid="{00000000-0005-0000-0000-00007A220000}"/>
    <cellStyle name="Comma 68 3 2 3 2 2 2" xfId="8755" xr:uid="{00000000-0005-0000-0000-00007B220000}"/>
    <cellStyle name="Comma 68 3 2 3 2 2 3" xfId="8756" xr:uid="{00000000-0005-0000-0000-00007C220000}"/>
    <cellStyle name="Comma 68 3 2 3 2 2 4" xfId="8757" xr:uid="{00000000-0005-0000-0000-00007D220000}"/>
    <cellStyle name="Comma 68 3 2 3 2 3" xfId="8758" xr:uid="{00000000-0005-0000-0000-00007E220000}"/>
    <cellStyle name="Comma 68 3 2 3 2 4" xfId="8759" xr:uid="{00000000-0005-0000-0000-00007F220000}"/>
    <cellStyle name="Comma 68 3 2 3 2 5" xfId="8760" xr:uid="{00000000-0005-0000-0000-000080220000}"/>
    <cellStyle name="Comma 68 3 2 3 3" xfId="8761" xr:uid="{00000000-0005-0000-0000-000081220000}"/>
    <cellStyle name="Comma 68 3 2 3 3 2" xfId="8762" xr:uid="{00000000-0005-0000-0000-000082220000}"/>
    <cellStyle name="Comma 68 3 2 3 3 3" xfId="8763" xr:uid="{00000000-0005-0000-0000-000083220000}"/>
    <cellStyle name="Comma 68 3 2 3 3 4" xfId="8764" xr:uid="{00000000-0005-0000-0000-000084220000}"/>
    <cellStyle name="Comma 68 3 2 3 4" xfId="8765" xr:uid="{00000000-0005-0000-0000-000085220000}"/>
    <cellStyle name="Comma 68 3 2 3 5" xfId="8766" xr:uid="{00000000-0005-0000-0000-000086220000}"/>
    <cellStyle name="Comma 68 3 2 3 6" xfId="8767" xr:uid="{00000000-0005-0000-0000-000087220000}"/>
    <cellStyle name="Comma 68 3 2 4" xfId="8768" xr:uid="{00000000-0005-0000-0000-000088220000}"/>
    <cellStyle name="Comma 68 3 2 4 2" xfId="8769" xr:uid="{00000000-0005-0000-0000-000089220000}"/>
    <cellStyle name="Comma 68 3 2 4 2 2" xfId="8770" xr:uid="{00000000-0005-0000-0000-00008A220000}"/>
    <cellStyle name="Comma 68 3 2 4 2 3" xfId="8771" xr:uid="{00000000-0005-0000-0000-00008B220000}"/>
    <cellStyle name="Comma 68 3 2 4 2 4" xfId="8772" xr:uid="{00000000-0005-0000-0000-00008C220000}"/>
    <cellStyle name="Comma 68 3 2 4 3" xfId="8773" xr:uid="{00000000-0005-0000-0000-00008D220000}"/>
    <cellStyle name="Comma 68 3 2 4 4" xfId="8774" xr:uid="{00000000-0005-0000-0000-00008E220000}"/>
    <cellStyle name="Comma 68 3 2 4 5" xfId="8775" xr:uid="{00000000-0005-0000-0000-00008F220000}"/>
    <cellStyle name="Comma 68 3 2 5" xfId="8776" xr:uid="{00000000-0005-0000-0000-000090220000}"/>
    <cellStyle name="Comma 68 3 2 5 2" xfId="8777" xr:uid="{00000000-0005-0000-0000-000091220000}"/>
    <cellStyle name="Comma 68 3 2 5 3" xfId="8778" xr:uid="{00000000-0005-0000-0000-000092220000}"/>
    <cellStyle name="Comma 68 3 2 5 4" xfId="8779" xr:uid="{00000000-0005-0000-0000-000093220000}"/>
    <cellStyle name="Comma 68 3 2 6" xfId="8780" xr:uid="{00000000-0005-0000-0000-000094220000}"/>
    <cellStyle name="Comma 68 3 2 7" xfId="8781" xr:uid="{00000000-0005-0000-0000-000095220000}"/>
    <cellStyle name="Comma 68 3 2 8" xfId="8782" xr:uid="{00000000-0005-0000-0000-000096220000}"/>
    <cellStyle name="Comma 68 3 3" xfId="8783" xr:uid="{00000000-0005-0000-0000-000097220000}"/>
    <cellStyle name="Comma 68 3 3 2" xfId="8784" xr:uid="{00000000-0005-0000-0000-000098220000}"/>
    <cellStyle name="Comma 68 3 3 2 2" xfId="8785" xr:uid="{00000000-0005-0000-0000-000099220000}"/>
    <cellStyle name="Comma 68 3 3 2 2 2" xfId="8786" xr:uid="{00000000-0005-0000-0000-00009A220000}"/>
    <cellStyle name="Comma 68 3 3 2 2 2 2" xfId="8787" xr:uid="{00000000-0005-0000-0000-00009B220000}"/>
    <cellStyle name="Comma 68 3 3 2 2 2 3" xfId="8788" xr:uid="{00000000-0005-0000-0000-00009C220000}"/>
    <cellStyle name="Comma 68 3 3 2 2 2 4" xfId="8789" xr:uid="{00000000-0005-0000-0000-00009D220000}"/>
    <cellStyle name="Comma 68 3 3 2 2 3" xfId="8790" xr:uid="{00000000-0005-0000-0000-00009E220000}"/>
    <cellStyle name="Comma 68 3 3 2 2 4" xfId="8791" xr:uid="{00000000-0005-0000-0000-00009F220000}"/>
    <cellStyle name="Comma 68 3 3 2 2 5" xfId="8792" xr:uid="{00000000-0005-0000-0000-0000A0220000}"/>
    <cellStyle name="Comma 68 3 3 2 3" xfId="8793" xr:uid="{00000000-0005-0000-0000-0000A1220000}"/>
    <cellStyle name="Comma 68 3 3 2 3 2" xfId="8794" xr:uid="{00000000-0005-0000-0000-0000A2220000}"/>
    <cellStyle name="Comma 68 3 3 2 3 3" xfId="8795" xr:uid="{00000000-0005-0000-0000-0000A3220000}"/>
    <cellStyle name="Comma 68 3 3 2 3 4" xfId="8796" xr:uid="{00000000-0005-0000-0000-0000A4220000}"/>
    <cellStyle name="Comma 68 3 3 2 4" xfId="8797" xr:uid="{00000000-0005-0000-0000-0000A5220000}"/>
    <cellStyle name="Comma 68 3 3 2 5" xfId="8798" xr:uid="{00000000-0005-0000-0000-0000A6220000}"/>
    <cellStyle name="Comma 68 3 3 2 6" xfId="8799" xr:uid="{00000000-0005-0000-0000-0000A7220000}"/>
    <cellStyle name="Comma 68 3 3 3" xfId="8800" xr:uid="{00000000-0005-0000-0000-0000A8220000}"/>
    <cellStyle name="Comma 68 3 3 3 2" xfId="8801" xr:uid="{00000000-0005-0000-0000-0000A9220000}"/>
    <cellStyle name="Comma 68 3 3 3 2 2" xfId="8802" xr:uid="{00000000-0005-0000-0000-0000AA220000}"/>
    <cellStyle name="Comma 68 3 3 3 2 2 2" xfId="8803" xr:uid="{00000000-0005-0000-0000-0000AB220000}"/>
    <cellStyle name="Comma 68 3 3 3 2 2 3" xfId="8804" xr:uid="{00000000-0005-0000-0000-0000AC220000}"/>
    <cellStyle name="Comma 68 3 3 3 2 2 4" xfId="8805" xr:uid="{00000000-0005-0000-0000-0000AD220000}"/>
    <cellStyle name="Comma 68 3 3 3 2 3" xfId="8806" xr:uid="{00000000-0005-0000-0000-0000AE220000}"/>
    <cellStyle name="Comma 68 3 3 3 2 4" xfId="8807" xr:uid="{00000000-0005-0000-0000-0000AF220000}"/>
    <cellStyle name="Comma 68 3 3 3 2 5" xfId="8808" xr:uid="{00000000-0005-0000-0000-0000B0220000}"/>
    <cellStyle name="Comma 68 3 3 3 3" xfId="8809" xr:uid="{00000000-0005-0000-0000-0000B1220000}"/>
    <cellStyle name="Comma 68 3 3 3 3 2" xfId="8810" xr:uid="{00000000-0005-0000-0000-0000B2220000}"/>
    <cellStyle name="Comma 68 3 3 3 3 3" xfId="8811" xr:uid="{00000000-0005-0000-0000-0000B3220000}"/>
    <cellStyle name="Comma 68 3 3 3 3 4" xfId="8812" xr:uid="{00000000-0005-0000-0000-0000B4220000}"/>
    <cellStyle name="Comma 68 3 3 3 4" xfId="8813" xr:uid="{00000000-0005-0000-0000-0000B5220000}"/>
    <cellStyle name="Comma 68 3 3 3 5" xfId="8814" xr:uid="{00000000-0005-0000-0000-0000B6220000}"/>
    <cellStyle name="Comma 68 3 3 3 6" xfId="8815" xr:uid="{00000000-0005-0000-0000-0000B7220000}"/>
    <cellStyle name="Comma 68 3 3 4" xfId="8816" xr:uid="{00000000-0005-0000-0000-0000B8220000}"/>
    <cellStyle name="Comma 68 3 3 4 2" xfId="8817" xr:uid="{00000000-0005-0000-0000-0000B9220000}"/>
    <cellStyle name="Comma 68 3 3 4 2 2" xfId="8818" xr:uid="{00000000-0005-0000-0000-0000BA220000}"/>
    <cellStyle name="Comma 68 3 3 4 2 3" xfId="8819" xr:uid="{00000000-0005-0000-0000-0000BB220000}"/>
    <cellStyle name="Comma 68 3 3 4 2 4" xfId="8820" xr:uid="{00000000-0005-0000-0000-0000BC220000}"/>
    <cellStyle name="Comma 68 3 3 4 3" xfId="8821" xr:uid="{00000000-0005-0000-0000-0000BD220000}"/>
    <cellStyle name="Comma 68 3 3 4 4" xfId="8822" xr:uid="{00000000-0005-0000-0000-0000BE220000}"/>
    <cellStyle name="Comma 68 3 3 4 5" xfId="8823" xr:uid="{00000000-0005-0000-0000-0000BF220000}"/>
    <cellStyle name="Comma 68 3 3 5" xfId="8824" xr:uid="{00000000-0005-0000-0000-0000C0220000}"/>
    <cellStyle name="Comma 68 3 3 5 2" xfId="8825" xr:uid="{00000000-0005-0000-0000-0000C1220000}"/>
    <cellStyle name="Comma 68 3 3 5 3" xfId="8826" xr:uid="{00000000-0005-0000-0000-0000C2220000}"/>
    <cellStyle name="Comma 68 3 3 5 4" xfId="8827" xr:uid="{00000000-0005-0000-0000-0000C3220000}"/>
    <cellStyle name="Comma 68 3 3 6" xfId="8828" xr:uid="{00000000-0005-0000-0000-0000C4220000}"/>
    <cellStyle name="Comma 68 3 3 7" xfId="8829" xr:uid="{00000000-0005-0000-0000-0000C5220000}"/>
    <cellStyle name="Comma 68 3 3 8" xfId="8830" xr:uid="{00000000-0005-0000-0000-0000C6220000}"/>
    <cellStyle name="Comma 68 3 4" xfId="8831" xr:uid="{00000000-0005-0000-0000-0000C7220000}"/>
    <cellStyle name="Comma 68 3 4 2" xfId="8832" xr:uid="{00000000-0005-0000-0000-0000C8220000}"/>
    <cellStyle name="Comma 68 3 4 2 2" xfId="8833" xr:uid="{00000000-0005-0000-0000-0000C9220000}"/>
    <cellStyle name="Comma 68 3 4 2 2 2" xfId="8834" xr:uid="{00000000-0005-0000-0000-0000CA220000}"/>
    <cellStyle name="Comma 68 3 4 2 2 3" xfId="8835" xr:uid="{00000000-0005-0000-0000-0000CB220000}"/>
    <cellStyle name="Comma 68 3 4 2 2 4" xfId="8836" xr:uid="{00000000-0005-0000-0000-0000CC220000}"/>
    <cellStyle name="Comma 68 3 4 2 3" xfId="8837" xr:uid="{00000000-0005-0000-0000-0000CD220000}"/>
    <cellStyle name="Comma 68 3 4 2 4" xfId="8838" xr:uid="{00000000-0005-0000-0000-0000CE220000}"/>
    <cellStyle name="Comma 68 3 4 2 5" xfId="8839" xr:uid="{00000000-0005-0000-0000-0000CF220000}"/>
    <cellStyle name="Comma 68 3 4 3" xfId="8840" xr:uid="{00000000-0005-0000-0000-0000D0220000}"/>
    <cellStyle name="Comma 68 3 4 3 2" xfId="8841" xr:uid="{00000000-0005-0000-0000-0000D1220000}"/>
    <cellStyle name="Comma 68 3 4 3 3" xfId="8842" xr:uid="{00000000-0005-0000-0000-0000D2220000}"/>
    <cellStyle name="Comma 68 3 4 3 4" xfId="8843" xr:uid="{00000000-0005-0000-0000-0000D3220000}"/>
    <cellStyle name="Comma 68 3 4 4" xfId="8844" xr:uid="{00000000-0005-0000-0000-0000D4220000}"/>
    <cellStyle name="Comma 68 3 4 5" xfId="8845" xr:uid="{00000000-0005-0000-0000-0000D5220000}"/>
    <cellStyle name="Comma 68 3 4 6" xfId="8846" xr:uid="{00000000-0005-0000-0000-0000D6220000}"/>
    <cellStyle name="Comma 68 3 5" xfId="8847" xr:uid="{00000000-0005-0000-0000-0000D7220000}"/>
    <cellStyle name="Comma 68 3 5 2" xfId="8848" xr:uid="{00000000-0005-0000-0000-0000D8220000}"/>
    <cellStyle name="Comma 68 3 5 2 2" xfId="8849" xr:uid="{00000000-0005-0000-0000-0000D9220000}"/>
    <cellStyle name="Comma 68 3 5 2 2 2" xfId="8850" xr:uid="{00000000-0005-0000-0000-0000DA220000}"/>
    <cellStyle name="Comma 68 3 5 2 2 3" xfId="8851" xr:uid="{00000000-0005-0000-0000-0000DB220000}"/>
    <cellStyle name="Comma 68 3 5 2 2 4" xfId="8852" xr:uid="{00000000-0005-0000-0000-0000DC220000}"/>
    <cellStyle name="Comma 68 3 5 2 3" xfId="8853" xr:uid="{00000000-0005-0000-0000-0000DD220000}"/>
    <cellStyle name="Comma 68 3 5 2 4" xfId="8854" xr:uid="{00000000-0005-0000-0000-0000DE220000}"/>
    <cellStyle name="Comma 68 3 5 2 5" xfId="8855" xr:uid="{00000000-0005-0000-0000-0000DF220000}"/>
    <cellStyle name="Comma 68 3 5 3" xfId="8856" xr:uid="{00000000-0005-0000-0000-0000E0220000}"/>
    <cellStyle name="Comma 68 3 5 3 2" xfId="8857" xr:uid="{00000000-0005-0000-0000-0000E1220000}"/>
    <cellStyle name="Comma 68 3 5 3 3" xfId="8858" xr:uid="{00000000-0005-0000-0000-0000E2220000}"/>
    <cellStyle name="Comma 68 3 5 3 4" xfId="8859" xr:uid="{00000000-0005-0000-0000-0000E3220000}"/>
    <cellStyle name="Comma 68 3 5 4" xfId="8860" xr:uid="{00000000-0005-0000-0000-0000E4220000}"/>
    <cellStyle name="Comma 68 3 5 5" xfId="8861" xr:uid="{00000000-0005-0000-0000-0000E5220000}"/>
    <cellStyle name="Comma 68 3 5 6" xfId="8862" xr:uid="{00000000-0005-0000-0000-0000E6220000}"/>
    <cellStyle name="Comma 68 3 6" xfId="8863" xr:uid="{00000000-0005-0000-0000-0000E7220000}"/>
    <cellStyle name="Comma 68 3 6 2" xfId="8864" xr:uid="{00000000-0005-0000-0000-0000E8220000}"/>
    <cellStyle name="Comma 68 3 6 2 2" xfId="8865" xr:uid="{00000000-0005-0000-0000-0000E9220000}"/>
    <cellStyle name="Comma 68 3 6 2 3" xfId="8866" xr:uid="{00000000-0005-0000-0000-0000EA220000}"/>
    <cellStyle name="Comma 68 3 6 2 4" xfId="8867" xr:uid="{00000000-0005-0000-0000-0000EB220000}"/>
    <cellStyle name="Comma 68 3 6 3" xfId="8868" xr:uid="{00000000-0005-0000-0000-0000EC220000}"/>
    <cellStyle name="Comma 68 3 6 4" xfId="8869" xr:uid="{00000000-0005-0000-0000-0000ED220000}"/>
    <cellStyle name="Comma 68 3 6 5" xfId="8870" xr:uid="{00000000-0005-0000-0000-0000EE220000}"/>
    <cellStyle name="Comma 68 3 7" xfId="8871" xr:uid="{00000000-0005-0000-0000-0000EF220000}"/>
    <cellStyle name="Comma 68 3 7 2" xfId="8872" xr:uid="{00000000-0005-0000-0000-0000F0220000}"/>
    <cellStyle name="Comma 68 3 7 3" xfId="8873" xr:uid="{00000000-0005-0000-0000-0000F1220000}"/>
    <cellStyle name="Comma 68 3 7 4" xfId="8874" xr:uid="{00000000-0005-0000-0000-0000F2220000}"/>
    <cellStyle name="Comma 68 3 8" xfId="8875" xr:uid="{00000000-0005-0000-0000-0000F3220000}"/>
    <cellStyle name="Comma 68 3 9" xfId="8876" xr:uid="{00000000-0005-0000-0000-0000F4220000}"/>
    <cellStyle name="Comma 68 4" xfId="8877" xr:uid="{00000000-0005-0000-0000-0000F5220000}"/>
    <cellStyle name="Comma 68 4 2" xfId="8878" xr:uid="{00000000-0005-0000-0000-0000F6220000}"/>
    <cellStyle name="Comma 68 4 2 2" xfId="8879" xr:uid="{00000000-0005-0000-0000-0000F7220000}"/>
    <cellStyle name="Comma 68 4 2 2 2" xfId="8880" xr:uid="{00000000-0005-0000-0000-0000F8220000}"/>
    <cellStyle name="Comma 68 4 2 2 2 2" xfId="8881" xr:uid="{00000000-0005-0000-0000-0000F9220000}"/>
    <cellStyle name="Comma 68 4 2 2 2 3" xfId="8882" xr:uid="{00000000-0005-0000-0000-0000FA220000}"/>
    <cellStyle name="Comma 68 4 2 2 2 4" xfId="8883" xr:uid="{00000000-0005-0000-0000-0000FB220000}"/>
    <cellStyle name="Comma 68 4 2 2 3" xfId="8884" xr:uid="{00000000-0005-0000-0000-0000FC220000}"/>
    <cellStyle name="Comma 68 4 2 2 4" xfId="8885" xr:uid="{00000000-0005-0000-0000-0000FD220000}"/>
    <cellStyle name="Comma 68 4 2 2 5" xfId="8886" xr:uid="{00000000-0005-0000-0000-0000FE220000}"/>
    <cellStyle name="Comma 68 4 2 3" xfId="8887" xr:uid="{00000000-0005-0000-0000-0000FF220000}"/>
    <cellStyle name="Comma 68 4 2 3 2" xfId="8888" xr:uid="{00000000-0005-0000-0000-000000230000}"/>
    <cellStyle name="Comma 68 4 2 3 3" xfId="8889" xr:uid="{00000000-0005-0000-0000-000001230000}"/>
    <cellStyle name="Comma 68 4 2 3 4" xfId="8890" xr:uid="{00000000-0005-0000-0000-000002230000}"/>
    <cellStyle name="Comma 68 4 2 4" xfId="8891" xr:uid="{00000000-0005-0000-0000-000003230000}"/>
    <cellStyle name="Comma 68 4 2 5" xfId="8892" xr:uid="{00000000-0005-0000-0000-000004230000}"/>
    <cellStyle name="Comma 68 4 2 6" xfId="8893" xr:uid="{00000000-0005-0000-0000-000005230000}"/>
    <cellStyle name="Comma 68 4 3" xfId="8894" xr:uid="{00000000-0005-0000-0000-000006230000}"/>
    <cellStyle name="Comma 68 4 3 2" xfId="8895" xr:uid="{00000000-0005-0000-0000-000007230000}"/>
    <cellStyle name="Comma 68 4 3 2 2" xfId="8896" xr:uid="{00000000-0005-0000-0000-000008230000}"/>
    <cellStyle name="Comma 68 4 3 2 2 2" xfId="8897" xr:uid="{00000000-0005-0000-0000-000009230000}"/>
    <cellStyle name="Comma 68 4 3 2 2 3" xfId="8898" xr:uid="{00000000-0005-0000-0000-00000A230000}"/>
    <cellStyle name="Comma 68 4 3 2 2 4" xfId="8899" xr:uid="{00000000-0005-0000-0000-00000B230000}"/>
    <cellStyle name="Comma 68 4 3 2 3" xfId="8900" xr:uid="{00000000-0005-0000-0000-00000C230000}"/>
    <cellStyle name="Comma 68 4 3 2 4" xfId="8901" xr:uid="{00000000-0005-0000-0000-00000D230000}"/>
    <cellStyle name="Comma 68 4 3 2 5" xfId="8902" xr:uid="{00000000-0005-0000-0000-00000E230000}"/>
    <cellStyle name="Comma 68 4 3 3" xfId="8903" xr:uid="{00000000-0005-0000-0000-00000F230000}"/>
    <cellStyle name="Comma 68 4 3 3 2" xfId="8904" xr:uid="{00000000-0005-0000-0000-000010230000}"/>
    <cellStyle name="Comma 68 4 3 3 3" xfId="8905" xr:uid="{00000000-0005-0000-0000-000011230000}"/>
    <cellStyle name="Comma 68 4 3 3 4" xfId="8906" xr:uid="{00000000-0005-0000-0000-000012230000}"/>
    <cellStyle name="Comma 68 4 3 4" xfId="8907" xr:uid="{00000000-0005-0000-0000-000013230000}"/>
    <cellStyle name="Comma 68 4 3 5" xfId="8908" xr:uid="{00000000-0005-0000-0000-000014230000}"/>
    <cellStyle name="Comma 68 4 3 6" xfId="8909" xr:uid="{00000000-0005-0000-0000-000015230000}"/>
    <cellStyle name="Comma 68 4 4" xfId="8910" xr:uid="{00000000-0005-0000-0000-000016230000}"/>
    <cellStyle name="Comma 68 4 4 2" xfId="8911" xr:uid="{00000000-0005-0000-0000-000017230000}"/>
    <cellStyle name="Comma 68 4 4 2 2" xfId="8912" xr:uid="{00000000-0005-0000-0000-000018230000}"/>
    <cellStyle name="Comma 68 4 4 2 3" xfId="8913" xr:uid="{00000000-0005-0000-0000-000019230000}"/>
    <cellStyle name="Comma 68 4 4 2 4" xfId="8914" xr:uid="{00000000-0005-0000-0000-00001A230000}"/>
    <cellStyle name="Comma 68 4 4 3" xfId="8915" xr:uid="{00000000-0005-0000-0000-00001B230000}"/>
    <cellStyle name="Comma 68 4 4 4" xfId="8916" xr:uid="{00000000-0005-0000-0000-00001C230000}"/>
    <cellStyle name="Comma 68 4 4 5" xfId="8917" xr:uid="{00000000-0005-0000-0000-00001D230000}"/>
    <cellStyle name="Comma 68 4 5" xfId="8918" xr:uid="{00000000-0005-0000-0000-00001E230000}"/>
    <cellStyle name="Comma 68 4 5 2" xfId="8919" xr:uid="{00000000-0005-0000-0000-00001F230000}"/>
    <cellStyle name="Comma 68 4 5 3" xfId="8920" xr:uid="{00000000-0005-0000-0000-000020230000}"/>
    <cellStyle name="Comma 68 4 5 4" xfId="8921" xr:uid="{00000000-0005-0000-0000-000021230000}"/>
    <cellStyle name="Comma 68 4 6" xfId="8922" xr:uid="{00000000-0005-0000-0000-000022230000}"/>
    <cellStyle name="Comma 68 4 7" xfId="8923" xr:uid="{00000000-0005-0000-0000-000023230000}"/>
    <cellStyle name="Comma 68 4 8" xfId="8924" xr:uid="{00000000-0005-0000-0000-000024230000}"/>
    <cellStyle name="Comma 68 5" xfId="8925" xr:uid="{00000000-0005-0000-0000-000025230000}"/>
    <cellStyle name="Comma 68 5 2" xfId="8926" xr:uid="{00000000-0005-0000-0000-000026230000}"/>
    <cellStyle name="Comma 68 5 2 2" xfId="8927" xr:uid="{00000000-0005-0000-0000-000027230000}"/>
    <cellStyle name="Comma 68 5 2 2 2" xfId="8928" xr:uid="{00000000-0005-0000-0000-000028230000}"/>
    <cellStyle name="Comma 68 5 2 2 2 2" xfId="8929" xr:uid="{00000000-0005-0000-0000-000029230000}"/>
    <cellStyle name="Comma 68 5 2 2 2 3" xfId="8930" xr:uid="{00000000-0005-0000-0000-00002A230000}"/>
    <cellStyle name="Comma 68 5 2 2 2 4" xfId="8931" xr:uid="{00000000-0005-0000-0000-00002B230000}"/>
    <cellStyle name="Comma 68 5 2 2 3" xfId="8932" xr:uid="{00000000-0005-0000-0000-00002C230000}"/>
    <cellStyle name="Comma 68 5 2 2 4" xfId="8933" xr:uid="{00000000-0005-0000-0000-00002D230000}"/>
    <cellStyle name="Comma 68 5 2 2 5" xfId="8934" xr:uid="{00000000-0005-0000-0000-00002E230000}"/>
    <cellStyle name="Comma 68 5 2 3" xfId="8935" xr:uid="{00000000-0005-0000-0000-00002F230000}"/>
    <cellStyle name="Comma 68 5 2 3 2" xfId="8936" xr:uid="{00000000-0005-0000-0000-000030230000}"/>
    <cellStyle name="Comma 68 5 2 3 3" xfId="8937" xr:uid="{00000000-0005-0000-0000-000031230000}"/>
    <cellStyle name="Comma 68 5 2 3 4" xfId="8938" xr:uid="{00000000-0005-0000-0000-000032230000}"/>
    <cellStyle name="Comma 68 5 2 4" xfId="8939" xr:uid="{00000000-0005-0000-0000-000033230000}"/>
    <cellStyle name="Comma 68 5 2 5" xfId="8940" xr:uid="{00000000-0005-0000-0000-000034230000}"/>
    <cellStyle name="Comma 68 5 2 6" xfId="8941" xr:uid="{00000000-0005-0000-0000-000035230000}"/>
    <cellStyle name="Comma 68 5 3" xfId="8942" xr:uid="{00000000-0005-0000-0000-000036230000}"/>
    <cellStyle name="Comma 68 5 3 2" xfId="8943" xr:uid="{00000000-0005-0000-0000-000037230000}"/>
    <cellStyle name="Comma 68 5 3 2 2" xfId="8944" xr:uid="{00000000-0005-0000-0000-000038230000}"/>
    <cellStyle name="Comma 68 5 3 2 2 2" xfId="8945" xr:uid="{00000000-0005-0000-0000-000039230000}"/>
    <cellStyle name="Comma 68 5 3 2 2 3" xfId="8946" xr:uid="{00000000-0005-0000-0000-00003A230000}"/>
    <cellStyle name="Comma 68 5 3 2 2 4" xfId="8947" xr:uid="{00000000-0005-0000-0000-00003B230000}"/>
    <cellStyle name="Comma 68 5 3 2 3" xfId="8948" xr:uid="{00000000-0005-0000-0000-00003C230000}"/>
    <cellStyle name="Comma 68 5 3 2 4" xfId="8949" xr:uid="{00000000-0005-0000-0000-00003D230000}"/>
    <cellStyle name="Comma 68 5 3 2 5" xfId="8950" xr:uid="{00000000-0005-0000-0000-00003E230000}"/>
    <cellStyle name="Comma 68 5 3 3" xfId="8951" xr:uid="{00000000-0005-0000-0000-00003F230000}"/>
    <cellStyle name="Comma 68 5 3 3 2" xfId="8952" xr:uid="{00000000-0005-0000-0000-000040230000}"/>
    <cellStyle name="Comma 68 5 3 3 3" xfId="8953" xr:uid="{00000000-0005-0000-0000-000041230000}"/>
    <cellStyle name="Comma 68 5 3 3 4" xfId="8954" xr:uid="{00000000-0005-0000-0000-000042230000}"/>
    <cellStyle name="Comma 68 5 3 4" xfId="8955" xr:uid="{00000000-0005-0000-0000-000043230000}"/>
    <cellStyle name="Comma 68 5 3 5" xfId="8956" xr:uid="{00000000-0005-0000-0000-000044230000}"/>
    <cellStyle name="Comma 68 5 3 6" xfId="8957" xr:uid="{00000000-0005-0000-0000-000045230000}"/>
    <cellStyle name="Comma 68 5 4" xfId="8958" xr:uid="{00000000-0005-0000-0000-000046230000}"/>
    <cellStyle name="Comma 68 5 4 2" xfId="8959" xr:uid="{00000000-0005-0000-0000-000047230000}"/>
    <cellStyle name="Comma 68 5 4 2 2" xfId="8960" xr:uid="{00000000-0005-0000-0000-000048230000}"/>
    <cellStyle name="Comma 68 5 4 2 3" xfId="8961" xr:uid="{00000000-0005-0000-0000-000049230000}"/>
    <cellStyle name="Comma 68 5 4 2 4" xfId="8962" xr:uid="{00000000-0005-0000-0000-00004A230000}"/>
    <cellStyle name="Comma 68 5 4 3" xfId="8963" xr:uid="{00000000-0005-0000-0000-00004B230000}"/>
    <cellStyle name="Comma 68 5 4 4" xfId="8964" xr:uid="{00000000-0005-0000-0000-00004C230000}"/>
    <cellStyle name="Comma 68 5 4 5" xfId="8965" xr:uid="{00000000-0005-0000-0000-00004D230000}"/>
    <cellStyle name="Comma 68 5 5" xfId="8966" xr:uid="{00000000-0005-0000-0000-00004E230000}"/>
    <cellStyle name="Comma 68 5 5 2" xfId="8967" xr:uid="{00000000-0005-0000-0000-00004F230000}"/>
    <cellStyle name="Comma 68 5 5 3" xfId="8968" xr:uid="{00000000-0005-0000-0000-000050230000}"/>
    <cellStyle name="Comma 68 5 5 4" xfId="8969" xr:uid="{00000000-0005-0000-0000-000051230000}"/>
    <cellStyle name="Comma 68 5 6" xfId="8970" xr:uid="{00000000-0005-0000-0000-000052230000}"/>
    <cellStyle name="Comma 68 5 7" xfId="8971" xr:uid="{00000000-0005-0000-0000-000053230000}"/>
    <cellStyle name="Comma 68 5 8" xfId="8972" xr:uid="{00000000-0005-0000-0000-000054230000}"/>
    <cellStyle name="Comma 68 6" xfId="8973" xr:uid="{00000000-0005-0000-0000-000055230000}"/>
    <cellStyle name="Comma 68 6 2" xfId="8974" xr:uid="{00000000-0005-0000-0000-000056230000}"/>
    <cellStyle name="Comma 68 6 2 2" xfId="8975" xr:uid="{00000000-0005-0000-0000-000057230000}"/>
    <cellStyle name="Comma 68 6 2 2 2" xfId="8976" xr:uid="{00000000-0005-0000-0000-000058230000}"/>
    <cellStyle name="Comma 68 6 2 2 3" xfId="8977" xr:uid="{00000000-0005-0000-0000-000059230000}"/>
    <cellStyle name="Comma 68 6 2 2 4" xfId="8978" xr:uid="{00000000-0005-0000-0000-00005A230000}"/>
    <cellStyle name="Comma 68 6 2 3" xfId="8979" xr:uid="{00000000-0005-0000-0000-00005B230000}"/>
    <cellStyle name="Comma 68 6 2 4" xfId="8980" xr:uid="{00000000-0005-0000-0000-00005C230000}"/>
    <cellStyle name="Comma 68 6 2 5" xfId="8981" xr:uid="{00000000-0005-0000-0000-00005D230000}"/>
    <cellStyle name="Comma 68 6 3" xfId="8982" xr:uid="{00000000-0005-0000-0000-00005E230000}"/>
    <cellStyle name="Comma 68 6 3 2" xfId="8983" xr:uid="{00000000-0005-0000-0000-00005F230000}"/>
    <cellStyle name="Comma 68 6 3 3" xfId="8984" xr:uid="{00000000-0005-0000-0000-000060230000}"/>
    <cellStyle name="Comma 68 6 3 4" xfId="8985" xr:uid="{00000000-0005-0000-0000-000061230000}"/>
    <cellStyle name="Comma 68 6 4" xfId="8986" xr:uid="{00000000-0005-0000-0000-000062230000}"/>
    <cellStyle name="Comma 68 6 5" xfId="8987" xr:uid="{00000000-0005-0000-0000-000063230000}"/>
    <cellStyle name="Comma 68 6 6" xfId="8988" xr:uid="{00000000-0005-0000-0000-000064230000}"/>
    <cellStyle name="Comma 68 7" xfId="8989" xr:uid="{00000000-0005-0000-0000-000065230000}"/>
    <cellStyle name="Comma 68 7 2" xfId="8990" xr:uid="{00000000-0005-0000-0000-000066230000}"/>
    <cellStyle name="Comma 68 7 2 2" xfId="8991" xr:uid="{00000000-0005-0000-0000-000067230000}"/>
    <cellStyle name="Comma 68 7 2 2 2" xfId="8992" xr:uid="{00000000-0005-0000-0000-000068230000}"/>
    <cellStyle name="Comma 68 7 2 2 3" xfId="8993" xr:uid="{00000000-0005-0000-0000-000069230000}"/>
    <cellStyle name="Comma 68 7 2 2 4" xfId="8994" xr:uid="{00000000-0005-0000-0000-00006A230000}"/>
    <cellStyle name="Comma 68 7 2 3" xfId="8995" xr:uid="{00000000-0005-0000-0000-00006B230000}"/>
    <cellStyle name="Comma 68 7 2 4" xfId="8996" xr:uid="{00000000-0005-0000-0000-00006C230000}"/>
    <cellStyle name="Comma 68 7 2 5" xfId="8997" xr:uid="{00000000-0005-0000-0000-00006D230000}"/>
    <cellStyle name="Comma 68 7 3" xfId="8998" xr:uid="{00000000-0005-0000-0000-00006E230000}"/>
    <cellStyle name="Comma 68 7 3 2" xfId="8999" xr:uid="{00000000-0005-0000-0000-00006F230000}"/>
    <cellStyle name="Comma 68 7 3 3" xfId="9000" xr:uid="{00000000-0005-0000-0000-000070230000}"/>
    <cellStyle name="Comma 68 7 3 4" xfId="9001" xr:uid="{00000000-0005-0000-0000-000071230000}"/>
    <cellStyle name="Comma 68 7 4" xfId="9002" xr:uid="{00000000-0005-0000-0000-000072230000}"/>
    <cellStyle name="Comma 68 7 5" xfId="9003" xr:uid="{00000000-0005-0000-0000-000073230000}"/>
    <cellStyle name="Comma 68 7 6" xfId="9004" xr:uid="{00000000-0005-0000-0000-000074230000}"/>
    <cellStyle name="Comma 68 8" xfId="9005" xr:uid="{00000000-0005-0000-0000-000075230000}"/>
    <cellStyle name="Comma 68 8 2" xfId="9006" xr:uid="{00000000-0005-0000-0000-000076230000}"/>
    <cellStyle name="Comma 68 8 2 2" xfId="9007" xr:uid="{00000000-0005-0000-0000-000077230000}"/>
    <cellStyle name="Comma 68 8 2 3" xfId="9008" xr:uid="{00000000-0005-0000-0000-000078230000}"/>
    <cellStyle name="Comma 68 8 2 4" xfId="9009" xr:uid="{00000000-0005-0000-0000-000079230000}"/>
    <cellStyle name="Comma 68 8 3" xfId="9010" xr:uid="{00000000-0005-0000-0000-00007A230000}"/>
    <cellStyle name="Comma 68 8 4" xfId="9011" xr:uid="{00000000-0005-0000-0000-00007B230000}"/>
    <cellStyle name="Comma 68 8 5" xfId="9012" xr:uid="{00000000-0005-0000-0000-00007C230000}"/>
    <cellStyle name="Comma 68 9" xfId="9013" xr:uid="{00000000-0005-0000-0000-00007D230000}"/>
    <cellStyle name="Comma 68 9 2" xfId="9014" xr:uid="{00000000-0005-0000-0000-00007E230000}"/>
    <cellStyle name="Comma 68 9 3" xfId="9015" xr:uid="{00000000-0005-0000-0000-00007F230000}"/>
    <cellStyle name="Comma 68 9 4" xfId="9016" xr:uid="{00000000-0005-0000-0000-000080230000}"/>
    <cellStyle name="Comma 69" xfId="9017" xr:uid="{00000000-0005-0000-0000-000081230000}"/>
    <cellStyle name="Comma 7" xfId="9018" xr:uid="{00000000-0005-0000-0000-000082230000}"/>
    <cellStyle name="Comma 7 2" xfId="9019" xr:uid="{00000000-0005-0000-0000-000083230000}"/>
    <cellStyle name="Comma 7 2 2" xfId="9020" xr:uid="{00000000-0005-0000-0000-000084230000}"/>
    <cellStyle name="Comma 7 2 2 2" xfId="9021" xr:uid="{00000000-0005-0000-0000-000085230000}"/>
    <cellStyle name="Comma 7 2 3" xfId="9022" xr:uid="{00000000-0005-0000-0000-000086230000}"/>
    <cellStyle name="Comma 7 2 4" xfId="9023" xr:uid="{00000000-0005-0000-0000-000087230000}"/>
    <cellStyle name="Comma 7 2 5" xfId="9024" xr:uid="{00000000-0005-0000-0000-000088230000}"/>
    <cellStyle name="Comma 7 2 6" xfId="9025" xr:uid="{00000000-0005-0000-0000-000089230000}"/>
    <cellStyle name="Comma 7 2 7" xfId="9026" xr:uid="{00000000-0005-0000-0000-00008A230000}"/>
    <cellStyle name="Comma 7 3" xfId="9027" xr:uid="{00000000-0005-0000-0000-00008B230000}"/>
    <cellStyle name="Comma 7 3 2" xfId="9028" xr:uid="{00000000-0005-0000-0000-00008C230000}"/>
    <cellStyle name="Comma 7 4" xfId="9029" xr:uid="{00000000-0005-0000-0000-00008D230000}"/>
    <cellStyle name="Comma 7 4 2" xfId="9030" xr:uid="{00000000-0005-0000-0000-00008E230000}"/>
    <cellStyle name="Comma 7 4 3" xfId="9031" xr:uid="{00000000-0005-0000-0000-00008F230000}"/>
    <cellStyle name="Comma 70" xfId="9032" xr:uid="{00000000-0005-0000-0000-000090230000}"/>
    <cellStyle name="Comma 71" xfId="9033" xr:uid="{00000000-0005-0000-0000-000091230000}"/>
    <cellStyle name="Comma 72" xfId="9034" xr:uid="{00000000-0005-0000-0000-000092230000}"/>
    <cellStyle name="Comma 73" xfId="9035" xr:uid="{00000000-0005-0000-0000-000093230000}"/>
    <cellStyle name="Comma 74" xfId="9036" xr:uid="{00000000-0005-0000-0000-000094230000}"/>
    <cellStyle name="Comma 75" xfId="9037" xr:uid="{00000000-0005-0000-0000-000095230000}"/>
    <cellStyle name="Comma 76" xfId="9038" xr:uid="{00000000-0005-0000-0000-000096230000}"/>
    <cellStyle name="Comma 77" xfId="9039" xr:uid="{00000000-0005-0000-0000-000097230000}"/>
    <cellStyle name="Comma 78" xfId="9040" xr:uid="{00000000-0005-0000-0000-000098230000}"/>
    <cellStyle name="Comma 79" xfId="9041" xr:uid="{00000000-0005-0000-0000-000099230000}"/>
    <cellStyle name="Comma 8" xfId="9042" xr:uid="{00000000-0005-0000-0000-00009A230000}"/>
    <cellStyle name="Comma 8 10" xfId="9043" xr:uid="{00000000-0005-0000-0000-00009B230000}"/>
    <cellStyle name="Comma 8 11" xfId="9044" xr:uid="{00000000-0005-0000-0000-00009C230000}"/>
    <cellStyle name="Comma 8 2" xfId="9045" xr:uid="{00000000-0005-0000-0000-00009D230000}"/>
    <cellStyle name="Comma 8 2 2" xfId="9046" xr:uid="{00000000-0005-0000-0000-00009E230000}"/>
    <cellStyle name="Comma 8 2 2 2" xfId="9047" xr:uid="{00000000-0005-0000-0000-00009F230000}"/>
    <cellStyle name="Comma 8 2 3" xfId="9048" xr:uid="{00000000-0005-0000-0000-0000A0230000}"/>
    <cellStyle name="Comma 8 2 4" xfId="9049" xr:uid="{00000000-0005-0000-0000-0000A1230000}"/>
    <cellStyle name="Comma 8 2 5" xfId="9050" xr:uid="{00000000-0005-0000-0000-0000A2230000}"/>
    <cellStyle name="Comma 8 2 6" xfId="9051" xr:uid="{00000000-0005-0000-0000-0000A3230000}"/>
    <cellStyle name="Comma 8 2 7" xfId="9052" xr:uid="{00000000-0005-0000-0000-0000A4230000}"/>
    <cellStyle name="Comma 8 2 8" xfId="9053" xr:uid="{00000000-0005-0000-0000-0000A5230000}"/>
    <cellStyle name="Comma 8 3" xfId="9054" xr:uid="{00000000-0005-0000-0000-0000A6230000}"/>
    <cellStyle name="Comma 8 3 2" xfId="9055" xr:uid="{00000000-0005-0000-0000-0000A7230000}"/>
    <cellStyle name="Comma 8 4" xfId="9056" xr:uid="{00000000-0005-0000-0000-0000A8230000}"/>
    <cellStyle name="Comma 8 4 2" xfId="9057" xr:uid="{00000000-0005-0000-0000-0000A9230000}"/>
    <cellStyle name="Comma 8 5" xfId="9058" xr:uid="{00000000-0005-0000-0000-0000AA230000}"/>
    <cellStyle name="Comma 8 6" xfId="9059" xr:uid="{00000000-0005-0000-0000-0000AB230000}"/>
    <cellStyle name="Comma 8 7" xfId="9060" xr:uid="{00000000-0005-0000-0000-0000AC230000}"/>
    <cellStyle name="Comma 8 8" xfId="9061" xr:uid="{00000000-0005-0000-0000-0000AD230000}"/>
    <cellStyle name="Comma 8 9" xfId="9062" xr:uid="{00000000-0005-0000-0000-0000AE230000}"/>
    <cellStyle name="Comma 80" xfId="9063" xr:uid="{00000000-0005-0000-0000-0000AF230000}"/>
    <cellStyle name="Comma 81" xfId="9064" xr:uid="{00000000-0005-0000-0000-0000B0230000}"/>
    <cellStyle name="Comma 82" xfId="9065" xr:uid="{00000000-0005-0000-0000-0000B1230000}"/>
    <cellStyle name="Comma 83" xfId="9066" xr:uid="{00000000-0005-0000-0000-0000B2230000}"/>
    <cellStyle name="Comma 84" xfId="9067" xr:uid="{00000000-0005-0000-0000-0000B3230000}"/>
    <cellStyle name="Comma 85" xfId="9068" xr:uid="{00000000-0005-0000-0000-0000B4230000}"/>
    <cellStyle name="Comma 86" xfId="9069" xr:uid="{00000000-0005-0000-0000-0000B5230000}"/>
    <cellStyle name="Comma 87" xfId="9070" xr:uid="{00000000-0005-0000-0000-0000B6230000}"/>
    <cellStyle name="Comma 88" xfId="9071" xr:uid="{00000000-0005-0000-0000-0000B7230000}"/>
    <cellStyle name="Comma 89" xfId="9072" xr:uid="{00000000-0005-0000-0000-0000B8230000}"/>
    <cellStyle name="Comma 9" xfId="9073" xr:uid="{00000000-0005-0000-0000-0000B9230000}"/>
    <cellStyle name="Comma 9 10" xfId="9074" xr:uid="{00000000-0005-0000-0000-0000BA230000}"/>
    <cellStyle name="Comma 9 11" xfId="9075" xr:uid="{00000000-0005-0000-0000-0000BB230000}"/>
    <cellStyle name="Comma 9 12" xfId="9076" xr:uid="{00000000-0005-0000-0000-0000BC230000}"/>
    <cellStyle name="Comma 9 13" xfId="9077" xr:uid="{00000000-0005-0000-0000-0000BD230000}"/>
    <cellStyle name="Comma 9 2" xfId="9078" xr:uid="{00000000-0005-0000-0000-0000BE230000}"/>
    <cellStyle name="Comma 9 2 2" xfId="9079" xr:uid="{00000000-0005-0000-0000-0000BF230000}"/>
    <cellStyle name="Comma 9 2 2 2" xfId="9080" xr:uid="{00000000-0005-0000-0000-0000C0230000}"/>
    <cellStyle name="Comma 9 2 3" xfId="9081" xr:uid="{00000000-0005-0000-0000-0000C1230000}"/>
    <cellStyle name="Comma 9 2 3 2" xfId="9082" xr:uid="{00000000-0005-0000-0000-0000C2230000}"/>
    <cellStyle name="Comma 9 3" xfId="9083" xr:uid="{00000000-0005-0000-0000-0000C3230000}"/>
    <cellStyle name="Comma 9 3 2" xfId="9084" xr:uid="{00000000-0005-0000-0000-0000C4230000}"/>
    <cellStyle name="Comma 9 3 2 2" xfId="9085" xr:uid="{00000000-0005-0000-0000-0000C5230000}"/>
    <cellStyle name="Comma 9 3 3" xfId="9086" xr:uid="{00000000-0005-0000-0000-0000C6230000}"/>
    <cellStyle name="Comma 9 3 4" xfId="9087" xr:uid="{00000000-0005-0000-0000-0000C7230000}"/>
    <cellStyle name="Comma 9 3 5" xfId="9088" xr:uid="{00000000-0005-0000-0000-0000C8230000}"/>
    <cellStyle name="Comma 9 3 6" xfId="9089" xr:uid="{00000000-0005-0000-0000-0000C9230000}"/>
    <cellStyle name="Comma 9 3 7" xfId="9090" xr:uid="{00000000-0005-0000-0000-0000CA230000}"/>
    <cellStyle name="Comma 9 4" xfId="9091" xr:uid="{00000000-0005-0000-0000-0000CB230000}"/>
    <cellStyle name="Comma 9 5" xfId="9092" xr:uid="{00000000-0005-0000-0000-0000CC230000}"/>
    <cellStyle name="Comma 9 6" xfId="9093" xr:uid="{00000000-0005-0000-0000-0000CD230000}"/>
    <cellStyle name="Comma 9 7" xfId="9094" xr:uid="{00000000-0005-0000-0000-0000CE230000}"/>
    <cellStyle name="Comma 9 8" xfId="9095" xr:uid="{00000000-0005-0000-0000-0000CF230000}"/>
    <cellStyle name="Comma 9 9" xfId="9096" xr:uid="{00000000-0005-0000-0000-0000D0230000}"/>
    <cellStyle name="Comma 9 9 2" xfId="9097" xr:uid="{00000000-0005-0000-0000-0000D1230000}"/>
    <cellStyle name="Comma 90" xfId="9098" xr:uid="{00000000-0005-0000-0000-0000D2230000}"/>
    <cellStyle name="Comma 91" xfId="9099" xr:uid="{00000000-0005-0000-0000-0000D3230000}"/>
    <cellStyle name="Comma 92" xfId="9100" xr:uid="{00000000-0005-0000-0000-0000D4230000}"/>
    <cellStyle name="Comma 93" xfId="9101" xr:uid="{00000000-0005-0000-0000-0000D5230000}"/>
    <cellStyle name="Comma 94" xfId="9102" xr:uid="{00000000-0005-0000-0000-0000D6230000}"/>
    <cellStyle name="Comma 95" xfId="9103" xr:uid="{00000000-0005-0000-0000-0000D7230000}"/>
    <cellStyle name="Comma 96" xfId="9104" xr:uid="{00000000-0005-0000-0000-0000D8230000}"/>
    <cellStyle name="Comma 97" xfId="9105" xr:uid="{00000000-0005-0000-0000-0000D9230000}"/>
    <cellStyle name="Comma 98" xfId="9106" xr:uid="{00000000-0005-0000-0000-0000DA230000}"/>
    <cellStyle name="Comma 98 2" xfId="9107" xr:uid="{00000000-0005-0000-0000-0000DB230000}"/>
    <cellStyle name="Comma 99" xfId="9108" xr:uid="{00000000-0005-0000-0000-0000DC230000}"/>
    <cellStyle name="Comma0 - Style3" xfId="9109" xr:uid="{00000000-0005-0000-0000-0000DD230000}"/>
    <cellStyle name="Currency [00]" xfId="9110" xr:uid="{00000000-0005-0000-0000-0000DE230000}"/>
    <cellStyle name="Currency 10" xfId="9111" xr:uid="{00000000-0005-0000-0000-0000DF230000}"/>
    <cellStyle name="Currency 2" xfId="9112" xr:uid="{00000000-0005-0000-0000-0000E0230000}"/>
    <cellStyle name="Currency 2 2" xfId="9113" xr:uid="{00000000-0005-0000-0000-0000E1230000}"/>
    <cellStyle name="Currency 2 2 2" xfId="9114" xr:uid="{00000000-0005-0000-0000-0000E2230000}"/>
    <cellStyle name="Currency 2 2 2 2" xfId="9115" xr:uid="{00000000-0005-0000-0000-0000E3230000}"/>
    <cellStyle name="Currency 2 2 2 3" xfId="9116" xr:uid="{00000000-0005-0000-0000-0000E4230000}"/>
    <cellStyle name="Currency 2 2 2 4" xfId="9117" xr:uid="{00000000-0005-0000-0000-0000E5230000}"/>
    <cellStyle name="Currency 2 3" xfId="9118" xr:uid="{00000000-0005-0000-0000-0000E6230000}"/>
    <cellStyle name="Currency 2 4" xfId="9119" xr:uid="{00000000-0005-0000-0000-0000E7230000}"/>
    <cellStyle name="Currency 2 5" xfId="9120" xr:uid="{00000000-0005-0000-0000-0000E8230000}"/>
    <cellStyle name="Currency 2 6" xfId="9121" xr:uid="{00000000-0005-0000-0000-0000E9230000}"/>
    <cellStyle name="Currency 2 7" xfId="9122" xr:uid="{00000000-0005-0000-0000-0000EA230000}"/>
    <cellStyle name="Currency 2 7 2" xfId="9123" xr:uid="{00000000-0005-0000-0000-0000EB230000}"/>
    <cellStyle name="Currency 2 7 3" xfId="9124" xr:uid="{00000000-0005-0000-0000-0000EC230000}"/>
    <cellStyle name="Currency 2 7 4" xfId="9125" xr:uid="{00000000-0005-0000-0000-0000ED230000}"/>
    <cellStyle name="Currency 3" xfId="9126" xr:uid="{00000000-0005-0000-0000-0000EE230000}"/>
    <cellStyle name="Currency 3 2" xfId="9127" xr:uid="{00000000-0005-0000-0000-0000EF230000}"/>
    <cellStyle name="Currency 4" xfId="9128" xr:uid="{00000000-0005-0000-0000-0000F0230000}"/>
    <cellStyle name="Currency 5" xfId="9129" xr:uid="{00000000-0005-0000-0000-0000F1230000}"/>
    <cellStyle name="Currency 6" xfId="9130" xr:uid="{00000000-0005-0000-0000-0000F2230000}"/>
    <cellStyle name="Currency 7" xfId="9131" xr:uid="{00000000-0005-0000-0000-0000F3230000}"/>
    <cellStyle name="Currency 8" xfId="9132" xr:uid="{00000000-0005-0000-0000-0000F4230000}"/>
    <cellStyle name="Currency 9" xfId="9133" xr:uid="{00000000-0005-0000-0000-0000F5230000}"/>
    <cellStyle name="Date - Style2" xfId="9134" xr:uid="{00000000-0005-0000-0000-0000F6230000}"/>
    <cellStyle name="Date Short" xfId="9135" xr:uid="{00000000-0005-0000-0000-0000F7230000}"/>
    <cellStyle name="DELTA" xfId="9136" xr:uid="{00000000-0005-0000-0000-0000F8230000}"/>
    <cellStyle name="DELTA 2" xfId="9137" xr:uid="{00000000-0005-0000-0000-0000F9230000}"/>
    <cellStyle name="DELTA 3" xfId="9138" xr:uid="{00000000-0005-0000-0000-0000FA230000}"/>
    <cellStyle name="DELTA 4" xfId="9139" xr:uid="{00000000-0005-0000-0000-0000FB230000}"/>
    <cellStyle name="DELTA 5" xfId="9140" xr:uid="{00000000-0005-0000-0000-0000FC230000}"/>
    <cellStyle name="DELTA 6" xfId="9141" xr:uid="{00000000-0005-0000-0000-0000FD230000}"/>
    <cellStyle name="DELTA 7" xfId="9142" xr:uid="{00000000-0005-0000-0000-0000FE230000}"/>
    <cellStyle name="Dezimal [0]" xfId="9143" xr:uid="{00000000-0005-0000-0000-0000FF230000}"/>
    <cellStyle name="Dezimal_AX-5-Loan-Portfolio-Efficiency-310899" xfId="9144" xr:uid="{00000000-0005-0000-0000-000000240000}"/>
    <cellStyle name="Emphasis 1" xfId="9145" xr:uid="{00000000-0005-0000-0000-000001240000}"/>
    <cellStyle name="Emphasis 2" xfId="9146" xr:uid="{00000000-0005-0000-0000-000002240000}"/>
    <cellStyle name="Emphasis 3" xfId="9147" xr:uid="{00000000-0005-0000-0000-000003240000}"/>
    <cellStyle name="Enter Currency (0)" xfId="9148" xr:uid="{00000000-0005-0000-0000-000004240000}"/>
    <cellStyle name="Enter Currency (2)" xfId="9149" xr:uid="{00000000-0005-0000-0000-000005240000}"/>
    <cellStyle name="Enter Units (0)" xfId="9150" xr:uid="{00000000-0005-0000-0000-000006240000}"/>
    <cellStyle name="Enter Units (1)" xfId="9151" xr:uid="{00000000-0005-0000-0000-000007240000}"/>
    <cellStyle name="Enter Units (2)" xfId="9152" xr:uid="{00000000-0005-0000-0000-000008240000}"/>
    <cellStyle name="Euro" xfId="9153" xr:uid="{00000000-0005-0000-0000-000009240000}"/>
    <cellStyle name="Euro 2" xfId="9154" xr:uid="{00000000-0005-0000-0000-00000A240000}"/>
    <cellStyle name="Euro 3" xfId="9155" xr:uid="{00000000-0005-0000-0000-00000B240000}"/>
    <cellStyle name="Explanatory Text 2" xfId="9156" xr:uid="{00000000-0005-0000-0000-00000C240000}"/>
    <cellStyle name="Explanatory Text 2 10" xfId="9157" xr:uid="{00000000-0005-0000-0000-00000D240000}"/>
    <cellStyle name="Explanatory Text 2 11" xfId="9158" xr:uid="{00000000-0005-0000-0000-00000E240000}"/>
    <cellStyle name="Explanatory Text 2 12" xfId="9159" xr:uid="{00000000-0005-0000-0000-00000F240000}"/>
    <cellStyle name="Explanatory Text 2 2" xfId="9160" xr:uid="{00000000-0005-0000-0000-000010240000}"/>
    <cellStyle name="Explanatory Text 2 2 2" xfId="9161" xr:uid="{00000000-0005-0000-0000-000011240000}"/>
    <cellStyle name="Explanatory Text 2 3" xfId="9162" xr:uid="{00000000-0005-0000-0000-000012240000}"/>
    <cellStyle name="Explanatory Text 2 4" xfId="9163" xr:uid="{00000000-0005-0000-0000-000013240000}"/>
    <cellStyle name="Explanatory Text 2 5" xfId="9164" xr:uid="{00000000-0005-0000-0000-000014240000}"/>
    <cellStyle name="Explanatory Text 2 6" xfId="9165" xr:uid="{00000000-0005-0000-0000-000015240000}"/>
    <cellStyle name="Explanatory Text 2 7" xfId="9166" xr:uid="{00000000-0005-0000-0000-000016240000}"/>
    <cellStyle name="Explanatory Text 2 8" xfId="9167" xr:uid="{00000000-0005-0000-0000-000017240000}"/>
    <cellStyle name="Explanatory Text 2 9" xfId="9168" xr:uid="{00000000-0005-0000-0000-000018240000}"/>
    <cellStyle name="Explanatory Text 3" xfId="9169" xr:uid="{00000000-0005-0000-0000-000019240000}"/>
    <cellStyle name="Explanatory Text 3 2" xfId="9170" xr:uid="{00000000-0005-0000-0000-00001A240000}"/>
    <cellStyle name="Explanatory Text 3 3" xfId="9171" xr:uid="{00000000-0005-0000-0000-00001B240000}"/>
    <cellStyle name="Explanatory Text 4" xfId="9172" xr:uid="{00000000-0005-0000-0000-00001C240000}"/>
    <cellStyle name="Explanatory Text 4 2" xfId="9173" xr:uid="{00000000-0005-0000-0000-00001D240000}"/>
    <cellStyle name="Explanatory Text 4 3" xfId="9174" xr:uid="{00000000-0005-0000-0000-00001E240000}"/>
    <cellStyle name="Explanatory Text 5" xfId="9175" xr:uid="{00000000-0005-0000-0000-00001F240000}"/>
    <cellStyle name="Explanatory Text 5 2" xfId="9176" xr:uid="{00000000-0005-0000-0000-000020240000}"/>
    <cellStyle name="Explanatory Text 5 3" xfId="9177" xr:uid="{00000000-0005-0000-0000-000021240000}"/>
    <cellStyle name="Explanatory Text 6" xfId="9178" xr:uid="{00000000-0005-0000-0000-000022240000}"/>
    <cellStyle name="Explanatory Text 6 2" xfId="9179" xr:uid="{00000000-0005-0000-0000-000023240000}"/>
    <cellStyle name="Explanatory Text 6 3" xfId="9180" xr:uid="{00000000-0005-0000-0000-000024240000}"/>
    <cellStyle name="Explanatory Text 7" xfId="9181" xr:uid="{00000000-0005-0000-0000-000025240000}"/>
    <cellStyle name="Flag" xfId="9182" xr:uid="{00000000-0005-0000-0000-000026240000}"/>
    <cellStyle name="Flag 2" xfId="9183" xr:uid="{00000000-0005-0000-0000-000027240000}"/>
    <cellStyle name="Flag 3" xfId="9184" xr:uid="{00000000-0005-0000-0000-000028240000}"/>
    <cellStyle name="Gia's" xfId="9185" xr:uid="{00000000-0005-0000-0000-000029240000}"/>
    <cellStyle name="Gia's 10" xfId="9186" xr:uid="{00000000-0005-0000-0000-00002A240000}"/>
    <cellStyle name="Gia's 10 2" xfId="21324" xr:uid="{00000000-0005-0000-0000-00002B240000}"/>
    <cellStyle name="Gia's 11" xfId="21325" xr:uid="{00000000-0005-0000-0000-00002C240000}"/>
    <cellStyle name="Gia's 2" xfId="9187" xr:uid="{00000000-0005-0000-0000-00002D240000}"/>
    <cellStyle name="Gia's 2 2" xfId="21323" xr:uid="{00000000-0005-0000-0000-00002E240000}"/>
    <cellStyle name="Gia's 3" xfId="9188" xr:uid="{00000000-0005-0000-0000-00002F240000}"/>
    <cellStyle name="Gia's 3 2" xfId="21322" xr:uid="{00000000-0005-0000-0000-000030240000}"/>
    <cellStyle name="Gia's 4" xfId="9189" xr:uid="{00000000-0005-0000-0000-000031240000}"/>
    <cellStyle name="Gia's 4 2" xfId="21321" xr:uid="{00000000-0005-0000-0000-000032240000}"/>
    <cellStyle name="Gia's 5" xfId="9190" xr:uid="{00000000-0005-0000-0000-000033240000}"/>
    <cellStyle name="Gia's 5 2" xfId="21320" xr:uid="{00000000-0005-0000-0000-000034240000}"/>
    <cellStyle name="Gia's 6" xfId="9191" xr:uid="{00000000-0005-0000-0000-000035240000}"/>
    <cellStyle name="Gia's 6 2" xfId="21319" xr:uid="{00000000-0005-0000-0000-000036240000}"/>
    <cellStyle name="Gia's 7" xfId="9192" xr:uid="{00000000-0005-0000-0000-000037240000}"/>
    <cellStyle name="Gia's 7 2" xfId="21318" xr:uid="{00000000-0005-0000-0000-000038240000}"/>
    <cellStyle name="Gia's 8" xfId="9193" xr:uid="{00000000-0005-0000-0000-000039240000}"/>
    <cellStyle name="Gia's 8 2" xfId="21317" xr:uid="{00000000-0005-0000-0000-00003A240000}"/>
    <cellStyle name="Gia's 9" xfId="9194" xr:uid="{00000000-0005-0000-0000-00003B240000}"/>
    <cellStyle name="Gia's 9 2" xfId="21316" xr:uid="{00000000-0005-0000-0000-00003C240000}"/>
    <cellStyle name="Good 2" xfId="9195" xr:uid="{00000000-0005-0000-0000-00003D240000}"/>
    <cellStyle name="Good 2 10" xfId="9196" xr:uid="{00000000-0005-0000-0000-00003E240000}"/>
    <cellStyle name="Good 2 11" xfId="9197" xr:uid="{00000000-0005-0000-0000-00003F240000}"/>
    <cellStyle name="Good 2 12" xfId="9198" xr:uid="{00000000-0005-0000-0000-000040240000}"/>
    <cellStyle name="Good 2 2" xfId="9199" xr:uid="{00000000-0005-0000-0000-000041240000}"/>
    <cellStyle name="Good 2 2 2" xfId="9200" xr:uid="{00000000-0005-0000-0000-000042240000}"/>
    <cellStyle name="Good 2 3" xfId="9201" xr:uid="{00000000-0005-0000-0000-000043240000}"/>
    <cellStyle name="Good 2 4" xfId="9202" xr:uid="{00000000-0005-0000-0000-000044240000}"/>
    <cellStyle name="Good 2 5" xfId="9203" xr:uid="{00000000-0005-0000-0000-000045240000}"/>
    <cellStyle name="Good 2 6" xfId="9204" xr:uid="{00000000-0005-0000-0000-000046240000}"/>
    <cellStyle name="Good 2 7" xfId="9205" xr:uid="{00000000-0005-0000-0000-000047240000}"/>
    <cellStyle name="Good 2 8" xfId="9206" xr:uid="{00000000-0005-0000-0000-000048240000}"/>
    <cellStyle name="Good 2 9" xfId="9207" xr:uid="{00000000-0005-0000-0000-000049240000}"/>
    <cellStyle name="Good 3" xfId="9208" xr:uid="{00000000-0005-0000-0000-00004A240000}"/>
    <cellStyle name="Good 3 2" xfId="9209" xr:uid="{00000000-0005-0000-0000-00004B240000}"/>
    <cellStyle name="Good 3 3" xfId="9210" xr:uid="{00000000-0005-0000-0000-00004C240000}"/>
    <cellStyle name="Good 4" xfId="9211" xr:uid="{00000000-0005-0000-0000-00004D240000}"/>
    <cellStyle name="Good 4 2" xfId="9212" xr:uid="{00000000-0005-0000-0000-00004E240000}"/>
    <cellStyle name="Good 4 3" xfId="9213" xr:uid="{00000000-0005-0000-0000-00004F240000}"/>
    <cellStyle name="Good 5" xfId="9214" xr:uid="{00000000-0005-0000-0000-000050240000}"/>
    <cellStyle name="Good 5 2" xfId="9215" xr:uid="{00000000-0005-0000-0000-000051240000}"/>
    <cellStyle name="Good 5 3" xfId="9216" xr:uid="{00000000-0005-0000-0000-000052240000}"/>
    <cellStyle name="Good 6" xfId="9217" xr:uid="{00000000-0005-0000-0000-000053240000}"/>
    <cellStyle name="Good 6 2" xfId="9218" xr:uid="{00000000-0005-0000-0000-000054240000}"/>
    <cellStyle name="Good 6 3" xfId="9219" xr:uid="{00000000-0005-0000-0000-000055240000}"/>
    <cellStyle name="Good 7" xfId="9220" xr:uid="{00000000-0005-0000-0000-000056240000}"/>
    <cellStyle name="greyed" xfId="9221" xr:uid="{00000000-0005-0000-0000-000057240000}"/>
    <cellStyle name="greyed 2" xfId="21315" xr:uid="{00000000-0005-0000-0000-000058240000}"/>
    <cellStyle name="Header1" xfId="9222" xr:uid="{00000000-0005-0000-0000-000059240000}"/>
    <cellStyle name="Header1 2" xfId="9223" xr:uid="{00000000-0005-0000-0000-00005A240000}"/>
    <cellStyle name="Header1 3" xfId="9224" xr:uid="{00000000-0005-0000-0000-00005B240000}"/>
    <cellStyle name="Header2" xfId="9225" xr:uid="{00000000-0005-0000-0000-00005C240000}"/>
    <cellStyle name="Header2 2" xfId="9226" xr:uid="{00000000-0005-0000-0000-00005D240000}"/>
    <cellStyle name="Header2 2 2" xfId="21313" xr:uid="{00000000-0005-0000-0000-00005E240000}"/>
    <cellStyle name="Header2 3" xfId="9227" xr:uid="{00000000-0005-0000-0000-00005F240000}"/>
    <cellStyle name="Header2 3 2" xfId="21312" xr:uid="{00000000-0005-0000-0000-000060240000}"/>
    <cellStyle name="Header2 4" xfId="21314" xr:uid="{00000000-0005-0000-0000-000061240000}"/>
    <cellStyle name="Heading 1 2" xfId="9228" xr:uid="{00000000-0005-0000-0000-000062240000}"/>
    <cellStyle name="Heading 1 2 2" xfId="9229" xr:uid="{00000000-0005-0000-0000-000063240000}"/>
    <cellStyle name="Heading 1 2 2 2" xfId="9230" xr:uid="{00000000-0005-0000-0000-000064240000}"/>
    <cellStyle name="Heading 1 2 3" xfId="9231" xr:uid="{00000000-0005-0000-0000-000065240000}"/>
    <cellStyle name="Heading 1 2 4" xfId="9232" xr:uid="{00000000-0005-0000-0000-000066240000}"/>
    <cellStyle name="Heading 1 3" xfId="9233" xr:uid="{00000000-0005-0000-0000-000067240000}"/>
    <cellStyle name="Heading 1 3 2" xfId="9234" xr:uid="{00000000-0005-0000-0000-000068240000}"/>
    <cellStyle name="Heading 1 3 3" xfId="9235" xr:uid="{00000000-0005-0000-0000-000069240000}"/>
    <cellStyle name="Heading 1 4" xfId="9236" xr:uid="{00000000-0005-0000-0000-00006A240000}"/>
    <cellStyle name="Heading 1 4 2" xfId="9237" xr:uid="{00000000-0005-0000-0000-00006B240000}"/>
    <cellStyle name="Heading 1 4 3" xfId="9238" xr:uid="{00000000-0005-0000-0000-00006C240000}"/>
    <cellStyle name="Heading 1 5" xfId="9239" xr:uid="{00000000-0005-0000-0000-00006D240000}"/>
    <cellStyle name="Heading 1 5 2" xfId="9240" xr:uid="{00000000-0005-0000-0000-00006E240000}"/>
    <cellStyle name="Heading 1 5 3" xfId="9241" xr:uid="{00000000-0005-0000-0000-00006F240000}"/>
    <cellStyle name="Heading 1 6" xfId="9242" xr:uid="{00000000-0005-0000-0000-000070240000}"/>
    <cellStyle name="Heading 1 6 2" xfId="9243" xr:uid="{00000000-0005-0000-0000-000071240000}"/>
    <cellStyle name="Heading 1 6 3" xfId="9244" xr:uid="{00000000-0005-0000-0000-000072240000}"/>
    <cellStyle name="Heading 1 7" xfId="9245" xr:uid="{00000000-0005-0000-0000-000073240000}"/>
    <cellStyle name="Heading 2 2" xfId="9246" xr:uid="{00000000-0005-0000-0000-000074240000}"/>
    <cellStyle name="Heading 2 2 2" xfId="9247" xr:uid="{00000000-0005-0000-0000-000075240000}"/>
    <cellStyle name="Heading 2 2 2 2" xfId="9248" xr:uid="{00000000-0005-0000-0000-000076240000}"/>
    <cellStyle name="Heading 2 2 3" xfId="9249" xr:uid="{00000000-0005-0000-0000-000077240000}"/>
    <cellStyle name="Heading 2 2 4" xfId="9250" xr:uid="{00000000-0005-0000-0000-000078240000}"/>
    <cellStyle name="Heading 2 3" xfId="9251" xr:uid="{00000000-0005-0000-0000-000079240000}"/>
    <cellStyle name="Heading 2 3 2" xfId="9252" xr:uid="{00000000-0005-0000-0000-00007A240000}"/>
    <cellStyle name="Heading 2 3 3" xfId="9253" xr:uid="{00000000-0005-0000-0000-00007B240000}"/>
    <cellStyle name="Heading 2 4" xfId="9254" xr:uid="{00000000-0005-0000-0000-00007C240000}"/>
    <cellStyle name="Heading 2 4 2" xfId="9255" xr:uid="{00000000-0005-0000-0000-00007D240000}"/>
    <cellStyle name="Heading 2 4 3" xfId="9256" xr:uid="{00000000-0005-0000-0000-00007E240000}"/>
    <cellStyle name="Heading 2 5" xfId="9257" xr:uid="{00000000-0005-0000-0000-00007F240000}"/>
    <cellStyle name="Heading 2 5 2" xfId="9258" xr:uid="{00000000-0005-0000-0000-000080240000}"/>
    <cellStyle name="Heading 2 5 3" xfId="9259" xr:uid="{00000000-0005-0000-0000-000081240000}"/>
    <cellStyle name="Heading 2 6" xfId="9260" xr:uid="{00000000-0005-0000-0000-000082240000}"/>
    <cellStyle name="Heading 2 6 2" xfId="9261" xr:uid="{00000000-0005-0000-0000-000083240000}"/>
    <cellStyle name="Heading 2 6 3" xfId="9262" xr:uid="{00000000-0005-0000-0000-000084240000}"/>
    <cellStyle name="Heading 2 7" xfId="9263" xr:uid="{00000000-0005-0000-0000-000085240000}"/>
    <cellStyle name="Heading 3 2" xfId="9264" xr:uid="{00000000-0005-0000-0000-000086240000}"/>
    <cellStyle name="Heading 3 2 2" xfId="9265" xr:uid="{00000000-0005-0000-0000-000087240000}"/>
    <cellStyle name="Heading 3 2 2 2" xfId="9266" xr:uid="{00000000-0005-0000-0000-000088240000}"/>
    <cellStyle name="Heading 3 2 3" xfId="9267" xr:uid="{00000000-0005-0000-0000-000089240000}"/>
    <cellStyle name="Heading 3 2 3 2" xfId="9268" xr:uid="{00000000-0005-0000-0000-00008A240000}"/>
    <cellStyle name="Heading 3 2 4" xfId="9269" xr:uid="{00000000-0005-0000-0000-00008B240000}"/>
    <cellStyle name="Heading 3 2 4 2" xfId="9270" xr:uid="{00000000-0005-0000-0000-00008C240000}"/>
    <cellStyle name="Heading 3 2 5" xfId="9271" xr:uid="{00000000-0005-0000-0000-00008D240000}"/>
    <cellStyle name="Heading 3 3" xfId="9272" xr:uid="{00000000-0005-0000-0000-00008E240000}"/>
    <cellStyle name="Heading 3 3 2" xfId="9273" xr:uid="{00000000-0005-0000-0000-00008F240000}"/>
    <cellStyle name="Heading 3 3 3" xfId="9274" xr:uid="{00000000-0005-0000-0000-000090240000}"/>
    <cellStyle name="Heading 3 4" xfId="9275" xr:uid="{00000000-0005-0000-0000-000091240000}"/>
    <cellStyle name="Heading 3 4 2" xfId="9276" xr:uid="{00000000-0005-0000-0000-000092240000}"/>
    <cellStyle name="Heading 3 4 3" xfId="9277" xr:uid="{00000000-0005-0000-0000-000093240000}"/>
    <cellStyle name="Heading 3 5" xfId="9278" xr:uid="{00000000-0005-0000-0000-000094240000}"/>
    <cellStyle name="Heading 3 5 2" xfId="9279" xr:uid="{00000000-0005-0000-0000-000095240000}"/>
    <cellStyle name="Heading 3 5 3" xfId="9280" xr:uid="{00000000-0005-0000-0000-000096240000}"/>
    <cellStyle name="Heading 3 6" xfId="9281" xr:uid="{00000000-0005-0000-0000-000097240000}"/>
    <cellStyle name="Heading 3 6 2" xfId="9282" xr:uid="{00000000-0005-0000-0000-000098240000}"/>
    <cellStyle name="Heading 3 6 3" xfId="9283" xr:uid="{00000000-0005-0000-0000-000099240000}"/>
    <cellStyle name="Heading 3 7" xfId="9284" xr:uid="{00000000-0005-0000-0000-00009A240000}"/>
    <cellStyle name="Heading 4 2" xfId="9285" xr:uid="{00000000-0005-0000-0000-00009B240000}"/>
    <cellStyle name="Heading 4 2 2" xfId="9286" xr:uid="{00000000-0005-0000-0000-00009C240000}"/>
    <cellStyle name="Heading 4 2 2 2" xfId="9287" xr:uid="{00000000-0005-0000-0000-00009D240000}"/>
    <cellStyle name="Heading 4 2 3" xfId="9288" xr:uid="{00000000-0005-0000-0000-00009E240000}"/>
    <cellStyle name="Heading 4 2 4" xfId="9289" xr:uid="{00000000-0005-0000-0000-00009F240000}"/>
    <cellStyle name="Heading 4 3" xfId="9290" xr:uid="{00000000-0005-0000-0000-0000A0240000}"/>
    <cellStyle name="Heading 4 3 2" xfId="9291" xr:uid="{00000000-0005-0000-0000-0000A1240000}"/>
    <cellStyle name="Heading 4 3 3" xfId="9292" xr:uid="{00000000-0005-0000-0000-0000A2240000}"/>
    <cellStyle name="Heading 4 4" xfId="9293" xr:uid="{00000000-0005-0000-0000-0000A3240000}"/>
    <cellStyle name="Heading 4 4 2" xfId="9294" xr:uid="{00000000-0005-0000-0000-0000A4240000}"/>
    <cellStyle name="Heading 4 4 3" xfId="9295" xr:uid="{00000000-0005-0000-0000-0000A5240000}"/>
    <cellStyle name="Heading 4 5" xfId="9296" xr:uid="{00000000-0005-0000-0000-0000A6240000}"/>
    <cellStyle name="Heading 4 5 2" xfId="9297" xr:uid="{00000000-0005-0000-0000-0000A7240000}"/>
    <cellStyle name="Heading 4 5 3" xfId="9298" xr:uid="{00000000-0005-0000-0000-0000A8240000}"/>
    <cellStyle name="Heading 4 6" xfId="9299" xr:uid="{00000000-0005-0000-0000-0000A9240000}"/>
    <cellStyle name="Heading 4 6 2" xfId="9300" xr:uid="{00000000-0005-0000-0000-0000AA240000}"/>
    <cellStyle name="Heading 4 6 3" xfId="9301" xr:uid="{00000000-0005-0000-0000-0000AB240000}"/>
    <cellStyle name="Heading 4 7" xfId="9302" xr:uid="{00000000-0005-0000-0000-0000AC240000}"/>
    <cellStyle name="Heading A" xfId="9303" xr:uid="{00000000-0005-0000-0000-0000AD240000}"/>
    <cellStyle name="Heading1" xfId="9304" xr:uid="{00000000-0005-0000-0000-0000AE240000}"/>
    <cellStyle name="Heading1 2" xfId="9305" xr:uid="{00000000-0005-0000-0000-0000AF240000}"/>
    <cellStyle name="Heading1 3" xfId="9306" xr:uid="{00000000-0005-0000-0000-0000B0240000}"/>
    <cellStyle name="Heading2" xfId="9307" xr:uid="{00000000-0005-0000-0000-0000B1240000}"/>
    <cellStyle name="Heading2 2" xfId="9308" xr:uid="{00000000-0005-0000-0000-0000B2240000}"/>
    <cellStyle name="Heading2 3" xfId="9309" xr:uid="{00000000-0005-0000-0000-0000B3240000}"/>
    <cellStyle name="Heading3" xfId="9310" xr:uid="{00000000-0005-0000-0000-0000B4240000}"/>
    <cellStyle name="Heading3 2" xfId="9311" xr:uid="{00000000-0005-0000-0000-0000B5240000}"/>
    <cellStyle name="Heading3 3" xfId="9312" xr:uid="{00000000-0005-0000-0000-0000B6240000}"/>
    <cellStyle name="Heading4" xfId="9313" xr:uid="{00000000-0005-0000-0000-0000B7240000}"/>
    <cellStyle name="Heading4 2" xfId="9314" xr:uid="{00000000-0005-0000-0000-0000B8240000}"/>
    <cellStyle name="Heading4 3" xfId="9315" xr:uid="{00000000-0005-0000-0000-0000B9240000}"/>
    <cellStyle name="Heading5" xfId="9316" xr:uid="{00000000-0005-0000-0000-0000BA240000}"/>
    <cellStyle name="Heading5 2" xfId="9317" xr:uid="{00000000-0005-0000-0000-0000BB240000}"/>
    <cellStyle name="Heading5 3" xfId="9318" xr:uid="{00000000-0005-0000-0000-0000BC240000}"/>
    <cellStyle name="Heading6" xfId="9319" xr:uid="{00000000-0005-0000-0000-0000BD240000}"/>
    <cellStyle name="Heading6 2" xfId="9320" xr:uid="{00000000-0005-0000-0000-0000BE240000}"/>
    <cellStyle name="Heading6 3" xfId="9321" xr:uid="{00000000-0005-0000-0000-0000BF240000}"/>
    <cellStyle name="HeadingTable" xfId="9322" xr:uid="{00000000-0005-0000-0000-0000C0240000}"/>
    <cellStyle name="HeadingTable 2" xfId="21311" xr:uid="{00000000-0005-0000-0000-0000C1240000}"/>
    <cellStyle name="highlightExposure" xfId="9323" xr:uid="{00000000-0005-0000-0000-0000C2240000}"/>
    <cellStyle name="highlightExposure 2" xfId="21310" xr:uid="{00000000-0005-0000-0000-0000C3240000}"/>
    <cellStyle name="highlightPercentage" xfId="9324" xr:uid="{00000000-0005-0000-0000-0000C4240000}"/>
    <cellStyle name="highlightPercentage 2" xfId="21309" xr:uid="{00000000-0005-0000-0000-0000C5240000}"/>
    <cellStyle name="highlightText" xfId="9325" xr:uid="{00000000-0005-0000-0000-0000C6240000}"/>
    <cellStyle name="highlightText 2" xfId="21308" xr:uid="{00000000-0005-0000-0000-0000C7240000}"/>
    <cellStyle name="Horizontal" xfId="9326" xr:uid="{00000000-0005-0000-0000-0000C8240000}"/>
    <cellStyle name="Horizontal 2" xfId="9327" xr:uid="{00000000-0005-0000-0000-0000C9240000}"/>
    <cellStyle name="Horizontal 3" xfId="9328" xr:uid="{00000000-0005-0000-0000-0000CA240000}"/>
    <cellStyle name="Hyperlink" xfId="17" builtinId="8"/>
    <cellStyle name="Hyperlink 2" xfId="9329" xr:uid="{00000000-0005-0000-0000-0000CC240000}"/>
    <cellStyle name="Hyperlink 2 2" xfId="9330" xr:uid="{00000000-0005-0000-0000-0000CD240000}"/>
    <cellStyle name="Hyperlink 2 3" xfId="9331" xr:uid="{00000000-0005-0000-0000-0000CE240000}"/>
    <cellStyle name="Îáû÷íûé_23_1 " xfId="9332" xr:uid="{00000000-0005-0000-0000-0000CF240000}"/>
    <cellStyle name="Input 2" xfId="9333" xr:uid="{00000000-0005-0000-0000-0000D0240000}"/>
    <cellStyle name="Input 2 10" xfId="9334" xr:uid="{00000000-0005-0000-0000-0000D1240000}"/>
    <cellStyle name="Input 2 10 2" xfId="9335" xr:uid="{00000000-0005-0000-0000-0000D2240000}"/>
    <cellStyle name="Input 2 10 2 2" xfId="21306" xr:uid="{00000000-0005-0000-0000-0000D3240000}"/>
    <cellStyle name="Input 2 10 3" xfId="9336" xr:uid="{00000000-0005-0000-0000-0000D4240000}"/>
    <cellStyle name="Input 2 10 3 2" xfId="21305" xr:uid="{00000000-0005-0000-0000-0000D5240000}"/>
    <cellStyle name="Input 2 10 4" xfId="9337" xr:uid="{00000000-0005-0000-0000-0000D6240000}"/>
    <cellStyle name="Input 2 10 4 2" xfId="21304" xr:uid="{00000000-0005-0000-0000-0000D7240000}"/>
    <cellStyle name="Input 2 10 5" xfId="9338" xr:uid="{00000000-0005-0000-0000-0000D8240000}"/>
    <cellStyle name="Input 2 10 5 2" xfId="21303" xr:uid="{00000000-0005-0000-0000-0000D9240000}"/>
    <cellStyle name="Input 2 11" xfId="9339" xr:uid="{00000000-0005-0000-0000-0000DA240000}"/>
    <cellStyle name="Input 2 11 2" xfId="9340" xr:uid="{00000000-0005-0000-0000-0000DB240000}"/>
    <cellStyle name="Input 2 11 2 2" xfId="21301" xr:uid="{00000000-0005-0000-0000-0000DC240000}"/>
    <cellStyle name="Input 2 11 3" xfId="9341" xr:uid="{00000000-0005-0000-0000-0000DD240000}"/>
    <cellStyle name="Input 2 11 3 2" xfId="21300" xr:uid="{00000000-0005-0000-0000-0000DE240000}"/>
    <cellStyle name="Input 2 11 4" xfId="9342" xr:uid="{00000000-0005-0000-0000-0000DF240000}"/>
    <cellStyle name="Input 2 11 4 2" xfId="21299" xr:uid="{00000000-0005-0000-0000-0000E0240000}"/>
    <cellStyle name="Input 2 11 5" xfId="9343" xr:uid="{00000000-0005-0000-0000-0000E1240000}"/>
    <cellStyle name="Input 2 11 5 2" xfId="21298" xr:uid="{00000000-0005-0000-0000-0000E2240000}"/>
    <cellStyle name="Input 2 11 6" xfId="21302" xr:uid="{00000000-0005-0000-0000-0000E3240000}"/>
    <cellStyle name="Input 2 12" xfId="9344" xr:uid="{00000000-0005-0000-0000-0000E4240000}"/>
    <cellStyle name="Input 2 12 2" xfId="9345" xr:uid="{00000000-0005-0000-0000-0000E5240000}"/>
    <cellStyle name="Input 2 12 2 2" xfId="21296" xr:uid="{00000000-0005-0000-0000-0000E6240000}"/>
    <cellStyle name="Input 2 12 3" xfId="9346" xr:uid="{00000000-0005-0000-0000-0000E7240000}"/>
    <cellStyle name="Input 2 12 3 2" xfId="21295" xr:uid="{00000000-0005-0000-0000-0000E8240000}"/>
    <cellStyle name="Input 2 12 4" xfId="9347" xr:uid="{00000000-0005-0000-0000-0000E9240000}"/>
    <cellStyle name="Input 2 12 4 2" xfId="21294" xr:uid="{00000000-0005-0000-0000-0000EA240000}"/>
    <cellStyle name="Input 2 12 5" xfId="9348" xr:uid="{00000000-0005-0000-0000-0000EB240000}"/>
    <cellStyle name="Input 2 12 5 2" xfId="21293" xr:uid="{00000000-0005-0000-0000-0000EC240000}"/>
    <cellStyle name="Input 2 12 6" xfId="21297" xr:uid="{00000000-0005-0000-0000-0000ED240000}"/>
    <cellStyle name="Input 2 13" xfId="9349" xr:uid="{00000000-0005-0000-0000-0000EE240000}"/>
    <cellStyle name="Input 2 13 2" xfId="9350" xr:uid="{00000000-0005-0000-0000-0000EF240000}"/>
    <cellStyle name="Input 2 13 2 2" xfId="21291" xr:uid="{00000000-0005-0000-0000-0000F0240000}"/>
    <cellStyle name="Input 2 13 3" xfId="9351" xr:uid="{00000000-0005-0000-0000-0000F1240000}"/>
    <cellStyle name="Input 2 13 3 2" xfId="21290" xr:uid="{00000000-0005-0000-0000-0000F2240000}"/>
    <cellStyle name="Input 2 13 4" xfId="9352" xr:uid="{00000000-0005-0000-0000-0000F3240000}"/>
    <cellStyle name="Input 2 13 4 2" xfId="21289" xr:uid="{00000000-0005-0000-0000-0000F4240000}"/>
    <cellStyle name="Input 2 13 5" xfId="21292" xr:uid="{00000000-0005-0000-0000-0000F5240000}"/>
    <cellStyle name="Input 2 14" xfId="9353" xr:uid="{00000000-0005-0000-0000-0000F6240000}"/>
    <cellStyle name="Input 2 14 2" xfId="21288" xr:uid="{00000000-0005-0000-0000-0000F7240000}"/>
    <cellStyle name="Input 2 15" xfId="9354" xr:uid="{00000000-0005-0000-0000-0000F8240000}"/>
    <cellStyle name="Input 2 15 2" xfId="21287" xr:uid="{00000000-0005-0000-0000-0000F9240000}"/>
    <cellStyle name="Input 2 16" xfId="9355" xr:uid="{00000000-0005-0000-0000-0000FA240000}"/>
    <cellStyle name="Input 2 16 2" xfId="21286" xr:uid="{00000000-0005-0000-0000-0000FB240000}"/>
    <cellStyle name="Input 2 17" xfId="21307" xr:uid="{00000000-0005-0000-0000-0000FC240000}"/>
    <cellStyle name="Input 2 2" xfId="9356" xr:uid="{00000000-0005-0000-0000-0000FD240000}"/>
    <cellStyle name="Input 2 2 10" xfId="21285" xr:uid="{00000000-0005-0000-0000-0000FE240000}"/>
    <cellStyle name="Input 2 2 2" xfId="9357" xr:uid="{00000000-0005-0000-0000-0000FF240000}"/>
    <cellStyle name="Input 2 2 2 2" xfId="9358" xr:uid="{00000000-0005-0000-0000-000000250000}"/>
    <cellStyle name="Input 2 2 2 2 2" xfId="21283" xr:uid="{00000000-0005-0000-0000-000001250000}"/>
    <cellStyle name="Input 2 2 2 3" xfId="9359" xr:uid="{00000000-0005-0000-0000-000002250000}"/>
    <cellStyle name="Input 2 2 2 3 2" xfId="21282" xr:uid="{00000000-0005-0000-0000-000003250000}"/>
    <cellStyle name="Input 2 2 2 4" xfId="9360" xr:uid="{00000000-0005-0000-0000-000004250000}"/>
    <cellStyle name="Input 2 2 2 4 2" xfId="21281" xr:uid="{00000000-0005-0000-0000-000005250000}"/>
    <cellStyle name="Input 2 2 2 5" xfId="21284" xr:uid="{00000000-0005-0000-0000-000006250000}"/>
    <cellStyle name="Input 2 2 3" xfId="9361" xr:uid="{00000000-0005-0000-0000-000007250000}"/>
    <cellStyle name="Input 2 2 3 2" xfId="9362" xr:uid="{00000000-0005-0000-0000-000008250000}"/>
    <cellStyle name="Input 2 2 3 2 2" xfId="21279" xr:uid="{00000000-0005-0000-0000-000009250000}"/>
    <cellStyle name="Input 2 2 3 3" xfId="9363" xr:uid="{00000000-0005-0000-0000-00000A250000}"/>
    <cellStyle name="Input 2 2 3 3 2" xfId="21278" xr:uid="{00000000-0005-0000-0000-00000B250000}"/>
    <cellStyle name="Input 2 2 3 4" xfId="9364" xr:uid="{00000000-0005-0000-0000-00000C250000}"/>
    <cellStyle name="Input 2 2 3 4 2" xfId="21277" xr:uid="{00000000-0005-0000-0000-00000D250000}"/>
    <cellStyle name="Input 2 2 3 5" xfId="21280" xr:uid="{00000000-0005-0000-0000-00000E250000}"/>
    <cellStyle name="Input 2 2 4" xfId="9365" xr:uid="{00000000-0005-0000-0000-00000F250000}"/>
    <cellStyle name="Input 2 2 4 2" xfId="9366" xr:uid="{00000000-0005-0000-0000-000010250000}"/>
    <cellStyle name="Input 2 2 4 2 2" xfId="21275" xr:uid="{00000000-0005-0000-0000-000011250000}"/>
    <cellStyle name="Input 2 2 4 3" xfId="9367" xr:uid="{00000000-0005-0000-0000-000012250000}"/>
    <cellStyle name="Input 2 2 4 3 2" xfId="21274" xr:uid="{00000000-0005-0000-0000-000013250000}"/>
    <cellStyle name="Input 2 2 4 4" xfId="9368" xr:uid="{00000000-0005-0000-0000-000014250000}"/>
    <cellStyle name="Input 2 2 4 4 2" xfId="21273" xr:uid="{00000000-0005-0000-0000-000015250000}"/>
    <cellStyle name="Input 2 2 4 5" xfId="21276" xr:uid="{00000000-0005-0000-0000-000016250000}"/>
    <cellStyle name="Input 2 2 5" xfId="9369" xr:uid="{00000000-0005-0000-0000-000017250000}"/>
    <cellStyle name="Input 2 2 5 2" xfId="9370" xr:uid="{00000000-0005-0000-0000-000018250000}"/>
    <cellStyle name="Input 2 2 5 2 2" xfId="21271" xr:uid="{00000000-0005-0000-0000-000019250000}"/>
    <cellStyle name="Input 2 2 5 3" xfId="9371" xr:uid="{00000000-0005-0000-0000-00001A250000}"/>
    <cellStyle name="Input 2 2 5 3 2" xfId="21270" xr:uid="{00000000-0005-0000-0000-00001B250000}"/>
    <cellStyle name="Input 2 2 5 4" xfId="9372" xr:uid="{00000000-0005-0000-0000-00001C250000}"/>
    <cellStyle name="Input 2 2 5 4 2" xfId="21269" xr:uid="{00000000-0005-0000-0000-00001D250000}"/>
    <cellStyle name="Input 2 2 5 5" xfId="21272" xr:uid="{00000000-0005-0000-0000-00001E250000}"/>
    <cellStyle name="Input 2 2 6" xfId="9373" xr:uid="{00000000-0005-0000-0000-00001F250000}"/>
    <cellStyle name="Input 2 2 6 2" xfId="21268" xr:uid="{00000000-0005-0000-0000-000020250000}"/>
    <cellStyle name="Input 2 2 7" xfId="9374" xr:uid="{00000000-0005-0000-0000-000021250000}"/>
    <cellStyle name="Input 2 2 7 2" xfId="21267" xr:uid="{00000000-0005-0000-0000-000022250000}"/>
    <cellStyle name="Input 2 2 8" xfId="9375" xr:uid="{00000000-0005-0000-0000-000023250000}"/>
    <cellStyle name="Input 2 2 8 2" xfId="21266" xr:uid="{00000000-0005-0000-0000-000024250000}"/>
    <cellStyle name="Input 2 2 9" xfId="9376" xr:uid="{00000000-0005-0000-0000-000025250000}"/>
    <cellStyle name="Input 2 2 9 2" xfId="21265" xr:uid="{00000000-0005-0000-0000-000026250000}"/>
    <cellStyle name="Input 2 3" xfId="9377" xr:uid="{00000000-0005-0000-0000-000027250000}"/>
    <cellStyle name="Input 2 3 2" xfId="9378" xr:uid="{00000000-0005-0000-0000-000028250000}"/>
    <cellStyle name="Input 2 3 2 2" xfId="21264" xr:uid="{00000000-0005-0000-0000-000029250000}"/>
    <cellStyle name="Input 2 3 3" xfId="9379" xr:uid="{00000000-0005-0000-0000-00002A250000}"/>
    <cellStyle name="Input 2 3 3 2" xfId="21263" xr:uid="{00000000-0005-0000-0000-00002B250000}"/>
    <cellStyle name="Input 2 3 4" xfId="9380" xr:uid="{00000000-0005-0000-0000-00002C250000}"/>
    <cellStyle name="Input 2 3 4 2" xfId="21262" xr:uid="{00000000-0005-0000-0000-00002D250000}"/>
    <cellStyle name="Input 2 3 5" xfId="9381" xr:uid="{00000000-0005-0000-0000-00002E250000}"/>
    <cellStyle name="Input 2 3 5 2" xfId="21261" xr:uid="{00000000-0005-0000-0000-00002F250000}"/>
    <cellStyle name="Input 2 4" xfId="9382" xr:uid="{00000000-0005-0000-0000-000030250000}"/>
    <cellStyle name="Input 2 4 2" xfId="9383" xr:uid="{00000000-0005-0000-0000-000031250000}"/>
    <cellStyle name="Input 2 4 2 2" xfId="21260" xr:uid="{00000000-0005-0000-0000-000032250000}"/>
    <cellStyle name="Input 2 4 3" xfId="9384" xr:uid="{00000000-0005-0000-0000-000033250000}"/>
    <cellStyle name="Input 2 4 3 2" xfId="21259" xr:uid="{00000000-0005-0000-0000-000034250000}"/>
    <cellStyle name="Input 2 4 4" xfId="9385" xr:uid="{00000000-0005-0000-0000-000035250000}"/>
    <cellStyle name="Input 2 4 4 2" xfId="21258" xr:uid="{00000000-0005-0000-0000-000036250000}"/>
    <cellStyle name="Input 2 4 5" xfId="9386" xr:uid="{00000000-0005-0000-0000-000037250000}"/>
    <cellStyle name="Input 2 4 5 2" xfId="21257" xr:uid="{00000000-0005-0000-0000-000038250000}"/>
    <cellStyle name="Input 2 5" xfId="9387" xr:uid="{00000000-0005-0000-0000-000039250000}"/>
    <cellStyle name="Input 2 5 2" xfId="9388" xr:uid="{00000000-0005-0000-0000-00003A250000}"/>
    <cellStyle name="Input 2 5 2 2" xfId="21256" xr:uid="{00000000-0005-0000-0000-00003B250000}"/>
    <cellStyle name="Input 2 5 3" xfId="9389" xr:uid="{00000000-0005-0000-0000-00003C250000}"/>
    <cellStyle name="Input 2 5 3 2" xfId="21255" xr:uid="{00000000-0005-0000-0000-00003D250000}"/>
    <cellStyle name="Input 2 5 4" xfId="9390" xr:uid="{00000000-0005-0000-0000-00003E250000}"/>
    <cellStyle name="Input 2 5 4 2" xfId="21254" xr:uid="{00000000-0005-0000-0000-00003F250000}"/>
    <cellStyle name="Input 2 5 5" xfId="9391" xr:uid="{00000000-0005-0000-0000-000040250000}"/>
    <cellStyle name="Input 2 5 5 2" xfId="21253" xr:uid="{00000000-0005-0000-0000-000041250000}"/>
    <cellStyle name="Input 2 6" xfId="9392" xr:uid="{00000000-0005-0000-0000-000042250000}"/>
    <cellStyle name="Input 2 6 2" xfId="9393" xr:uid="{00000000-0005-0000-0000-000043250000}"/>
    <cellStyle name="Input 2 6 2 2" xfId="21252" xr:uid="{00000000-0005-0000-0000-000044250000}"/>
    <cellStyle name="Input 2 6 3" xfId="9394" xr:uid="{00000000-0005-0000-0000-000045250000}"/>
    <cellStyle name="Input 2 6 3 2" xfId="21251" xr:uid="{00000000-0005-0000-0000-000046250000}"/>
    <cellStyle name="Input 2 6 4" xfId="9395" xr:uid="{00000000-0005-0000-0000-000047250000}"/>
    <cellStyle name="Input 2 6 4 2" xfId="21250" xr:uid="{00000000-0005-0000-0000-000048250000}"/>
    <cellStyle name="Input 2 6 5" xfId="9396" xr:uid="{00000000-0005-0000-0000-000049250000}"/>
    <cellStyle name="Input 2 6 5 2" xfId="21249" xr:uid="{00000000-0005-0000-0000-00004A250000}"/>
    <cellStyle name="Input 2 7" xfId="9397" xr:uid="{00000000-0005-0000-0000-00004B250000}"/>
    <cellStyle name="Input 2 7 2" xfId="9398" xr:uid="{00000000-0005-0000-0000-00004C250000}"/>
    <cellStyle name="Input 2 7 2 2" xfId="21248" xr:uid="{00000000-0005-0000-0000-00004D250000}"/>
    <cellStyle name="Input 2 7 3" xfId="9399" xr:uid="{00000000-0005-0000-0000-00004E250000}"/>
    <cellStyle name="Input 2 7 3 2" xfId="21247" xr:uid="{00000000-0005-0000-0000-00004F250000}"/>
    <cellStyle name="Input 2 7 4" xfId="9400" xr:uid="{00000000-0005-0000-0000-000050250000}"/>
    <cellStyle name="Input 2 7 4 2" xfId="21246" xr:uid="{00000000-0005-0000-0000-000051250000}"/>
    <cellStyle name="Input 2 7 5" xfId="9401" xr:uid="{00000000-0005-0000-0000-000052250000}"/>
    <cellStyle name="Input 2 7 5 2" xfId="21245" xr:uid="{00000000-0005-0000-0000-000053250000}"/>
    <cellStyle name="Input 2 8" xfId="9402" xr:uid="{00000000-0005-0000-0000-000054250000}"/>
    <cellStyle name="Input 2 8 2" xfId="9403" xr:uid="{00000000-0005-0000-0000-000055250000}"/>
    <cellStyle name="Input 2 8 2 2" xfId="21244" xr:uid="{00000000-0005-0000-0000-000056250000}"/>
    <cellStyle name="Input 2 8 3" xfId="9404" xr:uid="{00000000-0005-0000-0000-000057250000}"/>
    <cellStyle name="Input 2 8 3 2" xfId="21243" xr:uid="{00000000-0005-0000-0000-000058250000}"/>
    <cellStyle name="Input 2 8 4" xfId="9405" xr:uid="{00000000-0005-0000-0000-000059250000}"/>
    <cellStyle name="Input 2 8 4 2" xfId="21242" xr:uid="{00000000-0005-0000-0000-00005A250000}"/>
    <cellStyle name="Input 2 8 5" xfId="9406" xr:uid="{00000000-0005-0000-0000-00005B250000}"/>
    <cellStyle name="Input 2 8 5 2" xfId="21241" xr:uid="{00000000-0005-0000-0000-00005C250000}"/>
    <cellStyle name="Input 2 9" xfId="9407" xr:uid="{00000000-0005-0000-0000-00005D250000}"/>
    <cellStyle name="Input 2 9 2" xfId="9408" xr:uid="{00000000-0005-0000-0000-00005E250000}"/>
    <cellStyle name="Input 2 9 2 2" xfId="21240" xr:uid="{00000000-0005-0000-0000-00005F250000}"/>
    <cellStyle name="Input 2 9 3" xfId="9409" xr:uid="{00000000-0005-0000-0000-000060250000}"/>
    <cellStyle name="Input 2 9 3 2" xfId="21239" xr:uid="{00000000-0005-0000-0000-000061250000}"/>
    <cellStyle name="Input 2 9 4" xfId="9410" xr:uid="{00000000-0005-0000-0000-000062250000}"/>
    <cellStyle name="Input 2 9 4 2" xfId="21238" xr:uid="{00000000-0005-0000-0000-000063250000}"/>
    <cellStyle name="Input 2 9 5" xfId="9411" xr:uid="{00000000-0005-0000-0000-000064250000}"/>
    <cellStyle name="Input 2 9 5 2" xfId="21237" xr:uid="{00000000-0005-0000-0000-000065250000}"/>
    <cellStyle name="Input 3" xfId="9412" xr:uid="{00000000-0005-0000-0000-000066250000}"/>
    <cellStyle name="Input 3 2" xfId="9413" xr:uid="{00000000-0005-0000-0000-000067250000}"/>
    <cellStyle name="Input 3 2 2" xfId="21235" xr:uid="{00000000-0005-0000-0000-000068250000}"/>
    <cellStyle name="Input 3 3" xfId="9414" xr:uid="{00000000-0005-0000-0000-000069250000}"/>
    <cellStyle name="Input 3 3 2" xfId="21234" xr:uid="{00000000-0005-0000-0000-00006A250000}"/>
    <cellStyle name="Input 3 4" xfId="21236" xr:uid="{00000000-0005-0000-0000-00006B250000}"/>
    <cellStyle name="Input 4" xfId="9415" xr:uid="{00000000-0005-0000-0000-00006C250000}"/>
    <cellStyle name="Input 4 2" xfId="9416" xr:uid="{00000000-0005-0000-0000-00006D250000}"/>
    <cellStyle name="Input 4 2 2" xfId="21232" xr:uid="{00000000-0005-0000-0000-00006E250000}"/>
    <cellStyle name="Input 4 3" xfId="9417" xr:uid="{00000000-0005-0000-0000-00006F250000}"/>
    <cellStyle name="Input 4 3 2" xfId="21231" xr:uid="{00000000-0005-0000-0000-000070250000}"/>
    <cellStyle name="Input 4 4" xfId="21233" xr:uid="{00000000-0005-0000-0000-000071250000}"/>
    <cellStyle name="Input 5" xfId="9418" xr:uid="{00000000-0005-0000-0000-000072250000}"/>
    <cellStyle name="Input 5 2" xfId="9419" xr:uid="{00000000-0005-0000-0000-000073250000}"/>
    <cellStyle name="Input 5 2 2" xfId="21229" xr:uid="{00000000-0005-0000-0000-000074250000}"/>
    <cellStyle name="Input 5 3" xfId="9420" xr:uid="{00000000-0005-0000-0000-000075250000}"/>
    <cellStyle name="Input 5 3 2" xfId="21228" xr:uid="{00000000-0005-0000-0000-000076250000}"/>
    <cellStyle name="Input 5 4" xfId="21230" xr:uid="{00000000-0005-0000-0000-000077250000}"/>
    <cellStyle name="Input 6" xfId="9421" xr:uid="{00000000-0005-0000-0000-000078250000}"/>
    <cellStyle name="Input 6 2" xfId="9422" xr:uid="{00000000-0005-0000-0000-000079250000}"/>
    <cellStyle name="Input 6 2 2" xfId="21226" xr:uid="{00000000-0005-0000-0000-00007A250000}"/>
    <cellStyle name="Input 6 3" xfId="9423" xr:uid="{00000000-0005-0000-0000-00007B250000}"/>
    <cellStyle name="Input 6 3 2" xfId="21225" xr:uid="{00000000-0005-0000-0000-00007C250000}"/>
    <cellStyle name="Input 6 4" xfId="21227" xr:uid="{00000000-0005-0000-0000-00007D250000}"/>
    <cellStyle name="Input 7" xfId="9424" xr:uid="{00000000-0005-0000-0000-00007E250000}"/>
    <cellStyle name="Input 7 2" xfId="21224" xr:uid="{00000000-0005-0000-0000-00007F250000}"/>
    <cellStyle name="inputExposure" xfId="9425" xr:uid="{00000000-0005-0000-0000-000080250000}"/>
    <cellStyle name="inputExposure 2" xfId="21223" xr:uid="{00000000-0005-0000-0000-000081250000}"/>
    <cellStyle name="Link Currency (0)" xfId="9426" xr:uid="{00000000-0005-0000-0000-000082250000}"/>
    <cellStyle name="Link Currency (2)" xfId="9427" xr:uid="{00000000-0005-0000-0000-000083250000}"/>
    <cellStyle name="Link Units (0)" xfId="9428" xr:uid="{00000000-0005-0000-0000-000084250000}"/>
    <cellStyle name="Link Units (1)" xfId="9429" xr:uid="{00000000-0005-0000-0000-000085250000}"/>
    <cellStyle name="Link Units (2)" xfId="9430" xr:uid="{00000000-0005-0000-0000-000086250000}"/>
    <cellStyle name="Linked Cell 2" xfId="9431" xr:uid="{00000000-0005-0000-0000-000087250000}"/>
    <cellStyle name="Linked Cell 2 10" xfId="9432" xr:uid="{00000000-0005-0000-0000-000088250000}"/>
    <cellStyle name="Linked Cell 2 11" xfId="9433" xr:uid="{00000000-0005-0000-0000-000089250000}"/>
    <cellStyle name="Linked Cell 2 12" xfId="9434" xr:uid="{00000000-0005-0000-0000-00008A250000}"/>
    <cellStyle name="Linked Cell 2 2" xfId="9435" xr:uid="{00000000-0005-0000-0000-00008B250000}"/>
    <cellStyle name="Linked Cell 2 2 2" xfId="9436" xr:uid="{00000000-0005-0000-0000-00008C250000}"/>
    <cellStyle name="Linked Cell 2 3" xfId="9437" xr:uid="{00000000-0005-0000-0000-00008D250000}"/>
    <cellStyle name="Linked Cell 2 4" xfId="9438" xr:uid="{00000000-0005-0000-0000-00008E250000}"/>
    <cellStyle name="Linked Cell 2 5" xfId="9439" xr:uid="{00000000-0005-0000-0000-00008F250000}"/>
    <cellStyle name="Linked Cell 2 6" xfId="9440" xr:uid="{00000000-0005-0000-0000-000090250000}"/>
    <cellStyle name="Linked Cell 2 7" xfId="9441" xr:uid="{00000000-0005-0000-0000-000091250000}"/>
    <cellStyle name="Linked Cell 2 8" xfId="9442" xr:uid="{00000000-0005-0000-0000-000092250000}"/>
    <cellStyle name="Linked Cell 2 9" xfId="9443" xr:uid="{00000000-0005-0000-0000-000093250000}"/>
    <cellStyle name="Linked Cell 3" xfId="9444" xr:uid="{00000000-0005-0000-0000-000094250000}"/>
    <cellStyle name="Linked Cell 3 2" xfId="9445" xr:uid="{00000000-0005-0000-0000-000095250000}"/>
    <cellStyle name="Linked Cell 3 3" xfId="9446" xr:uid="{00000000-0005-0000-0000-000096250000}"/>
    <cellStyle name="Linked Cell 4" xfId="9447" xr:uid="{00000000-0005-0000-0000-000097250000}"/>
    <cellStyle name="Linked Cell 4 2" xfId="9448" xr:uid="{00000000-0005-0000-0000-000098250000}"/>
    <cellStyle name="Linked Cell 4 3" xfId="9449" xr:uid="{00000000-0005-0000-0000-000099250000}"/>
    <cellStyle name="Linked Cell 5" xfId="9450" xr:uid="{00000000-0005-0000-0000-00009A250000}"/>
    <cellStyle name="Linked Cell 5 2" xfId="9451" xr:uid="{00000000-0005-0000-0000-00009B250000}"/>
    <cellStyle name="Linked Cell 5 3" xfId="9452" xr:uid="{00000000-0005-0000-0000-00009C250000}"/>
    <cellStyle name="Linked Cell 6" xfId="9453" xr:uid="{00000000-0005-0000-0000-00009D250000}"/>
    <cellStyle name="Linked Cell 6 2" xfId="9454" xr:uid="{00000000-0005-0000-0000-00009E250000}"/>
    <cellStyle name="Linked Cell 6 3" xfId="9455" xr:uid="{00000000-0005-0000-0000-00009F250000}"/>
    <cellStyle name="Linked Cell 7" xfId="9456" xr:uid="{00000000-0005-0000-0000-0000A0250000}"/>
    <cellStyle name="Matrix" xfId="9457" xr:uid="{00000000-0005-0000-0000-0000A1250000}"/>
    <cellStyle name="Matrix 2" xfId="9458" xr:uid="{00000000-0005-0000-0000-0000A2250000}"/>
    <cellStyle name="Matrix 3" xfId="9459" xr:uid="{00000000-0005-0000-0000-0000A3250000}"/>
    <cellStyle name="Millares [0]_A" xfId="9460" xr:uid="{00000000-0005-0000-0000-0000A4250000}"/>
    <cellStyle name="Millares_A" xfId="9461" xr:uid="{00000000-0005-0000-0000-0000A5250000}"/>
    <cellStyle name="Moneda [0]_A" xfId="9462" xr:uid="{00000000-0005-0000-0000-0000A6250000}"/>
    <cellStyle name="Moneda_A" xfId="9463" xr:uid="{00000000-0005-0000-0000-0000A7250000}"/>
    <cellStyle name="Neutral 2" xfId="9464" xr:uid="{00000000-0005-0000-0000-0000A8250000}"/>
    <cellStyle name="Neutral 2 10" xfId="9465" xr:uid="{00000000-0005-0000-0000-0000A9250000}"/>
    <cellStyle name="Neutral 2 11" xfId="9466" xr:uid="{00000000-0005-0000-0000-0000AA250000}"/>
    <cellStyle name="Neutral 2 12" xfId="9467" xr:uid="{00000000-0005-0000-0000-0000AB250000}"/>
    <cellStyle name="Neutral 2 2" xfId="9468" xr:uid="{00000000-0005-0000-0000-0000AC250000}"/>
    <cellStyle name="Neutral 2 2 2" xfId="9469" xr:uid="{00000000-0005-0000-0000-0000AD250000}"/>
    <cellStyle name="Neutral 2 3" xfId="9470" xr:uid="{00000000-0005-0000-0000-0000AE250000}"/>
    <cellStyle name="Neutral 2 4" xfId="9471" xr:uid="{00000000-0005-0000-0000-0000AF250000}"/>
    <cellStyle name="Neutral 2 5" xfId="9472" xr:uid="{00000000-0005-0000-0000-0000B0250000}"/>
    <cellStyle name="Neutral 2 6" xfId="9473" xr:uid="{00000000-0005-0000-0000-0000B1250000}"/>
    <cellStyle name="Neutral 2 7" xfId="9474" xr:uid="{00000000-0005-0000-0000-0000B2250000}"/>
    <cellStyle name="Neutral 2 8" xfId="9475" xr:uid="{00000000-0005-0000-0000-0000B3250000}"/>
    <cellStyle name="Neutral 2 9" xfId="9476" xr:uid="{00000000-0005-0000-0000-0000B4250000}"/>
    <cellStyle name="Neutral 3" xfId="9477" xr:uid="{00000000-0005-0000-0000-0000B5250000}"/>
    <cellStyle name="Neutral 3 2" xfId="9478" xr:uid="{00000000-0005-0000-0000-0000B6250000}"/>
    <cellStyle name="Neutral 3 3" xfId="9479" xr:uid="{00000000-0005-0000-0000-0000B7250000}"/>
    <cellStyle name="Neutral 4" xfId="9480" xr:uid="{00000000-0005-0000-0000-0000B8250000}"/>
    <cellStyle name="Neutral 4 2" xfId="9481" xr:uid="{00000000-0005-0000-0000-0000B9250000}"/>
    <cellStyle name="Neutral 4 3" xfId="9482" xr:uid="{00000000-0005-0000-0000-0000BA250000}"/>
    <cellStyle name="Neutral 5" xfId="9483" xr:uid="{00000000-0005-0000-0000-0000BB250000}"/>
    <cellStyle name="Neutral 5 2" xfId="9484" xr:uid="{00000000-0005-0000-0000-0000BC250000}"/>
    <cellStyle name="Neutral 5 3" xfId="9485" xr:uid="{00000000-0005-0000-0000-0000BD250000}"/>
    <cellStyle name="Neutral 6" xfId="9486" xr:uid="{00000000-0005-0000-0000-0000BE250000}"/>
    <cellStyle name="Neutral 6 2" xfId="9487" xr:uid="{00000000-0005-0000-0000-0000BF250000}"/>
    <cellStyle name="Neutral 6 3" xfId="9488" xr:uid="{00000000-0005-0000-0000-0000C0250000}"/>
    <cellStyle name="Neutral 7" xfId="9489" xr:uid="{00000000-0005-0000-0000-0000C1250000}"/>
    <cellStyle name="nopl_WCP.XLS" xfId="9490" xr:uid="{00000000-0005-0000-0000-0000C2250000}"/>
    <cellStyle name="Norma11l" xfId="9491" xr:uid="{00000000-0005-0000-0000-0000C3250000}"/>
    <cellStyle name="Norma11l 2" xfId="9492" xr:uid="{00000000-0005-0000-0000-0000C4250000}"/>
    <cellStyle name="Norma11l 3" xfId="9493" xr:uid="{00000000-0005-0000-0000-0000C5250000}"/>
    <cellStyle name="Normal" xfId="0" builtinId="0"/>
    <cellStyle name="Normal 10" xfId="9494" xr:uid="{00000000-0005-0000-0000-0000C7250000}"/>
    <cellStyle name="Normal 10 10" xfId="9495" xr:uid="{00000000-0005-0000-0000-0000C8250000}"/>
    <cellStyle name="Normal 10 10 2" xfId="9496" xr:uid="{00000000-0005-0000-0000-0000C9250000}"/>
    <cellStyle name="Normal 10 10 2 2" xfId="9497" xr:uid="{00000000-0005-0000-0000-0000CA250000}"/>
    <cellStyle name="Normal 10 10 2 2 2" xfId="9498" xr:uid="{00000000-0005-0000-0000-0000CB250000}"/>
    <cellStyle name="Normal 10 10 2 2 3" xfId="9499" xr:uid="{00000000-0005-0000-0000-0000CC250000}"/>
    <cellStyle name="Normal 10 10 2 2 4" xfId="9500" xr:uid="{00000000-0005-0000-0000-0000CD250000}"/>
    <cellStyle name="Normal 10 10 2 3" xfId="9501" xr:uid="{00000000-0005-0000-0000-0000CE250000}"/>
    <cellStyle name="Normal 10 10 2 4" xfId="9502" xr:uid="{00000000-0005-0000-0000-0000CF250000}"/>
    <cellStyle name="Normal 10 10 2 5" xfId="9503" xr:uid="{00000000-0005-0000-0000-0000D0250000}"/>
    <cellStyle name="Normal 10 10 3" xfId="9504" xr:uid="{00000000-0005-0000-0000-0000D1250000}"/>
    <cellStyle name="Normal 10 10 3 2" xfId="9505" xr:uid="{00000000-0005-0000-0000-0000D2250000}"/>
    <cellStyle name="Normal 10 10 3 3" xfId="9506" xr:uid="{00000000-0005-0000-0000-0000D3250000}"/>
    <cellStyle name="Normal 10 10 3 4" xfId="9507" xr:uid="{00000000-0005-0000-0000-0000D4250000}"/>
    <cellStyle name="Normal 10 10 4" xfId="9508" xr:uid="{00000000-0005-0000-0000-0000D5250000}"/>
    <cellStyle name="Normal 10 10 5" xfId="9509" xr:uid="{00000000-0005-0000-0000-0000D6250000}"/>
    <cellStyle name="Normal 10 10 6" xfId="9510" xr:uid="{00000000-0005-0000-0000-0000D7250000}"/>
    <cellStyle name="Normal 10 11" xfId="9511" xr:uid="{00000000-0005-0000-0000-0000D8250000}"/>
    <cellStyle name="Normal 10 11 2" xfId="9512" xr:uid="{00000000-0005-0000-0000-0000D9250000}"/>
    <cellStyle name="Normal 10 11 2 2" xfId="9513" xr:uid="{00000000-0005-0000-0000-0000DA250000}"/>
    <cellStyle name="Normal 10 11 2 2 2" xfId="9514" xr:uid="{00000000-0005-0000-0000-0000DB250000}"/>
    <cellStyle name="Normal 10 11 2 2 3" xfId="9515" xr:uid="{00000000-0005-0000-0000-0000DC250000}"/>
    <cellStyle name="Normal 10 11 2 2 4" xfId="9516" xr:uid="{00000000-0005-0000-0000-0000DD250000}"/>
    <cellStyle name="Normal 10 11 2 3" xfId="9517" xr:uid="{00000000-0005-0000-0000-0000DE250000}"/>
    <cellStyle name="Normal 10 11 2 4" xfId="9518" xr:uid="{00000000-0005-0000-0000-0000DF250000}"/>
    <cellStyle name="Normal 10 11 2 5" xfId="9519" xr:uid="{00000000-0005-0000-0000-0000E0250000}"/>
    <cellStyle name="Normal 10 11 3" xfId="9520" xr:uid="{00000000-0005-0000-0000-0000E1250000}"/>
    <cellStyle name="Normal 10 11 3 2" xfId="9521" xr:uid="{00000000-0005-0000-0000-0000E2250000}"/>
    <cellStyle name="Normal 10 11 3 3" xfId="9522" xr:uid="{00000000-0005-0000-0000-0000E3250000}"/>
    <cellStyle name="Normal 10 11 3 4" xfId="9523" xr:uid="{00000000-0005-0000-0000-0000E4250000}"/>
    <cellStyle name="Normal 10 11 4" xfId="9524" xr:uid="{00000000-0005-0000-0000-0000E5250000}"/>
    <cellStyle name="Normal 10 11 5" xfId="9525" xr:uid="{00000000-0005-0000-0000-0000E6250000}"/>
    <cellStyle name="Normal 10 11 6" xfId="9526" xr:uid="{00000000-0005-0000-0000-0000E7250000}"/>
    <cellStyle name="Normal 10 12" xfId="9527" xr:uid="{00000000-0005-0000-0000-0000E8250000}"/>
    <cellStyle name="Normal 10 12 2" xfId="9528" xr:uid="{00000000-0005-0000-0000-0000E9250000}"/>
    <cellStyle name="Normal 10 12 3" xfId="9529" xr:uid="{00000000-0005-0000-0000-0000EA250000}"/>
    <cellStyle name="Normal 10 12 4" xfId="9530" xr:uid="{00000000-0005-0000-0000-0000EB250000}"/>
    <cellStyle name="Normal 10 2" xfId="9531" xr:uid="{00000000-0005-0000-0000-0000EC250000}"/>
    <cellStyle name="Normal 10 2 2" xfId="9532" xr:uid="{00000000-0005-0000-0000-0000ED250000}"/>
    <cellStyle name="Normal 10 2 3" xfId="9533" xr:uid="{00000000-0005-0000-0000-0000EE250000}"/>
    <cellStyle name="Normal 10 2 3 2" xfId="9534" xr:uid="{00000000-0005-0000-0000-0000EF250000}"/>
    <cellStyle name="Normal 10 2 3 2 2" xfId="9535" xr:uid="{00000000-0005-0000-0000-0000F0250000}"/>
    <cellStyle name="Normal 10 2 3 2 2 2" xfId="9536" xr:uid="{00000000-0005-0000-0000-0000F1250000}"/>
    <cellStyle name="Normal 10 2 3 2 2 3" xfId="9537" xr:uid="{00000000-0005-0000-0000-0000F2250000}"/>
    <cellStyle name="Normal 10 2 3 2 2 4" xfId="9538" xr:uid="{00000000-0005-0000-0000-0000F3250000}"/>
    <cellStyle name="Normal 10 2 3 2 3" xfId="9539" xr:uid="{00000000-0005-0000-0000-0000F4250000}"/>
    <cellStyle name="Normal 10 2 3 2 4" xfId="9540" xr:uid="{00000000-0005-0000-0000-0000F5250000}"/>
    <cellStyle name="Normal 10 2 3 2 5" xfId="9541" xr:uid="{00000000-0005-0000-0000-0000F6250000}"/>
    <cellStyle name="Normal 10 2 3 3" xfId="9542" xr:uid="{00000000-0005-0000-0000-0000F7250000}"/>
    <cellStyle name="Normal 10 2 3 3 2" xfId="9543" xr:uid="{00000000-0005-0000-0000-0000F8250000}"/>
    <cellStyle name="Normal 10 2 3 3 3" xfId="9544" xr:uid="{00000000-0005-0000-0000-0000F9250000}"/>
    <cellStyle name="Normal 10 2 3 3 4" xfId="9545" xr:uid="{00000000-0005-0000-0000-0000FA250000}"/>
    <cellStyle name="Normal 10 2 3 4" xfId="9546" xr:uid="{00000000-0005-0000-0000-0000FB250000}"/>
    <cellStyle name="Normal 10 2 3 5" xfId="9547" xr:uid="{00000000-0005-0000-0000-0000FC250000}"/>
    <cellStyle name="Normal 10 2 3 6" xfId="9548" xr:uid="{00000000-0005-0000-0000-0000FD250000}"/>
    <cellStyle name="Normal 10 3" xfId="9549" xr:uid="{00000000-0005-0000-0000-0000FE250000}"/>
    <cellStyle name="Normal 10 3 2" xfId="9550" xr:uid="{00000000-0005-0000-0000-0000FF250000}"/>
    <cellStyle name="Normal 10 3 3" xfId="9551" xr:uid="{00000000-0005-0000-0000-000000260000}"/>
    <cellStyle name="Normal 10 3 3 2" xfId="9552" xr:uid="{00000000-0005-0000-0000-000001260000}"/>
    <cellStyle name="Normal 10 3 3 2 2" xfId="9553" xr:uid="{00000000-0005-0000-0000-000002260000}"/>
    <cellStyle name="Normal 10 3 3 2 2 2" xfId="9554" xr:uid="{00000000-0005-0000-0000-000003260000}"/>
    <cellStyle name="Normal 10 3 3 2 2 3" xfId="9555" xr:uid="{00000000-0005-0000-0000-000004260000}"/>
    <cellStyle name="Normal 10 3 3 2 2 4" xfId="9556" xr:uid="{00000000-0005-0000-0000-000005260000}"/>
    <cellStyle name="Normal 10 3 3 2 3" xfId="9557" xr:uid="{00000000-0005-0000-0000-000006260000}"/>
    <cellStyle name="Normal 10 3 3 2 4" xfId="9558" xr:uid="{00000000-0005-0000-0000-000007260000}"/>
    <cellStyle name="Normal 10 3 3 2 5" xfId="9559" xr:uid="{00000000-0005-0000-0000-000008260000}"/>
    <cellStyle name="Normal 10 3 3 3" xfId="9560" xr:uid="{00000000-0005-0000-0000-000009260000}"/>
    <cellStyle name="Normal 10 3 3 3 2" xfId="9561" xr:uid="{00000000-0005-0000-0000-00000A260000}"/>
    <cellStyle name="Normal 10 3 3 3 3" xfId="9562" xr:uid="{00000000-0005-0000-0000-00000B260000}"/>
    <cellStyle name="Normal 10 3 3 3 4" xfId="9563" xr:uid="{00000000-0005-0000-0000-00000C260000}"/>
    <cellStyle name="Normal 10 3 3 4" xfId="9564" xr:uid="{00000000-0005-0000-0000-00000D260000}"/>
    <cellStyle name="Normal 10 3 3 5" xfId="9565" xr:uid="{00000000-0005-0000-0000-00000E260000}"/>
    <cellStyle name="Normal 10 3 3 6" xfId="9566" xr:uid="{00000000-0005-0000-0000-00000F260000}"/>
    <cellStyle name="Normal 10 4" xfId="9567" xr:uid="{00000000-0005-0000-0000-000010260000}"/>
    <cellStyle name="Normal 10 4 2" xfId="9568" xr:uid="{00000000-0005-0000-0000-000011260000}"/>
    <cellStyle name="Normal 10 4 2 2" xfId="9569" xr:uid="{00000000-0005-0000-0000-000012260000}"/>
    <cellStyle name="Normal 10 4 2 2 2" xfId="9570" xr:uid="{00000000-0005-0000-0000-000013260000}"/>
    <cellStyle name="Normal 10 4 2 2 3" xfId="9571" xr:uid="{00000000-0005-0000-0000-000014260000}"/>
    <cellStyle name="Normal 10 4 2 2 4" xfId="9572" xr:uid="{00000000-0005-0000-0000-000015260000}"/>
    <cellStyle name="Normal 10 4 2 3" xfId="9573" xr:uid="{00000000-0005-0000-0000-000016260000}"/>
    <cellStyle name="Normal 10 4 2 4" xfId="9574" xr:uid="{00000000-0005-0000-0000-000017260000}"/>
    <cellStyle name="Normal 10 4 2 5" xfId="9575" xr:uid="{00000000-0005-0000-0000-000018260000}"/>
    <cellStyle name="Normal 10 4 3" xfId="9576" xr:uid="{00000000-0005-0000-0000-000019260000}"/>
    <cellStyle name="Normal 10 4 4" xfId="9577" xr:uid="{00000000-0005-0000-0000-00001A260000}"/>
    <cellStyle name="Normal 10 4 4 2" xfId="9578" xr:uid="{00000000-0005-0000-0000-00001B260000}"/>
    <cellStyle name="Normal 10 4 4 3" xfId="9579" xr:uid="{00000000-0005-0000-0000-00001C260000}"/>
    <cellStyle name="Normal 10 4 4 4" xfId="9580" xr:uid="{00000000-0005-0000-0000-00001D260000}"/>
    <cellStyle name="Normal 10 4 5" xfId="9581" xr:uid="{00000000-0005-0000-0000-00001E260000}"/>
    <cellStyle name="Normal 10 4 6" xfId="9582" xr:uid="{00000000-0005-0000-0000-00001F260000}"/>
    <cellStyle name="Normal 10 4 7" xfId="9583" xr:uid="{00000000-0005-0000-0000-000020260000}"/>
    <cellStyle name="Normal 10 5" xfId="9584" xr:uid="{00000000-0005-0000-0000-000021260000}"/>
    <cellStyle name="Normal 10 5 2" xfId="9585" xr:uid="{00000000-0005-0000-0000-000022260000}"/>
    <cellStyle name="Normal 10 5 2 2" xfId="9586" xr:uid="{00000000-0005-0000-0000-000023260000}"/>
    <cellStyle name="Normal 10 5 2 2 2" xfId="9587" xr:uid="{00000000-0005-0000-0000-000024260000}"/>
    <cellStyle name="Normal 10 5 2 2 3" xfId="9588" xr:uid="{00000000-0005-0000-0000-000025260000}"/>
    <cellStyle name="Normal 10 5 2 2 4" xfId="9589" xr:uid="{00000000-0005-0000-0000-000026260000}"/>
    <cellStyle name="Normal 10 5 2 3" xfId="9590" xr:uid="{00000000-0005-0000-0000-000027260000}"/>
    <cellStyle name="Normal 10 5 2 4" xfId="9591" xr:uid="{00000000-0005-0000-0000-000028260000}"/>
    <cellStyle name="Normal 10 5 2 5" xfId="9592" xr:uid="{00000000-0005-0000-0000-000029260000}"/>
    <cellStyle name="Normal 10 5 3" xfId="9593" xr:uid="{00000000-0005-0000-0000-00002A260000}"/>
    <cellStyle name="Normal 10 5 3 2" xfId="9594" xr:uid="{00000000-0005-0000-0000-00002B260000}"/>
    <cellStyle name="Normal 10 5 3 3" xfId="9595" xr:uid="{00000000-0005-0000-0000-00002C260000}"/>
    <cellStyle name="Normal 10 5 3 4" xfId="9596" xr:uid="{00000000-0005-0000-0000-00002D260000}"/>
    <cellStyle name="Normal 10 5 4" xfId="9597" xr:uid="{00000000-0005-0000-0000-00002E260000}"/>
    <cellStyle name="Normal 10 5 5" xfId="9598" xr:uid="{00000000-0005-0000-0000-00002F260000}"/>
    <cellStyle name="Normal 10 5 6" xfId="9599" xr:uid="{00000000-0005-0000-0000-000030260000}"/>
    <cellStyle name="Normal 10 6" xfId="9600" xr:uid="{00000000-0005-0000-0000-000031260000}"/>
    <cellStyle name="Normal 10 6 2" xfId="9601" xr:uid="{00000000-0005-0000-0000-000032260000}"/>
    <cellStyle name="Normal 10 6 2 2" xfId="9602" xr:uid="{00000000-0005-0000-0000-000033260000}"/>
    <cellStyle name="Normal 10 6 2 2 2" xfId="9603" xr:uid="{00000000-0005-0000-0000-000034260000}"/>
    <cellStyle name="Normal 10 6 2 2 3" xfId="9604" xr:uid="{00000000-0005-0000-0000-000035260000}"/>
    <cellStyle name="Normal 10 6 2 2 4" xfId="9605" xr:uid="{00000000-0005-0000-0000-000036260000}"/>
    <cellStyle name="Normal 10 6 2 3" xfId="9606" xr:uid="{00000000-0005-0000-0000-000037260000}"/>
    <cellStyle name="Normal 10 6 2 4" xfId="9607" xr:uid="{00000000-0005-0000-0000-000038260000}"/>
    <cellStyle name="Normal 10 6 2 5" xfId="9608" xr:uid="{00000000-0005-0000-0000-000039260000}"/>
    <cellStyle name="Normal 10 6 3" xfId="9609" xr:uid="{00000000-0005-0000-0000-00003A260000}"/>
    <cellStyle name="Normal 10 6 3 2" xfId="9610" xr:uid="{00000000-0005-0000-0000-00003B260000}"/>
    <cellStyle name="Normal 10 6 3 3" xfId="9611" xr:uid="{00000000-0005-0000-0000-00003C260000}"/>
    <cellStyle name="Normal 10 6 3 4" xfId="9612" xr:uid="{00000000-0005-0000-0000-00003D260000}"/>
    <cellStyle name="Normal 10 6 4" xfId="9613" xr:uid="{00000000-0005-0000-0000-00003E260000}"/>
    <cellStyle name="Normal 10 6 5" xfId="9614" xr:uid="{00000000-0005-0000-0000-00003F260000}"/>
    <cellStyle name="Normal 10 6 6" xfId="9615" xr:uid="{00000000-0005-0000-0000-000040260000}"/>
    <cellStyle name="Normal 10 7" xfId="9616" xr:uid="{00000000-0005-0000-0000-000041260000}"/>
    <cellStyle name="Normal 10 7 2" xfId="9617" xr:uid="{00000000-0005-0000-0000-000042260000}"/>
    <cellStyle name="Normal 10 7 2 2" xfId="9618" xr:uid="{00000000-0005-0000-0000-000043260000}"/>
    <cellStyle name="Normal 10 7 2 2 2" xfId="9619" xr:uid="{00000000-0005-0000-0000-000044260000}"/>
    <cellStyle name="Normal 10 7 2 2 3" xfId="9620" xr:uid="{00000000-0005-0000-0000-000045260000}"/>
    <cellStyle name="Normal 10 7 2 2 4" xfId="9621" xr:uid="{00000000-0005-0000-0000-000046260000}"/>
    <cellStyle name="Normal 10 7 2 3" xfId="9622" xr:uid="{00000000-0005-0000-0000-000047260000}"/>
    <cellStyle name="Normal 10 7 2 4" xfId="9623" xr:uid="{00000000-0005-0000-0000-000048260000}"/>
    <cellStyle name="Normal 10 7 2 5" xfId="9624" xr:uid="{00000000-0005-0000-0000-000049260000}"/>
    <cellStyle name="Normal 10 7 3" xfId="9625" xr:uid="{00000000-0005-0000-0000-00004A260000}"/>
    <cellStyle name="Normal 10 7 3 2" xfId="9626" xr:uid="{00000000-0005-0000-0000-00004B260000}"/>
    <cellStyle name="Normal 10 7 3 3" xfId="9627" xr:uid="{00000000-0005-0000-0000-00004C260000}"/>
    <cellStyle name="Normal 10 7 3 4" xfId="9628" xr:uid="{00000000-0005-0000-0000-00004D260000}"/>
    <cellStyle name="Normal 10 7 4" xfId="9629" xr:uid="{00000000-0005-0000-0000-00004E260000}"/>
    <cellStyle name="Normal 10 7 5" xfId="9630" xr:uid="{00000000-0005-0000-0000-00004F260000}"/>
    <cellStyle name="Normal 10 7 6" xfId="9631" xr:uid="{00000000-0005-0000-0000-000050260000}"/>
    <cellStyle name="Normal 10 8" xfId="9632" xr:uid="{00000000-0005-0000-0000-000051260000}"/>
    <cellStyle name="Normal 10 8 2" xfId="9633" xr:uid="{00000000-0005-0000-0000-000052260000}"/>
    <cellStyle name="Normal 10 8 2 2" xfId="9634" xr:uid="{00000000-0005-0000-0000-000053260000}"/>
    <cellStyle name="Normal 10 8 2 2 2" xfId="9635" xr:uid="{00000000-0005-0000-0000-000054260000}"/>
    <cellStyle name="Normal 10 8 2 2 3" xfId="9636" xr:uid="{00000000-0005-0000-0000-000055260000}"/>
    <cellStyle name="Normal 10 8 2 2 4" xfId="9637" xr:uid="{00000000-0005-0000-0000-000056260000}"/>
    <cellStyle name="Normal 10 8 2 3" xfId="9638" xr:uid="{00000000-0005-0000-0000-000057260000}"/>
    <cellStyle name="Normal 10 8 2 4" xfId="9639" xr:uid="{00000000-0005-0000-0000-000058260000}"/>
    <cellStyle name="Normal 10 8 2 5" xfId="9640" xr:uid="{00000000-0005-0000-0000-000059260000}"/>
    <cellStyle name="Normal 10 8 3" xfId="9641" xr:uid="{00000000-0005-0000-0000-00005A260000}"/>
    <cellStyle name="Normal 10 8 3 2" xfId="9642" xr:uid="{00000000-0005-0000-0000-00005B260000}"/>
    <cellStyle name="Normal 10 8 3 3" xfId="9643" xr:uid="{00000000-0005-0000-0000-00005C260000}"/>
    <cellStyle name="Normal 10 8 3 4" xfId="9644" xr:uid="{00000000-0005-0000-0000-00005D260000}"/>
    <cellStyle name="Normal 10 8 4" xfId="9645" xr:uid="{00000000-0005-0000-0000-00005E260000}"/>
    <cellStyle name="Normal 10 8 5" xfId="9646" xr:uid="{00000000-0005-0000-0000-00005F260000}"/>
    <cellStyle name="Normal 10 8 6" xfId="9647" xr:uid="{00000000-0005-0000-0000-000060260000}"/>
    <cellStyle name="Normal 10 9" xfId="9648" xr:uid="{00000000-0005-0000-0000-000061260000}"/>
    <cellStyle name="Normal 10 9 2" xfId="9649" xr:uid="{00000000-0005-0000-0000-000062260000}"/>
    <cellStyle name="Normal 10 9 2 2" xfId="9650" xr:uid="{00000000-0005-0000-0000-000063260000}"/>
    <cellStyle name="Normal 10 9 2 2 2" xfId="9651" xr:uid="{00000000-0005-0000-0000-000064260000}"/>
    <cellStyle name="Normal 10 9 2 2 3" xfId="9652" xr:uid="{00000000-0005-0000-0000-000065260000}"/>
    <cellStyle name="Normal 10 9 2 2 4" xfId="9653" xr:uid="{00000000-0005-0000-0000-000066260000}"/>
    <cellStyle name="Normal 10 9 2 3" xfId="9654" xr:uid="{00000000-0005-0000-0000-000067260000}"/>
    <cellStyle name="Normal 10 9 2 4" xfId="9655" xr:uid="{00000000-0005-0000-0000-000068260000}"/>
    <cellStyle name="Normal 10 9 2 5" xfId="9656" xr:uid="{00000000-0005-0000-0000-000069260000}"/>
    <cellStyle name="Normal 10 9 3" xfId="9657" xr:uid="{00000000-0005-0000-0000-00006A260000}"/>
    <cellStyle name="Normal 10 9 3 2" xfId="9658" xr:uid="{00000000-0005-0000-0000-00006B260000}"/>
    <cellStyle name="Normal 10 9 3 3" xfId="9659" xr:uid="{00000000-0005-0000-0000-00006C260000}"/>
    <cellStyle name="Normal 10 9 3 4" xfId="9660" xr:uid="{00000000-0005-0000-0000-00006D260000}"/>
    <cellStyle name="Normal 10 9 4" xfId="9661" xr:uid="{00000000-0005-0000-0000-00006E260000}"/>
    <cellStyle name="Normal 10 9 5" xfId="9662" xr:uid="{00000000-0005-0000-0000-00006F260000}"/>
    <cellStyle name="Normal 10 9 6" xfId="9663" xr:uid="{00000000-0005-0000-0000-000070260000}"/>
    <cellStyle name="Normal 100" xfId="9664" xr:uid="{00000000-0005-0000-0000-000071260000}"/>
    <cellStyle name="Normal 100 2" xfId="9665" xr:uid="{00000000-0005-0000-0000-000072260000}"/>
    <cellStyle name="Normal 100 3" xfId="9666" xr:uid="{00000000-0005-0000-0000-000073260000}"/>
    <cellStyle name="Normal 100 4" xfId="9667" xr:uid="{00000000-0005-0000-0000-000074260000}"/>
    <cellStyle name="Normal 101" xfId="9668" xr:uid="{00000000-0005-0000-0000-000075260000}"/>
    <cellStyle name="Normal 101 2" xfId="9669" xr:uid="{00000000-0005-0000-0000-000076260000}"/>
    <cellStyle name="Normal 101 3" xfId="9670" xr:uid="{00000000-0005-0000-0000-000077260000}"/>
    <cellStyle name="Normal 101 4" xfId="9671" xr:uid="{00000000-0005-0000-0000-000078260000}"/>
    <cellStyle name="Normal 102" xfId="9672" xr:uid="{00000000-0005-0000-0000-000079260000}"/>
    <cellStyle name="Normal 102 2" xfId="9673" xr:uid="{00000000-0005-0000-0000-00007A260000}"/>
    <cellStyle name="Normal 102 3" xfId="9674" xr:uid="{00000000-0005-0000-0000-00007B260000}"/>
    <cellStyle name="Normal 102 4" xfId="9675" xr:uid="{00000000-0005-0000-0000-00007C260000}"/>
    <cellStyle name="Normal 103" xfId="9676" xr:uid="{00000000-0005-0000-0000-00007D260000}"/>
    <cellStyle name="Normal 103 2" xfId="9677" xr:uid="{00000000-0005-0000-0000-00007E260000}"/>
    <cellStyle name="Normal 103 2 2" xfId="9678" xr:uid="{00000000-0005-0000-0000-00007F260000}"/>
    <cellStyle name="Normal 103 2 2 2" xfId="9679" xr:uid="{00000000-0005-0000-0000-000080260000}"/>
    <cellStyle name="Normal 103 2 2 3" xfId="9680" xr:uid="{00000000-0005-0000-0000-000081260000}"/>
    <cellStyle name="Normal 103 2 2 4" xfId="9681" xr:uid="{00000000-0005-0000-0000-000082260000}"/>
    <cellStyle name="Normal 103 2 3" xfId="9682" xr:uid="{00000000-0005-0000-0000-000083260000}"/>
    <cellStyle name="Normal 103 2 4" xfId="9683" xr:uid="{00000000-0005-0000-0000-000084260000}"/>
    <cellStyle name="Normal 103 2 5" xfId="9684" xr:uid="{00000000-0005-0000-0000-000085260000}"/>
    <cellStyle name="Normal 103 3" xfId="9685" xr:uid="{00000000-0005-0000-0000-000086260000}"/>
    <cellStyle name="Normal 103 3 2" xfId="9686" xr:uid="{00000000-0005-0000-0000-000087260000}"/>
    <cellStyle name="Normal 103 3 3" xfId="9687" xr:uid="{00000000-0005-0000-0000-000088260000}"/>
    <cellStyle name="Normal 103 3 4" xfId="9688" xr:uid="{00000000-0005-0000-0000-000089260000}"/>
    <cellStyle name="Normal 103 4" xfId="9689" xr:uid="{00000000-0005-0000-0000-00008A260000}"/>
    <cellStyle name="Normal 103 4 2" xfId="9690" xr:uid="{00000000-0005-0000-0000-00008B260000}"/>
    <cellStyle name="Normal 103 4 3" xfId="9691" xr:uid="{00000000-0005-0000-0000-00008C260000}"/>
    <cellStyle name="Normal 103 4 4" xfId="9692" xr:uid="{00000000-0005-0000-0000-00008D260000}"/>
    <cellStyle name="Normal 103 5" xfId="9693" xr:uid="{00000000-0005-0000-0000-00008E260000}"/>
    <cellStyle name="Normal 103 6" xfId="9694" xr:uid="{00000000-0005-0000-0000-00008F260000}"/>
    <cellStyle name="Normal 103 7" xfId="9695" xr:uid="{00000000-0005-0000-0000-000090260000}"/>
    <cellStyle name="Normal 104" xfId="9696" xr:uid="{00000000-0005-0000-0000-000091260000}"/>
    <cellStyle name="Normal 104 2" xfId="9697" xr:uid="{00000000-0005-0000-0000-000092260000}"/>
    <cellStyle name="Normal 104 3" xfId="9698" xr:uid="{00000000-0005-0000-0000-000093260000}"/>
    <cellStyle name="Normal 104 4" xfId="9699" xr:uid="{00000000-0005-0000-0000-000094260000}"/>
    <cellStyle name="Normal 105" xfId="9700" xr:uid="{00000000-0005-0000-0000-000095260000}"/>
    <cellStyle name="Normal 105 2" xfId="9701" xr:uid="{00000000-0005-0000-0000-000096260000}"/>
    <cellStyle name="Normal 105 2 2" xfId="9702" xr:uid="{00000000-0005-0000-0000-000097260000}"/>
    <cellStyle name="Normal 105 2 2 2" xfId="9703" xr:uid="{00000000-0005-0000-0000-000098260000}"/>
    <cellStyle name="Normal 105 2 2 3" xfId="9704" xr:uid="{00000000-0005-0000-0000-000099260000}"/>
    <cellStyle name="Normal 105 2 2 4" xfId="9705" xr:uid="{00000000-0005-0000-0000-00009A260000}"/>
    <cellStyle name="Normal 105 2 3" xfId="9706" xr:uid="{00000000-0005-0000-0000-00009B260000}"/>
    <cellStyle name="Normal 105 2 4" xfId="9707" xr:uid="{00000000-0005-0000-0000-00009C260000}"/>
    <cellStyle name="Normal 105 2 5" xfId="9708" xr:uid="{00000000-0005-0000-0000-00009D260000}"/>
    <cellStyle name="Normal 105 3" xfId="9709" xr:uid="{00000000-0005-0000-0000-00009E260000}"/>
    <cellStyle name="Normal 105 3 2" xfId="9710" xr:uid="{00000000-0005-0000-0000-00009F260000}"/>
    <cellStyle name="Normal 105 3 3" xfId="9711" xr:uid="{00000000-0005-0000-0000-0000A0260000}"/>
    <cellStyle name="Normal 105 3 4" xfId="9712" xr:uid="{00000000-0005-0000-0000-0000A1260000}"/>
    <cellStyle name="Normal 105 4" xfId="9713" xr:uid="{00000000-0005-0000-0000-0000A2260000}"/>
    <cellStyle name="Normal 105 4 2" xfId="9714" xr:uid="{00000000-0005-0000-0000-0000A3260000}"/>
    <cellStyle name="Normal 105 4 3" xfId="9715" xr:uid="{00000000-0005-0000-0000-0000A4260000}"/>
    <cellStyle name="Normal 105 4 4" xfId="9716" xr:uid="{00000000-0005-0000-0000-0000A5260000}"/>
    <cellStyle name="Normal 105 5" xfId="9717" xr:uid="{00000000-0005-0000-0000-0000A6260000}"/>
    <cellStyle name="Normal 105 6" xfId="9718" xr:uid="{00000000-0005-0000-0000-0000A7260000}"/>
    <cellStyle name="Normal 105 7" xfId="9719" xr:uid="{00000000-0005-0000-0000-0000A8260000}"/>
    <cellStyle name="Normal 106" xfId="9720" xr:uid="{00000000-0005-0000-0000-0000A9260000}"/>
    <cellStyle name="Normal 106 2" xfId="9721" xr:uid="{00000000-0005-0000-0000-0000AA260000}"/>
    <cellStyle name="Normal 106 3" xfId="9722" xr:uid="{00000000-0005-0000-0000-0000AB260000}"/>
    <cellStyle name="Normal 106 4" xfId="9723" xr:uid="{00000000-0005-0000-0000-0000AC260000}"/>
    <cellStyle name="Normal 107" xfId="9724" xr:uid="{00000000-0005-0000-0000-0000AD260000}"/>
    <cellStyle name="Normal 107 2" xfId="9725" xr:uid="{00000000-0005-0000-0000-0000AE260000}"/>
    <cellStyle name="Normal 107 3" xfId="9726" xr:uid="{00000000-0005-0000-0000-0000AF260000}"/>
    <cellStyle name="Normal 107 4" xfId="9727" xr:uid="{00000000-0005-0000-0000-0000B0260000}"/>
    <cellStyle name="Normal 108" xfId="9728" xr:uid="{00000000-0005-0000-0000-0000B1260000}"/>
    <cellStyle name="Normal 108 2" xfId="9729" xr:uid="{00000000-0005-0000-0000-0000B2260000}"/>
    <cellStyle name="Normal 108 3" xfId="9730" xr:uid="{00000000-0005-0000-0000-0000B3260000}"/>
    <cellStyle name="Normal 108 4" xfId="9731" xr:uid="{00000000-0005-0000-0000-0000B4260000}"/>
    <cellStyle name="Normal 109" xfId="9732" xr:uid="{00000000-0005-0000-0000-0000B5260000}"/>
    <cellStyle name="Normal 109 2" xfId="9733" xr:uid="{00000000-0005-0000-0000-0000B6260000}"/>
    <cellStyle name="Normal 109 3" xfId="9734" xr:uid="{00000000-0005-0000-0000-0000B7260000}"/>
    <cellStyle name="Normal 109 4" xfId="9735" xr:uid="{00000000-0005-0000-0000-0000B8260000}"/>
    <cellStyle name="Normal 11" xfId="9736" xr:uid="{00000000-0005-0000-0000-0000B9260000}"/>
    <cellStyle name="Normal 11 10" xfId="9737" xr:uid="{00000000-0005-0000-0000-0000BA260000}"/>
    <cellStyle name="Normal 11 10 2" xfId="9738" xr:uid="{00000000-0005-0000-0000-0000BB260000}"/>
    <cellStyle name="Normal 11 10 2 2" xfId="9739" xr:uid="{00000000-0005-0000-0000-0000BC260000}"/>
    <cellStyle name="Normal 11 10 2 2 2" xfId="9740" xr:uid="{00000000-0005-0000-0000-0000BD260000}"/>
    <cellStyle name="Normal 11 10 2 2 3" xfId="9741" xr:uid="{00000000-0005-0000-0000-0000BE260000}"/>
    <cellStyle name="Normal 11 10 2 2 4" xfId="9742" xr:uid="{00000000-0005-0000-0000-0000BF260000}"/>
    <cellStyle name="Normal 11 10 2 3" xfId="9743" xr:uid="{00000000-0005-0000-0000-0000C0260000}"/>
    <cellStyle name="Normal 11 10 2 4" xfId="9744" xr:uid="{00000000-0005-0000-0000-0000C1260000}"/>
    <cellStyle name="Normal 11 10 2 5" xfId="9745" xr:uid="{00000000-0005-0000-0000-0000C2260000}"/>
    <cellStyle name="Normal 11 10 3" xfId="9746" xr:uid="{00000000-0005-0000-0000-0000C3260000}"/>
    <cellStyle name="Normal 11 10 3 2" xfId="9747" xr:uid="{00000000-0005-0000-0000-0000C4260000}"/>
    <cellStyle name="Normal 11 10 3 3" xfId="9748" xr:uid="{00000000-0005-0000-0000-0000C5260000}"/>
    <cellStyle name="Normal 11 10 3 4" xfId="9749" xr:uid="{00000000-0005-0000-0000-0000C6260000}"/>
    <cellStyle name="Normal 11 10 4" xfId="9750" xr:uid="{00000000-0005-0000-0000-0000C7260000}"/>
    <cellStyle name="Normal 11 10 5" xfId="9751" xr:uid="{00000000-0005-0000-0000-0000C8260000}"/>
    <cellStyle name="Normal 11 10 6" xfId="9752" xr:uid="{00000000-0005-0000-0000-0000C9260000}"/>
    <cellStyle name="Normal 11 11" xfId="9753" xr:uid="{00000000-0005-0000-0000-0000CA260000}"/>
    <cellStyle name="Normal 11 11 2" xfId="9754" xr:uid="{00000000-0005-0000-0000-0000CB260000}"/>
    <cellStyle name="Normal 11 11 3" xfId="9755" xr:uid="{00000000-0005-0000-0000-0000CC260000}"/>
    <cellStyle name="Normal 11 11 4" xfId="9756" xr:uid="{00000000-0005-0000-0000-0000CD260000}"/>
    <cellStyle name="Normal 11 2" xfId="9757" xr:uid="{00000000-0005-0000-0000-0000CE260000}"/>
    <cellStyle name="Normal 11 2 2" xfId="9758" xr:uid="{00000000-0005-0000-0000-0000CF260000}"/>
    <cellStyle name="Normal 11 2 2 2" xfId="9759" xr:uid="{00000000-0005-0000-0000-0000D0260000}"/>
    <cellStyle name="Normal 11 2 2 2 2" xfId="9760" xr:uid="{00000000-0005-0000-0000-0000D1260000}"/>
    <cellStyle name="Normal 11 2 2 2 2 2" xfId="9761" xr:uid="{00000000-0005-0000-0000-0000D2260000}"/>
    <cellStyle name="Normal 11 2 2 2 2 2 2" xfId="9762" xr:uid="{00000000-0005-0000-0000-0000D3260000}"/>
    <cellStyle name="Normal 11 2 2 2 2 2 3" xfId="9763" xr:uid="{00000000-0005-0000-0000-0000D4260000}"/>
    <cellStyle name="Normal 11 2 2 2 2 2 4" xfId="9764" xr:uid="{00000000-0005-0000-0000-0000D5260000}"/>
    <cellStyle name="Normal 11 2 2 2 2 3" xfId="9765" xr:uid="{00000000-0005-0000-0000-0000D6260000}"/>
    <cellStyle name="Normal 11 2 2 2 2 4" xfId="9766" xr:uid="{00000000-0005-0000-0000-0000D7260000}"/>
    <cellStyle name="Normal 11 2 2 2 2 5" xfId="9767" xr:uid="{00000000-0005-0000-0000-0000D8260000}"/>
    <cellStyle name="Normal 11 2 2 2 3" xfId="9768" xr:uid="{00000000-0005-0000-0000-0000D9260000}"/>
    <cellStyle name="Normal 11 2 2 2 3 2" xfId="9769" xr:uid="{00000000-0005-0000-0000-0000DA260000}"/>
    <cellStyle name="Normal 11 2 2 2 3 3" xfId="9770" xr:uid="{00000000-0005-0000-0000-0000DB260000}"/>
    <cellStyle name="Normal 11 2 2 2 3 4" xfId="9771" xr:uid="{00000000-0005-0000-0000-0000DC260000}"/>
    <cellStyle name="Normal 11 2 2 2 4" xfId="9772" xr:uid="{00000000-0005-0000-0000-0000DD260000}"/>
    <cellStyle name="Normal 11 2 2 2 5" xfId="9773" xr:uid="{00000000-0005-0000-0000-0000DE260000}"/>
    <cellStyle name="Normal 11 2 2 2 6" xfId="9774" xr:uid="{00000000-0005-0000-0000-0000DF260000}"/>
    <cellStyle name="Normal 11 2 2 3" xfId="9775" xr:uid="{00000000-0005-0000-0000-0000E0260000}"/>
    <cellStyle name="Normal 11 2 2 3 2" xfId="9776" xr:uid="{00000000-0005-0000-0000-0000E1260000}"/>
    <cellStyle name="Normal 11 2 2 3 2 2" xfId="9777" xr:uid="{00000000-0005-0000-0000-0000E2260000}"/>
    <cellStyle name="Normal 11 2 2 3 2 3" xfId="9778" xr:uid="{00000000-0005-0000-0000-0000E3260000}"/>
    <cellStyle name="Normal 11 2 2 3 2 4" xfId="9779" xr:uid="{00000000-0005-0000-0000-0000E4260000}"/>
    <cellStyle name="Normal 11 2 2 3 3" xfId="9780" xr:uid="{00000000-0005-0000-0000-0000E5260000}"/>
    <cellStyle name="Normal 11 2 2 3 4" xfId="9781" xr:uid="{00000000-0005-0000-0000-0000E6260000}"/>
    <cellStyle name="Normal 11 2 2 3 5" xfId="9782" xr:uid="{00000000-0005-0000-0000-0000E7260000}"/>
    <cellStyle name="Normal 11 2 2 4" xfId="9783" xr:uid="{00000000-0005-0000-0000-0000E8260000}"/>
    <cellStyle name="Normal 11 2 2 5" xfId="9784" xr:uid="{00000000-0005-0000-0000-0000E9260000}"/>
    <cellStyle name="Normal 11 2 2 5 2" xfId="9785" xr:uid="{00000000-0005-0000-0000-0000EA260000}"/>
    <cellStyle name="Normal 11 2 2 5 3" xfId="9786" xr:uid="{00000000-0005-0000-0000-0000EB260000}"/>
    <cellStyle name="Normal 11 2 2 5 4" xfId="9787" xr:uid="{00000000-0005-0000-0000-0000EC260000}"/>
    <cellStyle name="Normal 11 2 2 6" xfId="9788" xr:uid="{00000000-0005-0000-0000-0000ED260000}"/>
    <cellStyle name="Normal 11 2 2 7" xfId="9789" xr:uid="{00000000-0005-0000-0000-0000EE260000}"/>
    <cellStyle name="Normal 11 2 2 8" xfId="9790" xr:uid="{00000000-0005-0000-0000-0000EF260000}"/>
    <cellStyle name="Normal 11 2 3" xfId="9791" xr:uid="{00000000-0005-0000-0000-0000F0260000}"/>
    <cellStyle name="Normal 11 2 4" xfId="9792" xr:uid="{00000000-0005-0000-0000-0000F1260000}"/>
    <cellStyle name="Normal 11 2 4 2" xfId="9793" xr:uid="{00000000-0005-0000-0000-0000F2260000}"/>
    <cellStyle name="Normal 11 2 4 2 2" xfId="9794" xr:uid="{00000000-0005-0000-0000-0000F3260000}"/>
    <cellStyle name="Normal 11 2 4 2 2 2" xfId="9795" xr:uid="{00000000-0005-0000-0000-0000F4260000}"/>
    <cellStyle name="Normal 11 2 4 2 2 3" xfId="9796" xr:uid="{00000000-0005-0000-0000-0000F5260000}"/>
    <cellStyle name="Normal 11 2 4 2 2 4" xfId="9797" xr:uid="{00000000-0005-0000-0000-0000F6260000}"/>
    <cellStyle name="Normal 11 2 4 2 3" xfId="9798" xr:uid="{00000000-0005-0000-0000-0000F7260000}"/>
    <cellStyle name="Normal 11 2 4 2 4" xfId="9799" xr:uid="{00000000-0005-0000-0000-0000F8260000}"/>
    <cellStyle name="Normal 11 2 4 2 5" xfId="9800" xr:uid="{00000000-0005-0000-0000-0000F9260000}"/>
    <cellStyle name="Normal 11 2 4 3" xfId="9801" xr:uid="{00000000-0005-0000-0000-0000FA260000}"/>
    <cellStyle name="Normal 11 2 4 3 2" xfId="9802" xr:uid="{00000000-0005-0000-0000-0000FB260000}"/>
    <cellStyle name="Normal 11 2 4 3 3" xfId="9803" xr:uid="{00000000-0005-0000-0000-0000FC260000}"/>
    <cellStyle name="Normal 11 2 4 3 4" xfId="9804" xr:uid="{00000000-0005-0000-0000-0000FD260000}"/>
    <cellStyle name="Normal 11 2 4 4" xfId="9805" xr:uid="{00000000-0005-0000-0000-0000FE260000}"/>
    <cellStyle name="Normal 11 2 4 5" xfId="9806" xr:uid="{00000000-0005-0000-0000-0000FF260000}"/>
    <cellStyle name="Normal 11 2 4 6" xfId="9807" xr:uid="{00000000-0005-0000-0000-000000270000}"/>
    <cellStyle name="Normal 11 3" xfId="9808" xr:uid="{00000000-0005-0000-0000-000001270000}"/>
    <cellStyle name="Normal 11 3 2" xfId="9809" xr:uid="{00000000-0005-0000-0000-000002270000}"/>
    <cellStyle name="Normal 11 3 2 2" xfId="9810" xr:uid="{00000000-0005-0000-0000-000003270000}"/>
    <cellStyle name="Normal 11 3 2 2 2" xfId="9811" xr:uid="{00000000-0005-0000-0000-000004270000}"/>
    <cellStyle name="Normal 11 3 2 2 2 2" xfId="9812" xr:uid="{00000000-0005-0000-0000-000005270000}"/>
    <cellStyle name="Normal 11 3 2 2 2 3" xfId="9813" xr:uid="{00000000-0005-0000-0000-000006270000}"/>
    <cellStyle name="Normal 11 3 2 2 2 4" xfId="9814" xr:uid="{00000000-0005-0000-0000-000007270000}"/>
    <cellStyle name="Normal 11 3 2 2 3" xfId="9815" xr:uid="{00000000-0005-0000-0000-000008270000}"/>
    <cellStyle name="Normal 11 3 2 2 4" xfId="9816" xr:uid="{00000000-0005-0000-0000-000009270000}"/>
    <cellStyle name="Normal 11 3 2 2 5" xfId="9817" xr:uid="{00000000-0005-0000-0000-00000A270000}"/>
    <cellStyle name="Normal 11 3 2 3" xfId="9818" xr:uid="{00000000-0005-0000-0000-00000B270000}"/>
    <cellStyle name="Normal 11 3 2 4" xfId="9819" xr:uid="{00000000-0005-0000-0000-00000C270000}"/>
    <cellStyle name="Normal 11 3 2 4 2" xfId="9820" xr:uid="{00000000-0005-0000-0000-00000D270000}"/>
    <cellStyle name="Normal 11 3 2 4 3" xfId="9821" xr:uid="{00000000-0005-0000-0000-00000E270000}"/>
    <cellStyle name="Normal 11 3 2 4 4" xfId="9822" xr:uid="{00000000-0005-0000-0000-00000F270000}"/>
    <cellStyle name="Normal 11 3 2 5" xfId="9823" xr:uid="{00000000-0005-0000-0000-000010270000}"/>
    <cellStyle name="Normal 11 3 2 6" xfId="9824" xr:uid="{00000000-0005-0000-0000-000011270000}"/>
    <cellStyle name="Normal 11 3 2 7" xfId="9825" xr:uid="{00000000-0005-0000-0000-000012270000}"/>
    <cellStyle name="Normal 11 4" xfId="9826" xr:uid="{00000000-0005-0000-0000-000013270000}"/>
    <cellStyle name="Normal 11 4 2" xfId="9827" xr:uid="{00000000-0005-0000-0000-000014270000}"/>
    <cellStyle name="Normal 11 4 2 2" xfId="9828" xr:uid="{00000000-0005-0000-0000-000015270000}"/>
    <cellStyle name="Normal 11 4 2 2 2" xfId="9829" xr:uid="{00000000-0005-0000-0000-000016270000}"/>
    <cellStyle name="Normal 11 4 2 2 3" xfId="9830" xr:uid="{00000000-0005-0000-0000-000017270000}"/>
    <cellStyle name="Normal 11 4 2 2 4" xfId="9831" xr:uid="{00000000-0005-0000-0000-000018270000}"/>
    <cellStyle name="Normal 11 4 2 3" xfId="9832" xr:uid="{00000000-0005-0000-0000-000019270000}"/>
    <cellStyle name="Normal 11 4 2 4" xfId="9833" xr:uid="{00000000-0005-0000-0000-00001A270000}"/>
    <cellStyle name="Normal 11 4 2 5" xfId="9834" xr:uid="{00000000-0005-0000-0000-00001B270000}"/>
    <cellStyle name="Normal 11 4 3" xfId="9835" xr:uid="{00000000-0005-0000-0000-00001C270000}"/>
    <cellStyle name="Normal 11 4 4" xfId="9836" xr:uid="{00000000-0005-0000-0000-00001D270000}"/>
    <cellStyle name="Normal 11 4 4 2" xfId="9837" xr:uid="{00000000-0005-0000-0000-00001E270000}"/>
    <cellStyle name="Normal 11 4 4 3" xfId="9838" xr:uid="{00000000-0005-0000-0000-00001F270000}"/>
    <cellStyle name="Normal 11 4 4 4" xfId="9839" xr:uid="{00000000-0005-0000-0000-000020270000}"/>
    <cellStyle name="Normal 11 4 5" xfId="9840" xr:uid="{00000000-0005-0000-0000-000021270000}"/>
    <cellStyle name="Normal 11 4 6" xfId="9841" xr:uid="{00000000-0005-0000-0000-000022270000}"/>
    <cellStyle name="Normal 11 4 7" xfId="9842" xr:uid="{00000000-0005-0000-0000-000023270000}"/>
    <cellStyle name="Normal 11 5" xfId="9843" xr:uid="{00000000-0005-0000-0000-000024270000}"/>
    <cellStyle name="Normal 11 5 2" xfId="9844" xr:uid="{00000000-0005-0000-0000-000025270000}"/>
    <cellStyle name="Normal 11 5 2 2" xfId="9845" xr:uid="{00000000-0005-0000-0000-000026270000}"/>
    <cellStyle name="Normal 11 5 2 2 2" xfId="9846" xr:uid="{00000000-0005-0000-0000-000027270000}"/>
    <cellStyle name="Normal 11 5 2 2 3" xfId="9847" xr:uid="{00000000-0005-0000-0000-000028270000}"/>
    <cellStyle name="Normal 11 5 2 2 4" xfId="9848" xr:uid="{00000000-0005-0000-0000-000029270000}"/>
    <cellStyle name="Normal 11 5 2 3" xfId="9849" xr:uid="{00000000-0005-0000-0000-00002A270000}"/>
    <cellStyle name="Normal 11 5 2 4" xfId="9850" xr:uid="{00000000-0005-0000-0000-00002B270000}"/>
    <cellStyle name="Normal 11 5 2 5" xfId="9851" xr:uid="{00000000-0005-0000-0000-00002C270000}"/>
    <cellStyle name="Normal 11 5 3" xfId="9852" xr:uid="{00000000-0005-0000-0000-00002D270000}"/>
    <cellStyle name="Normal 11 5 3 2" xfId="9853" xr:uid="{00000000-0005-0000-0000-00002E270000}"/>
    <cellStyle name="Normal 11 5 3 3" xfId="9854" xr:uid="{00000000-0005-0000-0000-00002F270000}"/>
    <cellStyle name="Normal 11 5 3 4" xfId="9855" xr:uid="{00000000-0005-0000-0000-000030270000}"/>
    <cellStyle name="Normal 11 5 4" xfId="9856" xr:uid="{00000000-0005-0000-0000-000031270000}"/>
    <cellStyle name="Normal 11 5 5" xfId="9857" xr:uid="{00000000-0005-0000-0000-000032270000}"/>
    <cellStyle name="Normal 11 5 6" xfId="9858" xr:uid="{00000000-0005-0000-0000-000033270000}"/>
    <cellStyle name="Normal 11 6" xfId="9859" xr:uid="{00000000-0005-0000-0000-000034270000}"/>
    <cellStyle name="Normal 11 6 2" xfId="9860" xr:uid="{00000000-0005-0000-0000-000035270000}"/>
    <cellStyle name="Normal 11 6 2 2" xfId="9861" xr:uid="{00000000-0005-0000-0000-000036270000}"/>
    <cellStyle name="Normal 11 6 2 2 2" xfId="9862" xr:uid="{00000000-0005-0000-0000-000037270000}"/>
    <cellStyle name="Normal 11 6 2 2 3" xfId="9863" xr:uid="{00000000-0005-0000-0000-000038270000}"/>
    <cellStyle name="Normal 11 6 2 2 4" xfId="9864" xr:uid="{00000000-0005-0000-0000-000039270000}"/>
    <cellStyle name="Normal 11 6 2 3" xfId="9865" xr:uid="{00000000-0005-0000-0000-00003A270000}"/>
    <cellStyle name="Normal 11 6 2 4" xfId="9866" xr:uid="{00000000-0005-0000-0000-00003B270000}"/>
    <cellStyle name="Normal 11 6 2 5" xfId="9867" xr:uid="{00000000-0005-0000-0000-00003C270000}"/>
    <cellStyle name="Normal 11 6 3" xfId="9868" xr:uid="{00000000-0005-0000-0000-00003D270000}"/>
    <cellStyle name="Normal 11 6 3 2" xfId="9869" xr:uid="{00000000-0005-0000-0000-00003E270000}"/>
    <cellStyle name="Normal 11 6 3 3" xfId="9870" xr:uid="{00000000-0005-0000-0000-00003F270000}"/>
    <cellStyle name="Normal 11 6 3 4" xfId="9871" xr:uid="{00000000-0005-0000-0000-000040270000}"/>
    <cellStyle name="Normal 11 6 4" xfId="9872" xr:uid="{00000000-0005-0000-0000-000041270000}"/>
    <cellStyle name="Normal 11 6 5" xfId="9873" xr:uid="{00000000-0005-0000-0000-000042270000}"/>
    <cellStyle name="Normal 11 6 6" xfId="9874" xr:uid="{00000000-0005-0000-0000-000043270000}"/>
    <cellStyle name="Normal 11 7" xfId="9875" xr:uid="{00000000-0005-0000-0000-000044270000}"/>
    <cellStyle name="Normal 11 7 2" xfId="9876" xr:uid="{00000000-0005-0000-0000-000045270000}"/>
    <cellStyle name="Normal 11 7 2 2" xfId="9877" xr:uid="{00000000-0005-0000-0000-000046270000}"/>
    <cellStyle name="Normal 11 7 2 2 2" xfId="9878" xr:uid="{00000000-0005-0000-0000-000047270000}"/>
    <cellStyle name="Normal 11 7 2 2 3" xfId="9879" xr:uid="{00000000-0005-0000-0000-000048270000}"/>
    <cellStyle name="Normal 11 7 2 2 4" xfId="9880" xr:uid="{00000000-0005-0000-0000-000049270000}"/>
    <cellStyle name="Normal 11 7 2 3" xfId="9881" xr:uid="{00000000-0005-0000-0000-00004A270000}"/>
    <cellStyle name="Normal 11 7 2 4" xfId="9882" xr:uid="{00000000-0005-0000-0000-00004B270000}"/>
    <cellStyle name="Normal 11 7 2 5" xfId="9883" xr:uid="{00000000-0005-0000-0000-00004C270000}"/>
    <cellStyle name="Normal 11 7 3" xfId="9884" xr:uid="{00000000-0005-0000-0000-00004D270000}"/>
    <cellStyle name="Normal 11 7 3 2" xfId="9885" xr:uid="{00000000-0005-0000-0000-00004E270000}"/>
    <cellStyle name="Normal 11 7 3 3" xfId="9886" xr:uid="{00000000-0005-0000-0000-00004F270000}"/>
    <cellStyle name="Normal 11 7 3 4" xfId="9887" xr:uid="{00000000-0005-0000-0000-000050270000}"/>
    <cellStyle name="Normal 11 7 4" xfId="9888" xr:uid="{00000000-0005-0000-0000-000051270000}"/>
    <cellStyle name="Normal 11 7 5" xfId="9889" xr:uid="{00000000-0005-0000-0000-000052270000}"/>
    <cellStyle name="Normal 11 7 6" xfId="9890" xr:uid="{00000000-0005-0000-0000-000053270000}"/>
    <cellStyle name="Normal 11 8" xfId="9891" xr:uid="{00000000-0005-0000-0000-000054270000}"/>
    <cellStyle name="Normal 11 8 2" xfId="9892" xr:uid="{00000000-0005-0000-0000-000055270000}"/>
    <cellStyle name="Normal 11 8 2 2" xfId="9893" xr:uid="{00000000-0005-0000-0000-000056270000}"/>
    <cellStyle name="Normal 11 8 2 2 2" xfId="9894" xr:uid="{00000000-0005-0000-0000-000057270000}"/>
    <cellStyle name="Normal 11 8 2 2 3" xfId="9895" xr:uid="{00000000-0005-0000-0000-000058270000}"/>
    <cellStyle name="Normal 11 8 2 2 4" xfId="9896" xr:uid="{00000000-0005-0000-0000-000059270000}"/>
    <cellStyle name="Normal 11 8 2 3" xfId="9897" xr:uid="{00000000-0005-0000-0000-00005A270000}"/>
    <cellStyle name="Normal 11 8 2 4" xfId="9898" xr:uid="{00000000-0005-0000-0000-00005B270000}"/>
    <cellStyle name="Normal 11 8 2 5" xfId="9899" xr:uid="{00000000-0005-0000-0000-00005C270000}"/>
    <cellStyle name="Normal 11 8 3" xfId="9900" xr:uid="{00000000-0005-0000-0000-00005D270000}"/>
    <cellStyle name="Normal 11 8 3 2" xfId="9901" xr:uid="{00000000-0005-0000-0000-00005E270000}"/>
    <cellStyle name="Normal 11 8 3 3" xfId="9902" xr:uid="{00000000-0005-0000-0000-00005F270000}"/>
    <cellStyle name="Normal 11 8 3 4" xfId="9903" xr:uid="{00000000-0005-0000-0000-000060270000}"/>
    <cellStyle name="Normal 11 8 4" xfId="9904" xr:uid="{00000000-0005-0000-0000-000061270000}"/>
    <cellStyle name="Normal 11 8 5" xfId="9905" xr:uid="{00000000-0005-0000-0000-000062270000}"/>
    <cellStyle name="Normal 11 8 6" xfId="9906" xr:uid="{00000000-0005-0000-0000-000063270000}"/>
    <cellStyle name="Normal 11 9" xfId="9907" xr:uid="{00000000-0005-0000-0000-000064270000}"/>
    <cellStyle name="Normal 11 9 2" xfId="9908" xr:uid="{00000000-0005-0000-0000-000065270000}"/>
    <cellStyle name="Normal 11 9 2 2" xfId="9909" xr:uid="{00000000-0005-0000-0000-000066270000}"/>
    <cellStyle name="Normal 11 9 2 2 2" xfId="9910" xr:uid="{00000000-0005-0000-0000-000067270000}"/>
    <cellStyle name="Normal 11 9 2 2 3" xfId="9911" xr:uid="{00000000-0005-0000-0000-000068270000}"/>
    <cellStyle name="Normal 11 9 2 2 4" xfId="9912" xr:uid="{00000000-0005-0000-0000-000069270000}"/>
    <cellStyle name="Normal 11 9 2 3" xfId="9913" xr:uid="{00000000-0005-0000-0000-00006A270000}"/>
    <cellStyle name="Normal 11 9 2 4" xfId="9914" xr:uid="{00000000-0005-0000-0000-00006B270000}"/>
    <cellStyle name="Normal 11 9 2 5" xfId="9915" xr:uid="{00000000-0005-0000-0000-00006C270000}"/>
    <cellStyle name="Normal 11 9 3" xfId="9916" xr:uid="{00000000-0005-0000-0000-00006D270000}"/>
    <cellStyle name="Normal 11 9 3 2" xfId="9917" xr:uid="{00000000-0005-0000-0000-00006E270000}"/>
    <cellStyle name="Normal 11 9 3 3" xfId="9918" xr:uid="{00000000-0005-0000-0000-00006F270000}"/>
    <cellStyle name="Normal 11 9 3 4" xfId="9919" xr:uid="{00000000-0005-0000-0000-000070270000}"/>
    <cellStyle name="Normal 11 9 4" xfId="9920" xr:uid="{00000000-0005-0000-0000-000071270000}"/>
    <cellStyle name="Normal 11 9 5" xfId="9921" xr:uid="{00000000-0005-0000-0000-000072270000}"/>
    <cellStyle name="Normal 11 9 6" xfId="9922" xr:uid="{00000000-0005-0000-0000-000073270000}"/>
    <cellStyle name="Normal 110" xfId="9923" xr:uid="{00000000-0005-0000-0000-000074270000}"/>
    <cellStyle name="Normal 110 2" xfId="9924" xr:uid="{00000000-0005-0000-0000-000075270000}"/>
    <cellStyle name="Normal 110 3" xfId="9925" xr:uid="{00000000-0005-0000-0000-000076270000}"/>
    <cellStyle name="Normal 110 4" xfId="9926" xr:uid="{00000000-0005-0000-0000-000077270000}"/>
    <cellStyle name="Normal 111" xfId="9927" xr:uid="{00000000-0005-0000-0000-000078270000}"/>
    <cellStyle name="Normal 111 2" xfId="9928" xr:uid="{00000000-0005-0000-0000-000079270000}"/>
    <cellStyle name="Normal 111 3" xfId="9929" xr:uid="{00000000-0005-0000-0000-00007A270000}"/>
    <cellStyle name="Normal 111 4" xfId="9930" xr:uid="{00000000-0005-0000-0000-00007B270000}"/>
    <cellStyle name="Normal 112" xfId="9931" xr:uid="{00000000-0005-0000-0000-00007C270000}"/>
    <cellStyle name="Normal 112 2" xfId="9932" xr:uid="{00000000-0005-0000-0000-00007D270000}"/>
    <cellStyle name="Normal 112 3" xfId="9933" xr:uid="{00000000-0005-0000-0000-00007E270000}"/>
    <cellStyle name="Normal 112 4" xfId="9934" xr:uid="{00000000-0005-0000-0000-00007F270000}"/>
    <cellStyle name="Normal 113" xfId="9935" xr:uid="{00000000-0005-0000-0000-000080270000}"/>
    <cellStyle name="Normal 113 2" xfId="9936" xr:uid="{00000000-0005-0000-0000-000081270000}"/>
    <cellStyle name="Normal 113 3" xfId="9937" xr:uid="{00000000-0005-0000-0000-000082270000}"/>
    <cellStyle name="Normal 113 4" xfId="9938" xr:uid="{00000000-0005-0000-0000-000083270000}"/>
    <cellStyle name="Normal 114" xfId="9939" xr:uid="{00000000-0005-0000-0000-000084270000}"/>
    <cellStyle name="Normal 114 2" xfId="9940" xr:uid="{00000000-0005-0000-0000-000085270000}"/>
    <cellStyle name="Normal 114 3" xfId="9941" xr:uid="{00000000-0005-0000-0000-000086270000}"/>
    <cellStyle name="Normal 114 4" xfId="9942" xr:uid="{00000000-0005-0000-0000-000087270000}"/>
    <cellStyle name="Normal 115" xfId="9943" xr:uid="{00000000-0005-0000-0000-000088270000}"/>
    <cellStyle name="Normal 115 2" xfId="9944" xr:uid="{00000000-0005-0000-0000-000089270000}"/>
    <cellStyle name="Normal 115 3" xfId="9945" xr:uid="{00000000-0005-0000-0000-00008A270000}"/>
    <cellStyle name="Normal 115 4" xfId="9946" xr:uid="{00000000-0005-0000-0000-00008B270000}"/>
    <cellStyle name="Normal 116" xfId="9947" xr:uid="{00000000-0005-0000-0000-00008C270000}"/>
    <cellStyle name="Normal 116 2" xfId="9948" xr:uid="{00000000-0005-0000-0000-00008D270000}"/>
    <cellStyle name="Normal 116 3" xfId="9949" xr:uid="{00000000-0005-0000-0000-00008E270000}"/>
    <cellStyle name="Normal 116 4" xfId="9950" xr:uid="{00000000-0005-0000-0000-00008F270000}"/>
    <cellStyle name="Normal 117" xfId="9951" xr:uid="{00000000-0005-0000-0000-000090270000}"/>
    <cellStyle name="Normal 117 2" xfId="9952" xr:uid="{00000000-0005-0000-0000-000091270000}"/>
    <cellStyle name="Normal 117 3" xfId="9953" xr:uid="{00000000-0005-0000-0000-000092270000}"/>
    <cellStyle name="Normal 117 4" xfId="9954" xr:uid="{00000000-0005-0000-0000-000093270000}"/>
    <cellStyle name="Normal 118" xfId="9955" xr:uid="{00000000-0005-0000-0000-000094270000}"/>
    <cellStyle name="Normal 118 2" xfId="9956" xr:uid="{00000000-0005-0000-0000-000095270000}"/>
    <cellStyle name="Normal 118 3" xfId="9957" xr:uid="{00000000-0005-0000-0000-000096270000}"/>
    <cellStyle name="Normal 118 4" xfId="9958" xr:uid="{00000000-0005-0000-0000-000097270000}"/>
    <cellStyle name="Normal 119" xfId="9959" xr:uid="{00000000-0005-0000-0000-000098270000}"/>
    <cellStyle name="Normal 12" xfId="9960" xr:uid="{00000000-0005-0000-0000-000099270000}"/>
    <cellStyle name="Normal 12 10" xfId="9961" xr:uid="{00000000-0005-0000-0000-00009A270000}"/>
    <cellStyle name="Normal 12 10 2" xfId="9962" xr:uid="{00000000-0005-0000-0000-00009B270000}"/>
    <cellStyle name="Normal 12 10 2 2" xfId="9963" xr:uid="{00000000-0005-0000-0000-00009C270000}"/>
    <cellStyle name="Normal 12 10 2 2 2" xfId="9964" xr:uid="{00000000-0005-0000-0000-00009D270000}"/>
    <cellStyle name="Normal 12 10 2 2 3" xfId="9965" xr:uid="{00000000-0005-0000-0000-00009E270000}"/>
    <cellStyle name="Normal 12 10 2 2 4" xfId="9966" xr:uid="{00000000-0005-0000-0000-00009F270000}"/>
    <cellStyle name="Normal 12 10 2 3" xfId="9967" xr:uid="{00000000-0005-0000-0000-0000A0270000}"/>
    <cellStyle name="Normal 12 10 2 4" xfId="9968" xr:uid="{00000000-0005-0000-0000-0000A1270000}"/>
    <cellStyle name="Normal 12 10 2 5" xfId="9969" xr:uid="{00000000-0005-0000-0000-0000A2270000}"/>
    <cellStyle name="Normal 12 10 3" xfId="9970" xr:uid="{00000000-0005-0000-0000-0000A3270000}"/>
    <cellStyle name="Normal 12 10 3 2" xfId="9971" xr:uid="{00000000-0005-0000-0000-0000A4270000}"/>
    <cellStyle name="Normal 12 10 3 3" xfId="9972" xr:uid="{00000000-0005-0000-0000-0000A5270000}"/>
    <cellStyle name="Normal 12 10 3 4" xfId="9973" xr:uid="{00000000-0005-0000-0000-0000A6270000}"/>
    <cellStyle name="Normal 12 10 4" xfId="9974" xr:uid="{00000000-0005-0000-0000-0000A7270000}"/>
    <cellStyle name="Normal 12 10 5" xfId="9975" xr:uid="{00000000-0005-0000-0000-0000A8270000}"/>
    <cellStyle name="Normal 12 10 6" xfId="9976" xr:uid="{00000000-0005-0000-0000-0000A9270000}"/>
    <cellStyle name="Normal 12 11" xfId="9977" xr:uid="{00000000-0005-0000-0000-0000AA270000}"/>
    <cellStyle name="Normal 12 11 2" xfId="9978" xr:uid="{00000000-0005-0000-0000-0000AB270000}"/>
    <cellStyle name="Normal 12 11 2 2" xfId="9979" xr:uid="{00000000-0005-0000-0000-0000AC270000}"/>
    <cellStyle name="Normal 12 11 2 2 2" xfId="9980" xr:uid="{00000000-0005-0000-0000-0000AD270000}"/>
    <cellStyle name="Normal 12 11 2 2 3" xfId="9981" xr:uid="{00000000-0005-0000-0000-0000AE270000}"/>
    <cellStyle name="Normal 12 11 2 2 4" xfId="9982" xr:uid="{00000000-0005-0000-0000-0000AF270000}"/>
    <cellStyle name="Normal 12 11 2 3" xfId="9983" xr:uid="{00000000-0005-0000-0000-0000B0270000}"/>
    <cellStyle name="Normal 12 11 2 4" xfId="9984" xr:uid="{00000000-0005-0000-0000-0000B1270000}"/>
    <cellStyle name="Normal 12 11 2 5" xfId="9985" xr:uid="{00000000-0005-0000-0000-0000B2270000}"/>
    <cellStyle name="Normal 12 11 3" xfId="9986" xr:uid="{00000000-0005-0000-0000-0000B3270000}"/>
    <cellStyle name="Normal 12 11 3 2" xfId="9987" xr:uid="{00000000-0005-0000-0000-0000B4270000}"/>
    <cellStyle name="Normal 12 11 3 3" xfId="9988" xr:uid="{00000000-0005-0000-0000-0000B5270000}"/>
    <cellStyle name="Normal 12 11 3 4" xfId="9989" xr:uid="{00000000-0005-0000-0000-0000B6270000}"/>
    <cellStyle name="Normal 12 11 4" xfId="9990" xr:uid="{00000000-0005-0000-0000-0000B7270000}"/>
    <cellStyle name="Normal 12 11 5" xfId="9991" xr:uid="{00000000-0005-0000-0000-0000B8270000}"/>
    <cellStyle name="Normal 12 11 6" xfId="9992" xr:uid="{00000000-0005-0000-0000-0000B9270000}"/>
    <cellStyle name="Normal 12 12" xfId="9993" xr:uid="{00000000-0005-0000-0000-0000BA270000}"/>
    <cellStyle name="Normal 12 12 2" xfId="9994" xr:uid="{00000000-0005-0000-0000-0000BB270000}"/>
    <cellStyle name="Normal 12 12 2 2" xfId="9995" xr:uid="{00000000-0005-0000-0000-0000BC270000}"/>
    <cellStyle name="Normal 12 12 2 2 2" xfId="9996" xr:uid="{00000000-0005-0000-0000-0000BD270000}"/>
    <cellStyle name="Normal 12 12 2 2 3" xfId="9997" xr:uid="{00000000-0005-0000-0000-0000BE270000}"/>
    <cellStyle name="Normal 12 12 2 2 4" xfId="9998" xr:uid="{00000000-0005-0000-0000-0000BF270000}"/>
    <cellStyle name="Normal 12 12 2 3" xfId="9999" xr:uid="{00000000-0005-0000-0000-0000C0270000}"/>
    <cellStyle name="Normal 12 12 2 4" xfId="10000" xr:uid="{00000000-0005-0000-0000-0000C1270000}"/>
    <cellStyle name="Normal 12 12 2 5" xfId="10001" xr:uid="{00000000-0005-0000-0000-0000C2270000}"/>
    <cellStyle name="Normal 12 12 3" xfId="10002" xr:uid="{00000000-0005-0000-0000-0000C3270000}"/>
    <cellStyle name="Normal 12 12 3 2" xfId="10003" xr:uid="{00000000-0005-0000-0000-0000C4270000}"/>
    <cellStyle name="Normal 12 12 3 3" xfId="10004" xr:uid="{00000000-0005-0000-0000-0000C5270000}"/>
    <cellStyle name="Normal 12 12 3 4" xfId="10005" xr:uid="{00000000-0005-0000-0000-0000C6270000}"/>
    <cellStyle name="Normal 12 12 4" xfId="10006" xr:uid="{00000000-0005-0000-0000-0000C7270000}"/>
    <cellStyle name="Normal 12 12 5" xfId="10007" xr:uid="{00000000-0005-0000-0000-0000C8270000}"/>
    <cellStyle name="Normal 12 12 6" xfId="10008" xr:uid="{00000000-0005-0000-0000-0000C9270000}"/>
    <cellStyle name="Normal 12 13" xfId="10009" xr:uid="{00000000-0005-0000-0000-0000CA270000}"/>
    <cellStyle name="Normal 12 13 2" xfId="10010" xr:uid="{00000000-0005-0000-0000-0000CB270000}"/>
    <cellStyle name="Normal 12 13 2 2" xfId="10011" xr:uid="{00000000-0005-0000-0000-0000CC270000}"/>
    <cellStyle name="Normal 12 13 2 2 2" xfId="10012" xr:uid="{00000000-0005-0000-0000-0000CD270000}"/>
    <cellStyle name="Normal 12 13 2 2 3" xfId="10013" xr:uid="{00000000-0005-0000-0000-0000CE270000}"/>
    <cellStyle name="Normal 12 13 2 2 4" xfId="10014" xr:uid="{00000000-0005-0000-0000-0000CF270000}"/>
    <cellStyle name="Normal 12 13 2 3" xfId="10015" xr:uid="{00000000-0005-0000-0000-0000D0270000}"/>
    <cellStyle name="Normal 12 13 2 4" xfId="10016" xr:uid="{00000000-0005-0000-0000-0000D1270000}"/>
    <cellStyle name="Normal 12 13 2 5" xfId="10017" xr:uid="{00000000-0005-0000-0000-0000D2270000}"/>
    <cellStyle name="Normal 12 13 3" xfId="10018" xr:uid="{00000000-0005-0000-0000-0000D3270000}"/>
    <cellStyle name="Normal 12 13 3 2" xfId="10019" xr:uid="{00000000-0005-0000-0000-0000D4270000}"/>
    <cellStyle name="Normal 12 13 3 3" xfId="10020" xr:uid="{00000000-0005-0000-0000-0000D5270000}"/>
    <cellStyle name="Normal 12 13 3 4" xfId="10021" xr:uid="{00000000-0005-0000-0000-0000D6270000}"/>
    <cellStyle name="Normal 12 13 4" xfId="10022" xr:uid="{00000000-0005-0000-0000-0000D7270000}"/>
    <cellStyle name="Normal 12 13 5" xfId="10023" xr:uid="{00000000-0005-0000-0000-0000D8270000}"/>
    <cellStyle name="Normal 12 13 6" xfId="10024" xr:uid="{00000000-0005-0000-0000-0000D9270000}"/>
    <cellStyle name="Normal 12 14" xfId="10025" xr:uid="{00000000-0005-0000-0000-0000DA270000}"/>
    <cellStyle name="Normal 12 14 2" xfId="10026" xr:uid="{00000000-0005-0000-0000-0000DB270000}"/>
    <cellStyle name="Normal 12 14 3" xfId="10027" xr:uid="{00000000-0005-0000-0000-0000DC270000}"/>
    <cellStyle name="Normal 12 14 4" xfId="10028" xr:uid="{00000000-0005-0000-0000-0000DD270000}"/>
    <cellStyle name="Normal 12 2" xfId="10029" xr:uid="{00000000-0005-0000-0000-0000DE270000}"/>
    <cellStyle name="Normal 12 2 2" xfId="10030" xr:uid="{00000000-0005-0000-0000-0000DF270000}"/>
    <cellStyle name="Normal 12 2 3" xfId="10031" xr:uid="{00000000-0005-0000-0000-0000E0270000}"/>
    <cellStyle name="Normal 12 2 3 2" xfId="10032" xr:uid="{00000000-0005-0000-0000-0000E1270000}"/>
    <cellStyle name="Normal 12 2 3 2 2" xfId="10033" xr:uid="{00000000-0005-0000-0000-0000E2270000}"/>
    <cellStyle name="Normal 12 2 3 2 2 2" xfId="10034" xr:uid="{00000000-0005-0000-0000-0000E3270000}"/>
    <cellStyle name="Normal 12 2 3 2 2 3" xfId="10035" xr:uid="{00000000-0005-0000-0000-0000E4270000}"/>
    <cellStyle name="Normal 12 2 3 2 2 4" xfId="10036" xr:uid="{00000000-0005-0000-0000-0000E5270000}"/>
    <cellStyle name="Normal 12 2 3 2 3" xfId="10037" xr:uid="{00000000-0005-0000-0000-0000E6270000}"/>
    <cellStyle name="Normal 12 2 3 2 4" xfId="10038" xr:uid="{00000000-0005-0000-0000-0000E7270000}"/>
    <cellStyle name="Normal 12 2 3 2 5" xfId="10039" xr:uid="{00000000-0005-0000-0000-0000E8270000}"/>
    <cellStyle name="Normal 12 2 3 3" xfId="10040" xr:uid="{00000000-0005-0000-0000-0000E9270000}"/>
    <cellStyle name="Normal 12 2 3 3 2" xfId="10041" xr:uid="{00000000-0005-0000-0000-0000EA270000}"/>
    <cellStyle name="Normal 12 2 3 3 3" xfId="10042" xr:uid="{00000000-0005-0000-0000-0000EB270000}"/>
    <cellStyle name="Normal 12 2 3 3 4" xfId="10043" xr:uid="{00000000-0005-0000-0000-0000EC270000}"/>
    <cellStyle name="Normal 12 2 3 4" xfId="10044" xr:uid="{00000000-0005-0000-0000-0000ED270000}"/>
    <cellStyle name="Normal 12 2 3 5" xfId="10045" xr:uid="{00000000-0005-0000-0000-0000EE270000}"/>
    <cellStyle name="Normal 12 2 3 6" xfId="10046" xr:uid="{00000000-0005-0000-0000-0000EF270000}"/>
    <cellStyle name="Normal 12 3" xfId="10047" xr:uid="{00000000-0005-0000-0000-0000F0270000}"/>
    <cellStyle name="Normal 12 3 2" xfId="10048" xr:uid="{00000000-0005-0000-0000-0000F1270000}"/>
    <cellStyle name="Normal 12 3 2 2" xfId="10049" xr:uid="{00000000-0005-0000-0000-0000F2270000}"/>
    <cellStyle name="Normal 12 3 2 2 2" xfId="10050" xr:uid="{00000000-0005-0000-0000-0000F3270000}"/>
    <cellStyle name="Normal 12 3 2 2 2 2" xfId="10051" xr:uid="{00000000-0005-0000-0000-0000F4270000}"/>
    <cellStyle name="Normal 12 3 2 2 2 3" xfId="10052" xr:uid="{00000000-0005-0000-0000-0000F5270000}"/>
    <cellStyle name="Normal 12 3 2 2 2 4" xfId="10053" xr:uid="{00000000-0005-0000-0000-0000F6270000}"/>
    <cellStyle name="Normal 12 3 2 2 3" xfId="10054" xr:uid="{00000000-0005-0000-0000-0000F7270000}"/>
    <cellStyle name="Normal 12 3 2 2 4" xfId="10055" xr:uid="{00000000-0005-0000-0000-0000F8270000}"/>
    <cellStyle name="Normal 12 3 2 2 5" xfId="10056" xr:uid="{00000000-0005-0000-0000-0000F9270000}"/>
    <cellStyle name="Normal 12 3 2 3" xfId="10057" xr:uid="{00000000-0005-0000-0000-0000FA270000}"/>
    <cellStyle name="Normal 12 3 2 4" xfId="10058" xr:uid="{00000000-0005-0000-0000-0000FB270000}"/>
    <cellStyle name="Normal 12 3 2 4 2" xfId="10059" xr:uid="{00000000-0005-0000-0000-0000FC270000}"/>
    <cellStyle name="Normal 12 3 2 4 3" xfId="10060" xr:uid="{00000000-0005-0000-0000-0000FD270000}"/>
    <cellStyle name="Normal 12 3 2 4 4" xfId="10061" xr:uid="{00000000-0005-0000-0000-0000FE270000}"/>
    <cellStyle name="Normal 12 3 2 5" xfId="10062" xr:uid="{00000000-0005-0000-0000-0000FF270000}"/>
    <cellStyle name="Normal 12 3 2 6" xfId="10063" xr:uid="{00000000-0005-0000-0000-000000280000}"/>
    <cellStyle name="Normal 12 3 2 7" xfId="10064" xr:uid="{00000000-0005-0000-0000-000001280000}"/>
    <cellStyle name="Normal 12 4" xfId="10065" xr:uid="{00000000-0005-0000-0000-000002280000}"/>
    <cellStyle name="Normal 12 4 2" xfId="10066" xr:uid="{00000000-0005-0000-0000-000003280000}"/>
    <cellStyle name="Normal 12 4 2 2" xfId="10067" xr:uid="{00000000-0005-0000-0000-000004280000}"/>
    <cellStyle name="Normal 12 4 2 2 2" xfId="10068" xr:uid="{00000000-0005-0000-0000-000005280000}"/>
    <cellStyle name="Normal 12 4 2 2 3" xfId="10069" xr:uid="{00000000-0005-0000-0000-000006280000}"/>
    <cellStyle name="Normal 12 4 2 2 4" xfId="10070" xr:uid="{00000000-0005-0000-0000-000007280000}"/>
    <cellStyle name="Normal 12 4 2 3" xfId="10071" xr:uid="{00000000-0005-0000-0000-000008280000}"/>
    <cellStyle name="Normal 12 4 2 4" xfId="10072" xr:uid="{00000000-0005-0000-0000-000009280000}"/>
    <cellStyle name="Normal 12 4 2 5" xfId="10073" xr:uid="{00000000-0005-0000-0000-00000A280000}"/>
    <cellStyle name="Normal 12 4 3" xfId="10074" xr:uid="{00000000-0005-0000-0000-00000B280000}"/>
    <cellStyle name="Normal 12 4 4" xfId="10075" xr:uid="{00000000-0005-0000-0000-00000C280000}"/>
    <cellStyle name="Normal 12 4 4 2" xfId="10076" xr:uid="{00000000-0005-0000-0000-00000D280000}"/>
    <cellStyle name="Normal 12 4 4 3" xfId="10077" xr:uid="{00000000-0005-0000-0000-00000E280000}"/>
    <cellStyle name="Normal 12 4 4 4" xfId="10078" xr:uid="{00000000-0005-0000-0000-00000F280000}"/>
    <cellStyle name="Normal 12 4 5" xfId="10079" xr:uid="{00000000-0005-0000-0000-000010280000}"/>
    <cellStyle name="Normal 12 4 6" xfId="10080" xr:uid="{00000000-0005-0000-0000-000011280000}"/>
    <cellStyle name="Normal 12 4 7" xfId="10081" xr:uid="{00000000-0005-0000-0000-000012280000}"/>
    <cellStyle name="Normal 12 5" xfId="10082" xr:uid="{00000000-0005-0000-0000-000013280000}"/>
    <cellStyle name="Normal 12 5 2" xfId="10083" xr:uid="{00000000-0005-0000-0000-000014280000}"/>
    <cellStyle name="Normal 12 5 2 2" xfId="10084" xr:uid="{00000000-0005-0000-0000-000015280000}"/>
    <cellStyle name="Normal 12 5 2 2 2" xfId="10085" xr:uid="{00000000-0005-0000-0000-000016280000}"/>
    <cellStyle name="Normal 12 5 2 2 3" xfId="10086" xr:uid="{00000000-0005-0000-0000-000017280000}"/>
    <cellStyle name="Normal 12 5 2 2 4" xfId="10087" xr:uid="{00000000-0005-0000-0000-000018280000}"/>
    <cellStyle name="Normal 12 5 2 3" xfId="10088" xr:uid="{00000000-0005-0000-0000-000019280000}"/>
    <cellStyle name="Normal 12 5 2 4" xfId="10089" xr:uid="{00000000-0005-0000-0000-00001A280000}"/>
    <cellStyle name="Normal 12 5 2 5" xfId="10090" xr:uid="{00000000-0005-0000-0000-00001B280000}"/>
    <cellStyle name="Normal 12 5 3" xfId="10091" xr:uid="{00000000-0005-0000-0000-00001C280000}"/>
    <cellStyle name="Normal 12 5 4" xfId="10092" xr:uid="{00000000-0005-0000-0000-00001D280000}"/>
    <cellStyle name="Normal 12 5 4 2" xfId="10093" xr:uid="{00000000-0005-0000-0000-00001E280000}"/>
    <cellStyle name="Normal 12 5 4 3" xfId="10094" xr:uid="{00000000-0005-0000-0000-00001F280000}"/>
    <cellStyle name="Normal 12 5 4 4" xfId="10095" xr:uid="{00000000-0005-0000-0000-000020280000}"/>
    <cellStyle name="Normal 12 5 5" xfId="10096" xr:uid="{00000000-0005-0000-0000-000021280000}"/>
    <cellStyle name="Normal 12 5 6" xfId="10097" xr:uid="{00000000-0005-0000-0000-000022280000}"/>
    <cellStyle name="Normal 12 5 7" xfId="10098" xr:uid="{00000000-0005-0000-0000-000023280000}"/>
    <cellStyle name="Normal 12 6" xfId="10099" xr:uid="{00000000-0005-0000-0000-000024280000}"/>
    <cellStyle name="Normal 12 6 2" xfId="10100" xr:uid="{00000000-0005-0000-0000-000025280000}"/>
    <cellStyle name="Normal 12 6 2 2" xfId="10101" xr:uid="{00000000-0005-0000-0000-000026280000}"/>
    <cellStyle name="Normal 12 6 2 2 2" xfId="10102" xr:uid="{00000000-0005-0000-0000-000027280000}"/>
    <cellStyle name="Normal 12 6 2 2 3" xfId="10103" xr:uid="{00000000-0005-0000-0000-000028280000}"/>
    <cellStyle name="Normal 12 6 2 2 4" xfId="10104" xr:uid="{00000000-0005-0000-0000-000029280000}"/>
    <cellStyle name="Normal 12 6 2 3" xfId="10105" xr:uid="{00000000-0005-0000-0000-00002A280000}"/>
    <cellStyle name="Normal 12 6 2 4" xfId="10106" xr:uid="{00000000-0005-0000-0000-00002B280000}"/>
    <cellStyle name="Normal 12 6 2 5" xfId="10107" xr:uid="{00000000-0005-0000-0000-00002C280000}"/>
    <cellStyle name="Normal 12 6 3" xfId="10108" xr:uid="{00000000-0005-0000-0000-00002D280000}"/>
    <cellStyle name="Normal 12 6 4" xfId="10109" xr:uid="{00000000-0005-0000-0000-00002E280000}"/>
    <cellStyle name="Normal 12 6 4 2" xfId="10110" xr:uid="{00000000-0005-0000-0000-00002F280000}"/>
    <cellStyle name="Normal 12 6 4 3" xfId="10111" xr:uid="{00000000-0005-0000-0000-000030280000}"/>
    <cellStyle name="Normal 12 6 4 4" xfId="10112" xr:uid="{00000000-0005-0000-0000-000031280000}"/>
    <cellStyle name="Normal 12 6 5" xfId="10113" xr:uid="{00000000-0005-0000-0000-000032280000}"/>
    <cellStyle name="Normal 12 6 6" xfId="10114" xr:uid="{00000000-0005-0000-0000-000033280000}"/>
    <cellStyle name="Normal 12 6 7" xfId="10115" xr:uid="{00000000-0005-0000-0000-000034280000}"/>
    <cellStyle name="Normal 12 7" xfId="10116" xr:uid="{00000000-0005-0000-0000-000035280000}"/>
    <cellStyle name="Normal 12 7 2" xfId="10117" xr:uid="{00000000-0005-0000-0000-000036280000}"/>
    <cellStyle name="Normal 12 7 2 2" xfId="10118" xr:uid="{00000000-0005-0000-0000-000037280000}"/>
    <cellStyle name="Normal 12 7 2 2 2" xfId="10119" xr:uid="{00000000-0005-0000-0000-000038280000}"/>
    <cellStyle name="Normal 12 7 2 2 3" xfId="10120" xr:uid="{00000000-0005-0000-0000-000039280000}"/>
    <cellStyle name="Normal 12 7 2 2 4" xfId="10121" xr:uid="{00000000-0005-0000-0000-00003A280000}"/>
    <cellStyle name="Normal 12 7 2 3" xfId="10122" xr:uid="{00000000-0005-0000-0000-00003B280000}"/>
    <cellStyle name="Normal 12 7 2 4" xfId="10123" xr:uid="{00000000-0005-0000-0000-00003C280000}"/>
    <cellStyle name="Normal 12 7 2 5" xfId="10124" xr:uid="{00000000-0005-0000-0000-00003D280000}"/>
    <cellStyle name="Normal 12 7 3" xfId="10125" xr:uid="{00000000-0005-0000-0000-00003E280000}"/>
    <cellStyle name="Normal 12 7 4" xfId="10126" xr:uid="{00000000-0005-0000-0000-00003F280000}"/>
    <cellStyle name="Normal 12 7 4 2" xfId="10127" xr:uid="{00000000-0005-0000-0000-000040280000}"/>
    <cellStyle name="Normal 12 7 4 3" xfId="10128" xr:uid="{00000000-0005-0000-0000-000041280000}"/>
    <cellStyle name="Normal 12 7 4 4" xfId="10129" xr:uid="{00000000-0005-0000-0000-000042280000}"/>
    <cellStyle name="Normal 12 7 5" xfId="10130" xr:uid="{00000000-0005-0000-0000-000043280000}"/>
    <cellStyle name="Normal 12 7 6" xfId="10131" xr:uid="{00000000-0005-0000-0000-000044280000}"/>
    <cellStyle name="Normal 12 7 7" xfId="10132" xr:uid="{00000000-0005-0000-0000-000045280000}"/>
    <cellStyle name="Normal 12 8" xfId="10133" xr:uid="{00000000-0005-0000-0000-000046280000}"/>
    <cellStyle name="Normal 12 8 2" xfId="10134" xr:uid="{00000000-0005-0000-0000-000047280000}"/>
    <cellStyle name="Normal 12 8 2 2" xfId="10135" xr:uid="{00000000-0005-0000-0000-000048280000}"/>
    <cellStyle name="Normal 12 8 2 2 2" xfId="10136" xr:uid="{00000000-0005-0000-0000-000049280000}"/>
    <cellStyle name="Normal 12 8 2 2 3" xfId="10137" xr:uid="{00000000-0005-0000-0000-00004A280000}"/>
    <cellStyle name="Normal 12 8 2 2 4" xfId="10138" xr:uid="{00000000-0005-0000-0000-00004B280000}"/>
    <cellStyle name="Normal 12 8 2 3" xfId="10139" xr:uid="{00000000-0005-0000-0000-00004C280000}"/>
    <cellStyle name="Normal 12 8 2 4" xfId="10140" xr:uid="{00000000-0005-0000-0000-00004D280000}"/>
    <cellStyle name="Normal 12 8 2 5" xfId="10141" xr:uid="{00000000-0005-0000-0000-00004E280000}"/>
    <cellStyle name="Normal 12 8 3" xfId="10142" xr:uid="{00000000-0005-0000-0000-00004F280000}"/>
    <cellStyle name="Normal 12 8 3 2" xfId="10143" xr:uid="{00000000-0005-0000-0000-000050280000}"/>
    <cellStyle name="Normal 12 8 3 3" xfId="10144" xr:uid="{00000000-0005-0000-0000-000051280000}"/>
    <cellStyle name="Normal 12 8 3 4" xfId="10145" xr:uid="{00000000-0005-0000-0000-000052280000}"/>
    <cellStyle name="Normal 12 8 4" xfId="10146" xr:uid="{00000000-0005-0000-0000-000053280000}"/>
    <cellStyle name="Normal 12 8 5" xfId="10147" xr:uid="{00000000-0005-0000-0000-000054280000}"/>
    <cellStyle name="Normal 12 8 6" xfId="10148" xr:uid="{00000000-0005-0000-0000-000055280000}"/>
    <cellStyle name="Normal 12 9" xfId="10149" xr:uid="{00000000-0005-0000-0000-000056280000}"/>
    <cellStyle name="Normal 12 9 2" xfId="10150" xr:uid="{00000000-0005-0000-0000-000057280000}"/>
    <cellStyle name="Normal 12 9 2 2" xfId="10151" xr:uid="{00000000-0005-0000-0000-000058280000}"/>
    <cellStyle name="Normal 12 9 2 2 2" xfId="10152" xr:uid="{00000000-0005-0000-0000-000059280000}"/>
    <cellStyle name="Normal 12 9 2 2 3" xfId="10153" xr:uid="{00000000-0005-0000-0000-00005A280000}"/>
    <cellStyle name="Normal 12 9 2 2 4" xfId="10154" xr:uid="{00000000-0005-0000-0000-00005B280000}"/>
    <cellStyle name="Normal 12 9 2 3" xfId="10155" xr:uid="{00000000-0005-0000-0000-00005C280000}"/>
    <cellStyle name="Normal 12 9 2 4" xfId="10156" xr:uid="{00000000-0005-0000-0000-00005D280000}"/>
    <cellStyle name="Normal 12 9 2 5" xfId="10157" xr:uid="{00000000-0005-0000-0000-00005E280000}"/>
    <cellStyle name="Normal 12 9 3" xfId="10158" xr:uid="{00000000-0005-0000-0000-00005F280000}"/>
    <cellStyle name="Normal 12 9 3 2" xfId="10159" xr:uid="{00000000-0005-0000-0000-000060280000}"/>
    <cellStyle name="Normal 12 9 3 3" xfId="10160" xr:uid="{00000000-0005-0000-0000-000061280000}"/>
    <cellStyle name="Normal 12 9 3 4" xfId="10161" xr:uid="{00000000-0005-0000-0000-000062280000}"/>
    <cellStyle name="Normal 12 9 4" xfId="10162" xr:uid="{00000000-0005-0000-0000-000063280000}"/>
    <cellStyle name="Normal 12 9 5" xfId="10163" xr:uid="{00000000-0005-0000-0000-000064280000}"/>
    <cellStyle name="Normal 12 9 6" xfId="10164" xr:uid="{00000000-0005-0000-0000-000065280000}"/>
    <cellStyle name="Normal 120" xfId="10165" xr:uid="{00000000-0005-0000-0000-000066280000}"/>
    <cellStyle name="Normal 121" xfId="3" xr:uid="{00000000-0005-0000-0000-000067280000}"/>
    <cellStyle name="Normal 121 2" xfId="21410" xr:uid="{00000000-0005-0000-0000-000068280000}"/>
    <cellStyle name="Normal 122" xfId="20960" xr:uid="{00000000-0005-0000-0000-000069280000}"/>
    <cellStyle name="Normal 123" xfId="21414" xr:uid="{00000000-0005-0000-0000-00006A280000}"/>
    <cellStyle name="Normal 13" xfId="10166" xr:uid="{00000000-0005-0000-0000-00006B280000}"/>
    <cellStyle name="Normal 13 10" xfId="10167" xr:uid="{00000000-0005-0000-0000-00006C280000}"/>
    <cellStyle name="Normal 13 11" xfId="10168" xr:uid="{00000000-0005-0000-0000-00006D280000}"/>
    <cellStyle name="Normal 13 11 2" xfId="10169" xr:uid="{00000000-0005-0000-0000-00006E280000}"/>
    <cellStyle name="Normal 13 11 2 2" xfId="10170" xr:uid="{00000000-0005-0000-0000-00006F280000}"/>
    <cellStyle name="Normal 13 11 2 2 2" xfId="10171" xr:uid="{00000000-0005-0000-0000-000070280000}"/>
    <cellStyle name="Normal 13 11 2 2 3" xfId="10172" xr:uid="{00000000-0005-0000-0000-000071280000}"/>
    <cellStyle name="Normal 13 11 2 2 4" xfId="10173" xr:uid="{00000000-0005-0000-0000-000072280000}"/>
    <cellStyle name="Normal 13 11 2 3" xfId="10174" xr:uid="{00000000-0005-0000-0000-000073280000}"/>
    <cellStyle name="Normal 13 11 2 4" xfId="10175" xr:uid="{00000000-0005-0000-0000-000074280000}"/>
    <cellStyle name="Normal 13 11 2 5" xfId="10176" xr:uid="{00000000-0005-0000-0000-000075280000}"/>
    <cellStyle name="Normal 13 11 3" xfId="10177" xr:uid="{00000000-0005-0000-0000-000076280000}"/>
    <cellStyle name="Normal 13 11 3 2" xfId="10178" xr:uid="{00000000-0005-0000-0000-000077280000}"/>
    <cellStyle name="Normal 13 11 3 3" xfId="10179" xr:uid="{00000000-0005-0000-0000-000078280000}"/>
    <cellStyle name="Normal 13 11 3 4" xfId="10180" xr:uid="{00000000-0005-0000-0000-000079280000}"/>
    <cellStyle name="Normal 13 11 4" xfId="10181" xr:uid="{00000000-0005-0000-0000-00007A280000}"/>
    <cellStyle name="Normal 13 11 5" xfId="10182" xr:uid="{00000000-0005-0000-0000-00007B280000}"/>
    <cellStyle name="Normal 13 11 6" xfId="10183" xr:uid="{00000000-0005-0000-0000-00007C280000}"/>
    <cellStyle name="Normal 13 12" xfId="10184" xr:uid="{00000000-0005-0000-0000-00007D280000}"/>
    <cellStyle name="Normal 13 12 2" xfId="10185" xr:uid="{00000000-0005-0000-0000-00007E280000}"/>
    <cellStyle name="Normal 13 12 2 2" xfId="10186" xr:uid="{00000000-0005-0000-0000-00007F280000}"/>
    <cellStyle name="Normal 13 12 2 2 2" xfId="10187" xr:uid="{00000000-0005-0000-0000-000080280000}"/>
    <cellStyle name="Normal 13 12 2 2 3" xfId="10188" xr:uid="{00000000-0005-0000-0000-000081280000}"/>
    <cellStyle name="Normal 13 12 2 2 4" xfId="10189" xr:uid="{00000000-0005-0000-0000-000082280000}"/>
    <cellStyle name="Normal 13 12 2 3" xfId="10190" xr:uid="{00000000-0005-0000-0000-000083280000}"/>
    <cellStyle name="Normal 13 12 2 4" xfId="10191" xr:uid="{00000000-0005-0000-0000-000084280000}"/>
    <cellStyle name="Normal 13 12 2 5" xfId="10192" xr:uid="{00000000-0005-0000-0000-000085280000}"/>
    <cellStyle name="Normal 13 12 3" xfId="10193" xr:uid="{00000000-0005-0000-0000-000086280000}"/>
    <cellStyle name="Normal 13 12 3 2" xfId="10194" xr:uid="{00000000-0005-0000-0000-000087280000}"/>
    <cellStyle name="Normal 13 12 3 3" xfId="10195" xr:uid="{00000000-0005-0000-0000-000088280000}"/>
    <cellStyle name="Normal 13 12 3 4" xfId="10196" xr:uid="{00000000-0005-0000-0000-000089280000}"/>
    <cellStyle name="Normal 13 12 4" xfId="10197" xr:uid="{00000000-0005-0000-0000-00008A280000}"/>
    <cellStyle name="Normal 13 12 5" xfId="10198" xr:uid="{00000000-0005-0000-0000-00008B280000}"/>
    <cellStyle name="Normal 13 12 6" xfId="10199" xr:uid="{00000000-0005-0000-0000-00008C280000}"/>
    <cellStyle name="Normal 13 13" xfId="10200" xr:uid="{00000000-0005-0000-0000-00008D280000}"/>
    <cellStyle name="Normal 13 13 2" xfId="10201" xr:uid="{00000000-0005-0000-0000-00008E280000}"/>
    <cellStyle name="Normal 13 13 3" xfId="10202" xr:uid="{00000000-0005-0000-0000-00008F280000}"/>
    <cellStyle name="Normal 13 13 4" xfId="10203" xr:uid="{00000000-0005-0000-0000-000090280000}"/>
    <cellStyle name="Normal 13 2" xfId="10204" xr:uid="{00000000-0005-0000-0000-000091280000}"/>
    <cellStyle name="Normal 13 2 2" xfId="10205" xr:uid="{00000000-0005-0000-0000-000092280000}"/>
    <cellStyle name="Normal 13 2 3" xfId="10206" xr:uid="{00000000-0005-0000-0000-000093280000}"/>
    <cellStyle name="Normal 13 2 3 2" xfId="10207" xr:uid="{00000000-0005-0000-0000-000094280000}"/>
    <cellStyle name="Normal 13 2 3 2 2" xfId="10208" xr:uid="{00000000-0005-0000-0000-000095280000}"/>
    <cellStyle name="Normal 13 2 3 2 2 2" xfId="10209" xr:uid="{00000000-0005-0000-0000-000096280000}"/>
    <cellStyle name="Normal 13 2 3 2 2 3" xfId="10210" xr:uid="{00000000-0005-0000-0000-000097280000}"/>
    <cellStyle name="Normal 13 2 3 2 2 4" xfId="10211" xr:uid="{00000000-0005-0000-0000-000098280000}"/>
    <cellStyle name="Normal 13 2 3 2 3" xfId="10212" xr:uid="{00000000-0005-0000-0000-000099280000}"/>
    <cellStyle name="Normal 13 2 3 2 4" xfId="10213" xr:uid="{00000000-0005-0000-0000-00009A280000}"/>
    <cellStyle name="Normal 13 2 3 2 5" xfId="10214" xr:uid="{00000000-0005-0000-0000-00009B280000}"/>
    <cellStyle name="Normal 13 2 3 3" xfId="10215" xr:uid="{00000000-0005-0000-0000-00009C280000}"/>
    <cellStyle name="Normal 13 2 3 3 2" xfId="10216" xr:uid="{00000000-0005-0000-0000-00009D280000}"/>
    <cellStyle name="Normal 13 2 3 3 3" xfId="10217" xr:uid="{00000000-0005-0000-0000-00009E280000}"/>
    <cellStyle name="Normal 13 2 3 3 4" xfId="10218" xr:uid="{00000000-0005-0000-0000-00009F280000}"/>
    <cellStyle name="Normal 13 2 3 4" xfId="10219" xr:uid="{00000000-0005-0000-0000-0000A0280000}"/>
    <cellStyle name="Normal 13 2 3 5" xfId="10220" xr:uid="{00000000-0005-0000-0000-0000A1280000}"/>
    <cellStyle name="Normal 13 2 3 6" xfId="10221" xr:uid="{00000000-0005-0000-0000-0000A2280000}"/>
    <cellStyle name="Normal 13 3" xfId="10222" xr:uid="{00000000-0005-0000-0000-0000A3280000}"/>
    <cellStyle name="Normal 13 3 2" xfId="10223" xr:uid="{00000000-0005-0000-0000-0000A4280000}"/>
    <cellStyle name="Normal 13 3 2 2" xfId="10224" xr:uid="{00000000-0005-0000-0000-0000A5280000}"/>
    <cellStyle name="Normal 13 4" xfId="10225" xr:uid="{00000000-0005-0000-0000-0000A6280000}"/>
    <cellStyle name="Normal 13 4 2" xfId="10226" xr:uid="{00000000-0005-0000-0000-0000A7280000}"/>
    <cellStyle name="Normal 13 5" xfId="10227" xr:uid="{00000000-0005-0000-0000-0000A8280000}"/>
    <cellStyle name="Normal 13 5 2" xfId="10228" xr:uid="{00000000-0005-0000-0000-0000A9280000}"/>
    <cellStyle name="Normal 13 6" xfId="10229" xr:uid="{00000000-0005-0000-0000-0000AA280000}"/>
    <cellStyle name="Normal 13 6 2" xfId="10230" xr:uid="{00000000-0005-0000-0000-0000AB280000}"/>
    <cellStyle name="Normal 13 7" xfId="10231" xr:uid="{00000000-0005-0000-0000-0000AC280000}"/>
    <cellStyle name="Normal 13 7 2" xfId="10232" xr:uid="{00000000-0005-0000-0000-0000AD280000}"/>
    <cellStyle name="Normal 13 8" xfId="10233" xr:uid="{00000000-0005-0000-0000-0000AE280000}"/>
    <cellStyle name="Normal 13 9" xfId="10234" xr:uid="{00000000-0005-0000-0000-0000AF280000}"/>
    <cellStyle name="Normal 14" xfId="10235" xr:uid="{00000000-0005-0000-0000-0000B0280000}"/>
    <cellStyle name="Normal 14 2" xfId="10236" xr:uid="{00000000-0005-0000-0000-0000B1280000}"/>
    <cellStyle name="Normal 14 2 2" xfId="10237" xr:uid="{00000000-0005-0000-0000-0000B2280000}"/>
    <cellStyle name="Normal 14 2 3" xfId="10238" xr:uid="{00000000-0005-0000-0000-0000B3280000}"/>
    <cellStyle name="Normal 14 2 3 2" xfId="10239" xr:uid="{00000000-0005-0000-0000-0000B4280000}"/>
    <cellStyle name="Normal 14 2 3 2 2" xfId="10240" xr:uid="{00000000-0005-0000-0000-0000B5280000}"/>
    <cellStyle name="Normal 14 2 3 2 2 2" xfId="10241" xr:uid="{00000000-0005-0000-0000-0000B6280000}"/>
    <cellStyle name="Normal 14 2 3 2 2 3" xfId="10242" xr:uid="{00000000-0005-0000-0000-0000B7280000}"/>
    <cellStyle name="Normal 14 2 3 2 2 4" xfId="10243" xr:uid="{00000000-0005-0000-0000-0000B8280000}"/>
    <cellStyle name="Normal 14 2 3 2 3" xfId="10244" xr:uid="{00000000-0005-0000-0000-0000B9280000}"/>
    <cellStyle name="Normal 14 2 3 2 4" xfId="10245" xr:uid="{00000000-0005-0000-0000-0000BA280000}"/>
    <cellStyle name="Normal 14 2 3 2 5" xfId="10246" xr:uid="{00000000-0005-0000-0000-0000BB280000}"/>
    <cellStyle name="Normal 14 2 3 3" xfId="10247" xr:uid="{00000000-0005-0000-0000-0000BC280000}"/>
    <cellStyle name="Normal 14 2 3 4" xfId="10248" xr:uid="{00000000-0005-0000-0000-0000BD280000}"/>
    <cellStyle name="Normal 14 2 3 4 2" xfId="10249" xr:uid="{00000000-0005-0000-0000-0000BE280000}"/>
    <cellStyle name="Normal 14 2 3 4 3" xfId="10250" xr:uid="{00000000-0005-0000-0000-0000BF280000}"/>
    <cellStyle name="Normal 14 2 3 4 4" xfId="10251" xr:uid="{00000000-0005-0000-0000-0000C0280000}"/>
    <cellStyle name="Normal 14 2 3 5" xfId="10252" xr:uid="{00000000-0005-0000-0000-0000C1280000}"/>
    <cellStyle name="Normal 14 2 3 6" xfId="10253" xr:uid="{00000000-0005-0000-0000-0000C2280000}"/>
    <cellStyle name="Normal 14 2 3 7" xfId="10254" xr:uid="{00000000-0005-0000-0000-0000C3280000}"/>
    <cellStyle name="Normal 14 2 4" xfId="10255" xr:uid="{00000000-0005-0000-0000-0000C4280000}"/>
    <cellStyle name="Normal 14 2 4 2" xfId="10256" xr:uid="{00000000-0005-0000-0000-0000C5280000}"/>
    <cellStyle name="Normal 14 2 4 3" xfId="10257" xr:uid="{00000000-0005-0000-0000-0000C6280000}"/>
    <cellStyle name="Normal 14 2 4 4" xfId="10258" xr:uid="{00000000-0005-0000-0000-0000C7280000}"/>
    <cellStyle name="Normal 14 3" xfId="10259" xr:uid="{00000000-0005-0000-0000-0000C8280000}"/>
    <cellStyle name="Normal 14 3 2" xfId="10260" xr:uid="{00000000-0005-0000-0000-0000C9280000}"/>
    <cellStyle name="Normal 14 3 2 2" xfId="10261" xr:uid="{00000000-0005-0000-0000-0000CA280000}"/>
    <cellStyle name="Normal 14 3 2 2 2" xfId="10262" xr:uid="{00000000-0005-0000-0000-0000CB280000}"/>
    <cellStyle name="Normal 14 3 2 2 2 2" xfId="10263" xr:uid="{00000000-0005-0000-0000-0000CC280000}"/>
    <cellStyle name="Normal 14 3 2 2 2 3" xfId="10264" xr:uid="{00000000-0005-0000-0000-0000CD280000}"/>
    <cellStyle name="Normal 14 3 2 2 2 4" xfId="10265" xr:uid="{00000000-0005-0000-0000-0000CE280000}"/>
    <cellStyle name="Normal 14 3 2 2 3" xfId="10266" xr:uid="{00000000-0005-0000-0000-0000CF280000}"/>
    <cellStyle name="Normal 14 3 2 2 4" xfId="10267" xr:uid="{00000000-0005-0000-0000-0000D0280000}"/>
    <cellStyle name="Normal 14 3 2 2 5" xfId="10268" xr:uid="{00000000-0005-0000-0000-0000D1280000}"/>
    <cellStyle name="Normal 14 3 2 3" xfId="10269" xr:uid="{00000000-0005-0000-0000-0000D2280000}"/>
    <cellStyle name="Normal 14 3 2 4" xfId="10270" xr:uid="{00000000-0005-0000-0000-0000D3280000}"/>
    <cellStyle name="Normal 14 3 2 4 2" xfId="10271" xr:uid="{00000000-0005-0000-0000-0000D4280000}"/>
    <cellStyle name="Normal 14 3 2 4 3" xfId="10272" xr:uid="{00000000-0005-0000-0000-0000D5280000}"/>
    <cellStyle name="Normal 14 3 2 4 4" xfId="10273" xr:uid="{00000000-0005-0000-0000-0000D6280000}"/>
    <cellStyle name="Normal 14 3 2 5" xfId="10274" xr:uid="{00000000-0005-0000-0000-0000D7280000}"/>
    <cellStyle name="Normal 14 3 2 6" xfId="10275" xr:uid="{00000000-0005-0000-0000-0000D8280000}"/>
    <cellStyle name="Normal 14 3 2 7" xfId="10276" xr:uid="{00000000-0005-0000-0000-0000D9280000}"/>
    <cellStyle name="Normal 14 4" xfId="10277" xr:uid="{00000000-0005-0000-0000-0000DA280000}"/>
    <cellStyle name="Normal 14 4 2" xfId="10278" xr:uid="{00000000-0005-0000-0000-0000DB280000}"/>
    <cellStyle name="Normal 14 4 2 2" xfId="10279" xr:uid="{00000000-0005-0000-0000-0000DC280000}"/>
    <cellStyle name="Normal 14 4 2 2 2" xfId="10280" xr:uid="{00000000-0005-0000-0000-0000DD280000}"/>
    <cellStyle name="Normal 14 4 2 2 3" xfId="10281" xr:uid="{00000000-0005-0000-0000-0000DE280000}"/>
    <cellStyle name="Normal 14 4 2 2 4" xfId="10282" xr:uid="{00000000-0005-0000-0000-0000DF280000}"/>
    <cellStyle name="Normal 14 4 2 3" xfId="10283" xr:uid="{00000000-0005-0000-0000-0000E0280000}"/>
    <cellStyle name="Normal 14 4 2 4" xfId="10284" xr:uid="{00000000-0005-0000-0000-0000E1280000}"/>
    <cellStyle name="Normal 14 4 2 5" xfId="10285" xr:uid="{00000000-0005-0000-0000-0000E2280000}"/>
    <cellStyle name="Normal 14 4 3" xfId="10286" xr:uid="{00000000-0005-0000-0000-0000E3280000}"/>
    <cellStyle name="Normal 14 4 4" xfId="10287" xr:uid="{00000000-0005-0000-0000-0000E4280000}"/>
    <cellStyle name="Normal 14 4 4 2" xfId="10288" xr:uid="{00000000-0005-0000-0000-0000E5280000}"/>
    <cellStyle name="Normal 14 4 4 3" xfId="10289" xr:uid="{00000000-0005-0000-0000-0000E6280000}"/>
    <cellStyle name="Normal 14 4 4 4" xfId="10290" xr:uid="{00000000-0005-0000-0000-0000E7280000}"/>
    <cellStyle name="Normal 14 4 5" xfId="10291" xr:uid="{00000000-0005-0000-0000-0000E8280000}"/>
    <cellStyle name="Normal 14 4 6" xfId="10292" xr:uid="{00000000-0005-0000-0000-0000E9280000}"/>
    <cellStyle name="Normal 14 4 7" xfId="10293" xr:uid="{00000000-0005-0000-0000-0000EA280000}"/>
    <cellStyle name="Normal 14 5" xfId="10294" xr:uid="{00000000-0005-0000-0000-0000EB280000}"/>
    <cellStyle name="Normal 14 5 2" xfId="10295" xr:uid="{00000000-0005-0000-0000-0000EC280000}"/>
    <cellStyle name="Normal 14 5 2 2" xfId="10296" xr:uid="{00000000-0005-0000-0000-0000ED280000}"/>
    <cellStyle name="Normal 14 5 2 2 2" xfId="10297" xr:uid="{00000000-0005-0000-0000-0000EE280000}"/>
    <cellStyle name="Normal 14 5 2 2 3" xfId="10298" xr:uid="{00000000-0005-0000-0000-0000EF280000}"/>
    <cellStyle name="Normal 14 5 2 2 4" xfId="10299" xr:uid="{00000000-0005-0000-0000-0000F0280000}"/>
    <cellStyle name="Normal 14 5 2 3" xfId="10300" xr:uid="{00000000-0005-0000-0000-0000F1280000}"/>
    <cellStyle name="Normal 14 5 2 4" xfId="10301" xr:uid="{00000000-0005-0000-0000-0000F2280000}"/>
    <cellStyle name="Normal 14 5 2 5" xfId="10302" xr:uid="{00000000-0005-0000-0000-0000F3280000}"/>
    <cellStyle name="Normal 14 5 3" xfId="10303" xr:uid="{00000000-0005-0000-0000-0000F4280000}"/>
    <cellStyle name="Normal 14 5 3 2" xfId="10304" xr:uid="{00000000-0005-0000-0000-0000F5280000}"/>
    <cellStyle name="Normal 14 5 3 3" xfId="10305" xr:uid="{00000000-0005-0000-0000-0000F6280000}"/>
    <cellStyle name="Normal 14 5 3 4" xfId="10306" xr:uid="{00000000-0005-0000-0000-0000F7280000}"/>
    <cellStyle name="Normal 14 5 4" xfId="10307" xr:uid="{00000000-0005-0000-0000-0000F8280000}"/>
    <cellStyle name="Normal 14 5 5" xfId="10308" xr:uid="{00000000-0005-0000-0000-0000F9280000}"/>
    <cellStyle name="Normal 14 5 6" xfId="10309" xr:uid="{00000000-0005-0000-0000-0000FA280000}"/>
    <cellStyle name="Normal 14 6" xfId="10310" xr:uid="{00000000-0005-0000-0000-0000FB280000}"/>
    <cellStyle name="Normal 14 6 2" xfId="10311" xr:uid="{00000000-0005-0000-0000-0000FC280000}"/>
    <cellStyle name="Normal 14 6 3" xfId="10312" xr:uid="{00000000-0005-0000-0000-0000FD280000}"/>
    <cellStyle name="Normal 14 6 4" xfId="10313" xr:uid="{00000000-0005-0000-0000-0000FE280000}"/>
    <cellStyle name="Normal 15" xfId="10314" xr:uid="{00000000-0005-0000-0000-0000FF280000}"/>
    <cellStyle name="Normal 15 10" xfId="10315" xr:uid="{00000000-0005-0000-0000-000000290000}"/>
    <cellStyle name="Normal 15 11" xfId="10316" xr:uid="{00000000-0005-0000-0000-000001290000}"/>
    <cellStyle name="Normal 15 11 2" xfId="10317" xr:uid="{00000000-0005-0000-0000-000002290000}"/>
    <cellStyle name="Normal 15 11 2 2" xfId="10318" xr:uid="{00000000-0005-0000-0000-000003290000}"/>
    <cellStyle name="Normal 15 11 2 2 2" xfId="10319" xr:uid="{00000000-0005-0000-0000-000004290000}"/>
    <cellStyle name="Normal 15 11 2 2 3" xfId="10320" xr:uid="{00000000-0005-0000-0000-000005290000}"/>
    <cellStyle name="Normal 15 11 2 2 4" xfId="10321" xr:uid="{00000000-0005-0000-0000-000006290000}"/>
    <cellStyle name="Normal 15 11 2 3" xfId="10322" xr:uid="{00000000-0005-0000-0000-000007290000}"/>
    <cellStyle name="Normal 15 11 2 4" xfId="10323" xr:uid="{00000000-0005-0000-0000-000008290000}"/>
    <cellStyle name="Normal 15 11 2 5" xfId="10324" xr:uid="{00000000-0005-0000-0000-000009290000}"/>
    <cellStyle name="Normal 15 11 3" xfId="10325" xr:uid="{00000000-0005-0000-0000-00000A290000}"/>
    <cellStyle name="Normal 15 11 3 2" xfId="10326" xr:uid="{00000000-0005-0000-0000-00000B290000}"/>
    <cellStyle name="Normal 15 11 3 3" xfId="10327" xr:uid="{00000000-0005-0000-0000-00000C290000}"/>
    <cellStyle name="Normal 15 11 3 4" xfId="10328" xr:uid="{00000000-0005-0000-0000-00000D290000}"/>
    <cellStyle name="Normal 15 11 4" xfId="10329" xr:uid="{00000000-0005-0000-0000-00000E290000}"/>
    <cellStyle name="Normal 15 11 5" xfId="10330" xr:uid="{00000000-0005-0000-0000-00000F290000}"/>
    <cellStyle name="Normal 15 11 6" xfId="10331" xr:uid="{00000000-0005-0000-0000-000010290000}"/>
    <cellStyle name="Normal 15 12" xfId="10332" xr:uid="{00000000-0005-0000-0000-000011290000}"/>
    <cellStyle name="Normal 15 12 2" xfId="10333" xr:uid="{00000000-0005-0000-0000-000012290000}"/>
    <cellStyle name="Normal 15 12 2 2" xfId="10334" xr:uid="{00000000-0005-0000-0000-000013290000}"/>
    <cellStyle name="Normal 15 12 2 2 2" xfId="10335" xr:uid="{00000000-0005-0000-0000-000014290000}"/>
    <cellStyle name="Normal 15 12 2 2 3" xfId="10336" xr:uid="{00000000-0005-0000-0000-000015290000}"/>
    <cellStyle name="Normal 15 12 2 2 4" xfId="10337" xr:uid="{00000000-0005-0000-0000-000016290000}"/>
    <cellStyle name="Normal 15 12 2 3" xfId="10338" xr:uid="{00000000-0005-0000-0000-000017290000}"/>
    <cellStyle name="Normal 15 12 2 4" xfId="10339" xr:uid="{00000000-0005-0000-0000-000018290000}"/>
    <cellStyle name="Normal 15 12 2 5" xfId="10340" xr:uid="{00000000-0005-0000-0000-000019290000}"/>
    <cellStyle name="Normal 15 12 3" xfId="10341" xr:uid="{00000000-0005-0000-0000-00001A290000}"/>
    <cellStyle name="Normal 15 12 3 2" xfId="10342" xr:uid="{00000000-0005-0000-0000-00001B290000}"/>
    <cellStyle name="Normal 15 12 3 3" xfId="10343" xr:uid="{00000000-0005-0000-0000-00001C290000}"/>
    <cellStyle name="Normal 15 12 3 4" xfId="10344" xr:uid="{00000000-0005-0000-0000-00001D290000}"/>
    <cellStyle name="Normal 15 12 4" xfId="10345" xr:uid="{00000000-0005-0000-0000-00001E290000}"/>
    <cellStyle name="Normal 15 12 5" xfId="10346" xr:uid="{00000000-0005-0000-0000-00001F290000}"/>
    <cellStyle name="Normal 15 12 6" xfId="10347" xr:uid="{00000000-0005-0000-0000-000020290000}"/>
    <cellStyle name="Normal 15 13" xfId="10348" xr:uid="{00000000-0005-0000-0000-000021290000}"/>
    <cellStyle name="Normal 15 13 2" xfId="10349" xr:uid="{00000000-0005-0000-0000-000022290000}"/>
    <cellStyle name="Normal 15 13 3" xfId="10350" xr:uid="{00000000-0005-0000-0000-000023290000}"/>
    <cellStyle name="Normal 15 13 4" xfId="10351" xr:uid="{00000000-0005-0000-0000-000024290000}"/>
    <cellStyle name="Normal 15 2" xfId="10352" xr:uid="{00000000-0005-0000-0000-000025290000}"/>
    <cellStyle name="Normal 15 2 2" xfId="10353" xr:uid="{00000000-0005-0000-0000-000026290000}"/>
    <cellStyle name="Normal 15 2 3" xfId="10354" xr:uid="{00000000-0005-0000-0000-000027290000}"/>
    <cellStyle name="Normal 15 2 3 2" xfId="10355" xr:uid="{00000000-0005-0000-0000-000028290000}"/>
    <cellStyle name="Normal 15 2 3 2 2" xfId="10356" xr:uid="{00000000-0005-0000-0000-000029290000}"/>
    <cellStyle name="Normal 15 2 3 2 2 2" xfId="10357" xr:uid="{00000000-0005-0000-0000-00002A290000}"/>
    <cellStyle name="Normal 15 2 3 2 2 3" xfId="10358" xr:uid="{00000000-0005-0000-0000-00002B290000}"/>
    <cellStyle name="Normal 15 2 3 2 2 4" xfId="10359" xr:uid="{00000000-0005-0000-0000-00002C290000}"/>
    <cellStyle name="Normal 15 2 3 2 3" xfId="10360" xr:uid="{00000000-0005-0000-0000-00002D290000}"/>
    <cellStyle name="Normal 15 2 3 2 4" xfId="10361" xr:uid="{00000000-0005-0000-0000-00002E290000}"/>
    <cellStyle name="Normal 15 2 3 2 5" xfId="10362" xr:uid="{00000000-0005-0000-0000-00002F290000}"/>
    <cellStyle name="Normal 15 2 3 3" xfId="10363" xr:uid="{00000000-0005-0000-0000-000030290000}"/>
    <cellStyle name="Normal 15 2 3 3 2" xfId="10364" xr:uid="{00000000-0005-0000-0000-000031290000}"/>
    <cellStyle name="Normal 15 2 3 3 3" xfId="10365" xr:uid="{00000000-0005-0000-0000-000032290000}"/>
    <cellStyle name="Normal 15 2 3 3 4" xfId="10366" xr:uid="{00000000-0005-0000-0000-000033290000}"/>
    <cellStyle name="Normal 15 2 3 4" xfId="10367" xr:uid="{00000000-0005-0000-0000-000034290000}"/>
    <cellStyle name="Normal 15 2 3 5" xfId="10368" xr:uid="{00000000-0005-0000-0000-000035290000}"/>
    <cellStyle name="Normal 15 2 3 6" xfId="10369" xr:uid="{00000000-0005-0000-0000-000036290000}"/>
    <cellStyle name="Normal 15 3" xfId="10370" xr:uid="{00000000-0005-0000-0000-000037290000}"/>
    <cellStyle name="Normal 15 3 2" xfId="10371" xr:uid="{00000000-0005-0000-0000-000038290000}"/>
    <cellStyle name="Normal 15 3 2 2" xfId="10372" xr:uid="{00000000-0005-0000-0000-000039290000}"/>
    <cellStyle name="Normal 15 4" xfId="10373" xr:uid="{00000000-0005-0000-0000-00003A290000}"/>
    <cellStyle name="Normal 15 4 2" xfId="10374" xr:uid="{00000000-0005-0000-0000-00003B290000}"/>
    <cellStyle name="Normal 15 5" xfId="10375" xr:uid="{00000000-0005-0000-0000-00003C290000}"/>
    <cellStyle name="Normal 15 6" xfId="10376" xr:uid="{00000000-0005-0000-0000-00003D290000}"/>
    <cellStyle name="Normal 15 7" xfId="10377" xr:uid="{00000000-0005-0000-0000-00003E290000}"/>
    <cellStyle name="Normal 15 8" xfId="10378" xr:uid="{00000000-0005-0000-0000-00003F290000}"/>
    <cellStyle name="Normal 15 9" xfId="10379" xr:uid="{00000000-0005-0000-0000-000040290000}"/>
    <cellStyle name="Normal 16" xfId="10380" xr:uid="{00000000-0005-0000-0000-000041290000}"/>
    <cellStyle name="Normal 16 10" xfId="10381" xr:uid="{00000000-0005-0000-0000-000042290000}"/>
    <cellStyle name="Normal 16 10 2" xfId="10382" xr:uid="{00000000-0005-0000-0000-000043290000}"/>
    <cellStyle name="Normal 16 10 2 2" xfId="10383" xr:uid="{00000000-0005-0000-0000-000044290000}"/>
    <cellStyle name="Normal 16 10 2 2 2" xfId="10384" xr:uid="{00000000-0005-0000-0000-000045290000}"/>
    <cellStyle name="Normal 16 10 2 2 2 2" xfId="10385" xr:uid="{00000000-0005-0000-0000-000046290000}"/>
    <cellStyle name="Normal 16 10 2 2 2 3" xfId="10386" xr:uid="{00000000-0005-0000-0000-000047290000}"/>
    <cellStyle name="Normal 16 10 2 2 2 4" xfId="10387" xr:uid="{00000000-0005-0000-0000-000048290000}"/>
    <cellStyle name="Normal 16 10 2 2 3" xfId="10388" xr:uid="{00000000-0005-0000-0000-000049290000}"/>
    <cellStyle name="Normal 16 10 2 2 4" xfId="10389" xr:uid="{00000000-0005-0000-0000-00004A290000}"/>
    <cellStyle name="Normal 16 10 2 2 5" xfId="10390" xr:uid="{00000000-0005-0000-0000-00004B290000}"/>
    <cellStyle name="Normal 16 10 2 3" xfId="10391" xr:uid="{00000000-0005-0000-0000-00004C290000}"/>
    <cellStyle name="Normal 16 10 2 4" xfId="10392" xr:uid="{00000000-0005-0000-0000-00004D290000}"/>
    <cellStyle name="Normal 16 10 2 4 2" xfId="10393" xr:uid="{00000000-0005-0000-0000-00004E290000}"/>
    <cellStyle name="Normal 16 10 2 4 3" xfId="10394" xr:uid="{00000000-0005-0000-0000-00004F290000}"/>
    <cellStyle name="Normal 16 10 2 4 4" xfId="10395" xr:uid="{00000000-0005-0000-0000-000050290000}"/>
    <cellStyle name="Normal 16 10 2 5" xfId="10396" xr:uid="{00000000-0005-0000-0000-000051290000}"/>
    <cellStyle name="Normal 16 10 2 6" xfId="10397" xr:uid="{00000000-0005-0000-0000-000052290000}"/>
    <cellStyle name="Normal 16 10 2 7" xfId="10398" xr:uid="{00000000-0005-0000-0000-000053290000}"/>
    <cellStyle name="Normal 16 11" xfId="10399" xr:uid="{00000000-0005-0000-0000-000054290000}"/>
    <cellStyle name="Normal 16 11 2" xfId="10400" xr:uid="{00000000-0005-0000-0000-000055290000}"/>
    <cellStyle name="Normal 16 11 2 2" xfId="10401" xr:uid="{00000000-0005-0000-0000-000056290000}"/>
    <cellStyle name="Normal 16 11 2 2 2" xfId="10402" xr:uid="{00000000-0005-0000-0000-000057290000}"/>
    <cellStyle name="Normal 16 11 2 2 2 2" xfId="10403" xr:uid="{00000000-0005-0000-0000-000058290000}"/>
    <cellStyle name="Normal 16 11 2 2 2 3" xfId="10404" xr:uid="{00000000-0005-0000-0000-000059290000}"/>
    <cellStyle name="Normal 16 11 2 2 2 4" xfId="10405" xr:uid="{00000000-0005-0000-0000-00005A290000}"/>
    <cellStyle name="Normal 16 11 2 2 3" xfId="10406" xr:uid="{00000000-0005-0000-0000-00005B290000}"/>
    <cellStyle name="Normal 16 11 2 2 4" xfId="10407" xr:uid="{00000000-0005-0000-0000-00005C290000}"/>
    <cellStyle name="Normal 16 11 2 2 5" xfId="10408" xr:uid="{00000000-0005-0000-0000-00005D290000}"/>
    <cellStyle name="Normal 16 11 2 3" xfId="10409" xr:uid="{00000000-0005-0000-0000-00005E290000}"/>
    <cellStyle name="Normal 16 11 2 4" xfId="10410" xr:uid="{00000000-0005-0000-0000-00005F290000}"/>
    <cellStyle name="Normal 16 11 2 4 2" xfId="10411" xr:uid="{00000000-0005-0000-0000-000060290000}"/>
    <cellStyle name="Normal 16 11 2 4 3" xfId="10412" xr:uid="{00000000-0005-0000-0000-000061290000}"/>
    <cellStyle name="Normal 16 11 2 4 4" xfId="10413" xr:uid="{00000000-0005-0000-0000-000062290000}"/>
    <cellStyle name="Normal 16 11 2 5" xfId="10414" xr:uid="{00000000-0005-0000-0000-000063290000}"/>
    <cellStyle name="Normal 16 11 2 6" xfId="10415" xr:uid="{00000000-0005-0000-0000-000064290000}"/>
    <cellStyle name="Normal 16 11 2 7" xfId="10416" xr:uid="{00000000-0005-0000-0000-000065290000}"/>
    <cellStyle name="Normal 16 12" xfId="10417" xr:uid="{00000000-0005-0000-0000-000066290000}"/>
    <cellStyle name="Normal 16 12 2" xfId="10418" xr:uid="{00000000-0005-0000-0000-000067290000}"/>
    <cellStyle name="Normal 16 13" xfId="10419" xr:uid="{00000000-0005-0000-0000-000068290000}"/>
    <cellStyle name="Normal 16 13 2" xfId="10420" xr:uid="{00000000-0005-0000-0000-000069290000}"/>
    <cellStyle name="Normal 16 14" xfId="10421" xr:uid="{00000000-0005-0000-0000-00006A290000}"/>
    <cellStyle name="Normal 16 14 2" xfId="10422" xr:uid="{00000000-0005-0000-0000-00006B290000}"/>
    <cellStyle name="Normal 16 15" xfId="10423" xr:uid="{00000000-0005-0000-0000-00006C290000}"/>
    <cellStyle name="Normal 16 15 2" xfId="10424" xr:uid="{00000000-0005-0000-0000-00006D290000}"/>
    <cellStyle name="Normal 16 16" xfId="10425" xr:uid="{00000000-0005-0000-0000-00006E290000}"/>
    <cellStyle name="Normal 16 16 2" xfId="10426" xr:uid="{00000000-0005-0000-0000-00006F290000}"/>
    <cellStyle name="Normal 16 17" xfId="10427" xr:uid="{00000000-0005-0000-0000-000070290000}"/>
    <cellStyle name="Normal 16 17 2" xfId="10428" xr:uid="{00000000-0005-0000-0000-000071290000}"/>
    <cellStyle name="Normal 16 18" xfId="10429" xr:uid="{00000000-0005-0000-0000-000072290000}"/>
    <cellStyle name="Normal 16 18 2" xfId="10430" xr:uid="{00000000-0005-0000-0000-000073290000}"/>
    <cellStyle name="Normal 16 19" xfId="10431" xr:uid="{00000000-0005-0000-0000-000074290000}"/>
    <cellStyle name="Normal 16 19 2" xfId="10432" xr:uid="{00000000-0005-0000-0000-000075290000}"/>
    <cellStyle name="Normal 16 2" xfId="10433" xr:uid="{00000000-0005-0000-0000-000076290000}"/>
    <cellStyle name="Normal 16 2 2" xfId="10434" xr:uid="{00000000-0005-0000-0000-000077290000}"/>
    <cellStyle name="Normal 16 2 3" xfId="10435" xr:uid="{00000000-0005-0000-0000-000078290000}"/>
    <cellStyle name="Normal 16 2 3 2" xfId="10436" xr:uid="{00000000-0005-0000-0000-000079290000}"/>
    <cellStyle name="Normal 16 2 3 2 2" xfId="10437" xr:uid="{00000000-0005-0000-0000-00007A290000}"/>
    <cellStyle name="Normal 16 2 3 2 2 2" xfId="10438" xr:uid="{00000000-0005-0000-0000-00007B290000}"/>
    <cellStyle name="Normal 16 2 3 2 2 3" xfId="10439" xr:uid="{00000000-0005-0000-0000-00007C290000}"/>
    <cellStyle name="Normal 16 2 3 2 2 4" xfId="10440" xr:uid="{00000000-0005-0000-0000-00007D290000}"/>
    <cellStyle name="Normal 16 2 3 2 3" xfId="10441" xr:uid="{00000000-0005-0000-0000-00007E290000}"/>
    <cellStyle name="Normal 16 2 3 2 4" xfId="10442" xr:uid="{00000000-0005-0000-0000-00007F290000}"/>
    <cellStyle name="Normal 16 2 3 2 5" xfId="10443" xr:uid="{00000000-0005-0000-0000-000080290000}"/>
    <cellStyle name="Normal 16 2 3 3" xfId="10444" xr:uid="{00000000-0005-0000-0000-000081290000}"/>
    <cellStyle name="Normal 16 2 3 3 2" xfId="10445" xr:uid="{00000000-0005-0000-0000-000082290000}"/>
    <cellStyle name="Normal 16 2 3 3 3" xfId="10446" xr:uid="{00000000-0005-0000-0000-000083290000}"/>
    <cellStyle name="Normal 16 2 3 3 4" xfId="10447" xr:uid="{00000000-0005-0000-0000-000084290000}"/>
    <cellStyle name="Normal 16 2 3 4" xfId="10448" xr:uid="{00000000-0005-0000-0000-000085290000}"/>
    <cellStyle name="Normal 16 2 3 5" xfId="10449" xr:uid="{00000000-0005-0000-0000-000086290000}"/>
    <cellStyle name="Normal 16 2 3 6" xfId="10450" xr:uid="{00000000-0005-0000-0000-000087290000}"/>
    <cellStyle name="Normal 16 2 4" xfId="10451" xr:uid="{00000000-0005-0000-0000-000088290000}"/>
    <cellStyle name="Normal 16 2 4 2" xfId="10452" xr:uid="{00000000-0005-0000-0000-000089290000}"/>
    <cellStyle name="Normal 16 2 4 3" xfId="10453" xr:uid="{00000000-0005-0000-0000-00008A290000}"/>
    <cellStyle name="Normal 16 2 4 4" xfId="10454" xr:uid="{00000000-0005-0000-0000-00008B290000}"/>
    <cellStyle name="Normal 16 20" xfId="10455" xr:uid="{00000000-0005-0000-0000-00008C290000}"/>
    <cellStyle name="Normal 16 20 2" xfId="10456" xr:uid="{00000000-0005-0000-0000-00008D290000}"/>
    <cellStyle name="Normal 16 20 2 2" xfId="10457" xr:uid="{00000000-0005-0000-0000-00008E290000}"/>
    <cellStyle name="Normal 16 20 2 2 2" xfId="10458" xr:uid="{00000000-0005-0000-0000-00008F290000}"/>
    <cellStyle name="Normal 16 20 2 2 3" xfId="10459" xr:uid="{00000000-0005-0000-0000-000090290000}"/>
    <cellStyle name="Normal 16 20 2 2 4" xfId="10460" xr:uid="{00000000-0005-0000-0000-000091290000}"/>
    <cellStyle name="Normal 16 20 2 3" xfId="10461" xr:uid="{00000000-0005-0000-0000-000092290000}"/>
    <cellStyle name="Normal 16 20 2 4" xfId="10462" xr:uid="{00000000-0005-0000-0000-000093290000}"/>
    <cellStyle name="Normal 16 20 2 5" xfId="10463" xr:uid="{00000000-0005-0000-0000-000094290000}"/>
    <cellStyle name="Normal 16 20 3" xfId="10464" xr:uid="{00000000-0005-0000-0000-000095290000}"/>
    <cellStyle name="Normal 16 20 3 2" xfId="10465" xr:uid="{00000000-0005-0000-0000-000096290000}"/>
    <cellStyle name="Normal 16 20 3 3" xfId="10466" xr:uid="{00000000-0005-0000-0000-000097290000}"/>
    <cellStyle name="Normal 16 20 3 4" xfId="10467" xr:uid="{00000000-0005-0000-0000-000098290000}"/>
    <cellStyle name="Normal 16 20 4" xfId="10468" xr:uid="{00000000-0005-0000-0000-000099290000}"/>
    <cellStyle name="Normal 16 20 5" xfId="10469" xr:uid="{00000000-0005-0000-0000-00009A290000}"/>
    <cellStyle name="Normal 16 20 6" xfId="10470" xr:uid="{00000000-0005-0000-0000-00009B290000}"/>
    <cellStyle name="Normal 16 21" xfId="10471" xr:uid="{00000000-0005-0000-0000-00009C290000}"/>
    <cellStyle name="Normal 16 21 2" xfId="10472" xr:uid="{00000000-0005-0000-0000-00009D290000}"/>
    <cellStyle name="Normal 16 21 3" xfId="10473" xr:uid="{00000000-0005-0000-0000-00009E290000}"/>
    <cellStyle name="Normal 16 21 4" xfId="10474" xr:uid="{00000000-0005-0000-0000-00009F290000}"/>
    <cellStyle name="Normal 16 3" xfId="10475" xr:uid="{00000000-0005-0000-0000-0000A0290000}"/>
    <cellStyle name="Normal 16 3 2" xfId="10476" xr:uid="{00000000-0005-0000-0000-0000A1290000}"/>
    <cellStyle name="Normal 16 3 2 2" xfId="10477" xr:uid="{00000000-0005-0000-0000-0000A2290000}"/>
    <cellStyle name="Normal 16 3 2 2 2" xfId="10478" xr:uid="{00000000-0005-0000-0000-0000A3290000}"/>
    <cellStyle name="Normal 16 3 2 2 2 2" xfId="10479" xr:uid="{00000000-0005-0000-0000-0000A4290000}"/>
    <cellStyle name="Normal 16 3 2 2 2 3" xfId="10480" xr:uid="{00000000-0005-0000-0000-0000A5290000}"/>
    <cellStyle name="Normal 16 3 2 2 2 4" xfId="10481" xr:uid="{00000000-0005-0000-0000-0000A6290000}"/>
    <cellStyle name="Normal 16 3 2 2 3" xfId="10482" xr:uid="{00000000-0005-0000-0000-0000A7290000}"/>
    <cellStyle name="Normal 16 3 2 2 4" xfId="10483" xr:uid="{00000000-0005-0000-0000-0000A8290000}"/>
    <cellStyle name="Normal 16 3 2 2 5" xfId="10484" xr:uid="{00000000-0005-0000-0000-0000A9290000}"/>
    <cellStyle name="Normal 16 3 2 3" xfId="10485" xr:uid="{00000000-0005-0000-0000-0000AA290000}"/>
    <cellStyle name="Normal 16 3 2 4" xfId="10486" xr:uid="{00000000-0005-0000-0000-0000AB290000}"/>
    <cellStyle name="Normal 16 3 2 4 2" xfId="10487" xr:uid="{00000000-0005-0000-0000-0000AC290000}"/>
    <cellStyle name="Normal 16 3 2 4 3" xfId="10488" xr:uid="{00000000-0005-0000-0000-0000AD290000}"/>
    <cellStyle name="Normal 16 3 2 4 4" xfId="10489" xr:uid="{00000000-0005-0000-0000-0000AE290000}"/>
    <cellStyle name="Normal 16 3 2 5" xfId="10490" xr:uid="{00000000-0005-0000-0000-0000AF290000}"/>
    <cellStyle name="Normal 16 3 2 6" xfId="10491" xr:uid="{00000000-0005-0000-0000-0000B0290000}"/>
    <cellStyle name="Normal 16 3 2 7" xfId="10492" xr:uid="{00000000-0005-0000-0000-0000B1290000}"/>
    <cellStyle name="Normal 16 4" xfId="10493" xr:uid="{00000000-0005-0000-0000-0000B2290000}"/>
    <cellStyle name="Normal 16 4 2" xfId="10494" xr:uid="{00000000-0005-0000-0000-0000B3290000}"/>
    <cellStyle name="Normal 16 4 2 2" xfId="10495" xr:uid="{00000000-0005-0000-0000-0000B4290000}"/>
    <cellStyle name="Normal 16 4 2 2 2" xfId="10496" xr:uid="{00000000-0005-0000-0000-0000B5290000}"/>
    <cellStyle name="Normal 16 4 2 2 2 2" xfId="10497" xr:uid="{00000000-0005-0000-0000-0000B6290000}"/>
    <cellStyle name="Normal 16 4 2 2 2 3" xfId="10498" xr:uid="{00000000-0005-0000-0000-0000B7290000}"/>
    <cellStyle name="Normal 16 4 2 2 2 4" xfId="10499" xr:uid="{00000000-0005-0000-0000-0000B8290000}"/>
    <cellStyle name="Normal 16 4 2 2 3" xfId="10500" xr:uid="{00000000-0005-0000-0000-0000B9290000}"/>
    <cellStyle name="Normal 16 4 2 2 4" xfId="10501" xr:uid="{00000000-0005-0000-0000-0000BA290000}"/>
    <cellStyle name="Normal 16 4 2 2 5" xfId="10502" xr:uid="{00000000-0005-0000-0000-0000BB290000}"/>
    <cellStyle name="Normal 16 4 2 3" xfId="10503" xr:uid="{00000000-0005-0000-0000-0000BC290000}"/>
    <cellStyle name="Normal 16 4 2 4" xfId="10504" xr:uid="{00000000-0005-0000-0000-0000BD290000}"/>
    <cellStyle name="Normal 16 4 2 4 2" xfId="10505" xr:uid="{00000000-0005-0000-0000-0000BE290000}"/>
    <cellStyle name="Normal 16 4 2 4 3" xfId="10506" xr:uid="{00000000-0005-0000-0000-0000BF290000}"/>
    <cellStyle name="Normal 16 4 2 4 4" xfId="10507" xr:uid="{00000000-0005-0000-0000-0000C0290000}"/>
    <cellStyle name="Normal 16 4 2 5" xfId="10508" xr:uid="{00000000-0005-0000-0000-0000C1290000}"/>
    <cellStyle name="Normal 16 4 2 6" xfId="10509" xr:uid="{00000000-0005-0000-0000-0000C2290000}"/>
    <cellStyle name="Normal 16 4 2 7" xfId="10510" xr:uid="{00000000-0005-0000-0000-0000C3290000}"/>
    <cellStyle name="Normal 16 5" xfId="10511" xr:uid="{00000000-0005-0000-0000-0000C4290000}"/>
    <cellStyle name="Normal 16 5 2" xfId="10512" xr:uid="{00000000-0005-0000-0000-0000C5290000}"/>
    <cellStyle name="Normal 16 5 2 2" xfId="10513" xr:uid="{00000000-0005-0000-0000-0000C6290000}"/>
    <cellStyle name="Normal 16 5 2 2 2" xfId="10514" xr:uid="{00000000-0005-0000-0000-0000C7290000}"/>
    <cellStyle name="Normal 16 5 2 2 2 2" xfId="10515" xr:uid="{00000000-0005-0000-0000-0000C8290000}"/>
    <cellStyle name="Normal 16 5 2 2 2 3" xfId="10516" xr:uid="{00000000-0005-0000-0000-0000C9290000}"/>
    <cellStyle name="Normal 16 5 2 2 2 4" xfId="10517" xr:uid="{00000000-0005-0000-0000-0000CA290000}"/>
    <cellStyle name="Normal 16 5 2 2 3" xfId="10518" xr:uid="{00000000-0005-0000-0000-0000CB290000}"/>
    <cellStyle name="Normal 16 5 2 2 4" xfId="10519" xr:uid="{00000000-0005-0000-0000-0000CC290000}"/>
    <cellStyle name="Normal 16 5 2 2 5" xfId="10520" xr:uid="{00000000-0005-0000-0000-0000CD290000}"/>
    <cellStyle name="Normal 16 5 2 3" xfId="10521" xr:uid="{00000000-0005-0000-0000-0000CE290000}"/>
    <cellStyle name="Normal 16 5 2 4" xfId="10522" xr:uid="{00000000-0005-0000-0000-0000CF290000}"/>
    <cellStyle name="Normal 16 5 2 4 2" xfId="10523" xr:uid="{00000000-0005-0000-0000-0000D0290000}"/>
    <cellStyle name="Normal 16 5 2 4 3" xfId="10524" xr:uid="{00000000-0005-0000-0000-0000D1290000}"/>
    <cellStyle name="Normal 16 5 2 4 4" xfId="10525" xr:uid="{00000000-0005-0000-0000-0000D2290000}"/>
    <cellStyle name="Normal 16 5 2 5" xfId="10526" xr:uid="{00000000-0005-0000-0000-0000D3290000}"/>
    <cellStyle name="Normal 16 5 2 6" xfId="10527" xr:uid="{00000000-0005-0000-0000-0000D4290000}"/>
    <cellStyle name="Normal 16 5 2 7" xfId="10528" xr:uid="{00000000-0005-0000-0000-0000D5290000}"/>
    <cellStyle name="Normal 16 6" xfId="10529" xr:uid="{00000000-0005-0000-0000-0000D6290000}"/>
    <cellStyle name="Normal 16 6 2" xfId="10530" xr:uid="{00000000-0005-0000-0000-0000D7290000}"/>
    <cellStyle name="Normal 16 6 2 2" xfId="10531" xr:uid="{00000000-0005-0000-0000-0000D8290000}"/>
    <cellStyle name="Normal 16 6 2 2 2" xfId="10532" xr:uid="{00000000-0005-0000-0000-0000D9290000}"/>
    <cellStyle name="Normal 16 6 2 2 2 2" xfId="10533" xr:uid="{00000000-0005-0000-0000-0000DA290000}"/>
    <cellStyle name="Normal 16 6 2 2 2 3" xfId="10534" xr:uid="{00000000-0005-0000-0000-0000DB290000}"/>
    <cellStyle name="Normal 16 6 2 2 2 4" xfId="10535" xr:uid="{00000000-0005-0000-0000-0000DC290000}"/>
    <cellStyle name="Normal 16 6 2 2 3" xfId="10536" xr:uid="{00000000-0005-0000-0000-0000DD290000}"/>
    <cellStyle name="Normal 16 6 2 2 4" xfId="10537" xr:uid="{00000000-0005-0000-0000-0000DE290000}"/>
    <cellStyle name="Normal 16 6 2 2 5" xfId="10538" xr:uid="{00000000-0005-0000-0000-0000DF290000}"/>
    <cellStyle name="Normal 16 6 2 3" xfId="10539" xr:uid="{00000000-0005-0000-0000-0000E0290000}"/>
    <cellStyle name="Normal 16 6 2 4" xfId="10540" xr:uid="{00000000-0005-0000-0000-0000E1290000}"/>
    <cellStyle name="Normal 16 6 2 4 2" xfId="10541" xr:uid="{00000000-0005-0000-0000-0000E2290000}"/>
    <cellStyle name="Normal 16 6 2 4 3" xfId="10542" xr:uid="{00000000-0005-0000-0000-0000E3290000}"/>
    <cellStyle name="Normal 16 6 2 4 4" xfId="10543" xr:uid="{00000000-0005-0000-0000-0000E4290000}"/>
    <cellStyle name="Normal 16 6 2 5" xfId="10544" xr:uid="{00000000-0005-0000-0000-0000E5290000}"/>
    <cellStyle name="Normal 16 6 2 6" xfId="10545" xr:uid="{00000000-0005-0000-0000-0000E6290000}"/>
    <cellStyle name="Normal 16 6 2 7" xfId="10546" xr:uid="{00000000-0005-0000-0000-0000E7290000}"/>
    <cellStyle name="Normal 16 7" xfId="10547" xr:uid="{00000000-0005-0000-0000-0000E8290000}"/>
    <cellStyle name="Normal 16 7 2" xfId="10548" xr:uid="{00000000-0005-0000-0000-0000E9290000}"/>
    <cellStyle name="Normal 16 7 2 2" xfId="10549" xr:uid="{00000000-0005-0000-0000-0000EA290000}"/>
    <cellStyle name="Normal 16 7 2 2 2" xfId="10550" xr:uid="{00000000-0005-0000-0000-0000EB290000}"/>
    <cellStyle name="Normal 16 7 2 2 2 2" xfId="10551" xr:uid="{00000000-0005-0000-0000-0000EC290000}"/>
    <cellStyle name="Normal 16 7 2 2 2 3" xfId="10552" xr:uid="{00000000-0005-0000-0000-0000ED290000}"/>
    <cellStyle name="Normal 16 7 2 2 2 4" xfId="10553" xr:uid="{00000000-0005-0000-0000-0000EE290000}"/>
    <cellStyle name="Normal 16 7 2 2 3" xfId="10554" xr:uid="{00000000-0005-0000-0000-0000EF290000}"/>
    <cellStyle name="Normal 16 7 2 2 4" xfId="10555" xr:uid="{00000000-0005-0000-0000-0000F0290000}"/>
    <cellStyle name="Normal 16 7 2 2 5" xfId="10556" xr:uid="{00000000-0005-0000-0000-0000F1290000}"/>
    <cellStyle name="Normal 16 7 2 3" xfId="10557" xr:uid="{00000000-0005-0000-0000-0000F2290000}"/>
    <cellStyle name="Normal 16 7 2 4" xfId="10558" xr:uid="{00000000-0005-0000-0000-0000F3290000}"/>
    <cellStyle name="Normal 16 7 2 4 2" xfId="10559" xr:uid="{00000000-0005-0000-0000-0000F4290000}"/>
    <cellStyle name="Normal 16 7 2 4 3" xfId="10560" xr:uid="{00000000-0005-0000-0000-0000F5290000}"/>
    <cellStyle name="Normal 16 7 2 4 4" xfId="10561" xr:uid="{00000000-0005-0000-0000-0000F6290000}"/>
    <cellStyle name="Normal 16 7 2 5" xfId="10562" xr:uid="{00000000-0005-0000-0000-0000F7290000}"/>
    <cellStyle name="Normal 16 7 2 6" xfId="10563" xr:uid="{00000000-0005-0000-0000-0000F8290000}"/>
    <cellStyle name="Normal 16 7 2 7" xfId="10564" xr:uid="{00000000-0005-0000-0000-0000F9290000}"/>
    <cellStyle name="Normal 16 8" xfId="10565" xr:uid="{00000000-0005-0000-0000-0000FA290000}"/>
    <cellStyle name="Normal 16 8 2" xfId="10566" xr:uid="{00000000-0005-0000-0000-0000FB290000}"/>
    <cellStyle name="Normal 16 8 2 2" xfId="10567" xr:uid="{00000000-0005-0000-0000-0000FC290000}"/>
    <cellStyle name="Normal 16 8 2 2 2" xfId="10568" xr:uid="{00000000-0005-0000-0000-0000FD290000}"/>
    <cellStyle name="Normal 16 8 2 2 2 2" xfId="10569" xr:uid="{00000000-0005-0000-0000-0000FE290000}"/>
    <cellStyle name="Normal 16 8 2 2 2 3" xfId="10570" xr:uid="{00000000-0005-0000-0000-0000FF290000}"/>
    <cellStyle name="Normal 16 8 2 2 2 4" xfId="10571" xr:uid="{00000000-0005-0000-0000-0000002A0000}"/>
    <cellStyle name="Normal 16 8 2 2 3" xfId="10572" xr:uid="{00000000-0005-0000-0000-0000012A0000}"/>
    <cellStyle name="Normal 16 8 2 2 4" xfId="10573" xr:uid="{00000000-0005-0000-0000-0000022A0000}"/>
    <cellStyle name="Normal 16 8 2 2 5" xfId="10574" xr:uid="{00000000-0005-0000-0000-0000032A0000}"/>
    <cellStyle name="Normal 16 8 2 3" xfId="10575" xr:uid="{00000000-0005-0000-0000-0000042A0000}"/>
    <cellStyle name="Normal 16 8 2 4" xfId="10576" xr:uid="{00000000-0005-0000-0000-0000052A0000}"/>
    <cellStyle name="Normal 16 8 2 4 2" xfId="10577" xr:uid="{00000000-0005-0000-0000-0000062A0000}"/>
    <cellStyle name="Normal 16 8 2 4 3" xfId="10578" xr:uid="{00000000-0005-0000-0000-0000072A0000}"/>
    <cellStyle name="Normal 16 8 2 4 4" xfId="10579" xr:uid="{00000000-0005-0000-0000-0000082A0000}"/>
    <cellStyle name="Normal 16 8 2 5" xfId="10580" xr:uid="{00000000-0005-0000-0000-0000092A0000}"/>
    <cellStyle name="Normal 16 8 2 6" xfId="10581" xr:uid="{00000000-0005-0000-0000-00000A2A0000}"/>
    <cellStyle name="Normal 16 8 2 7" xfId="10582" xr:uid="{00000000-0005-0000-0000-00000B2A0000}"/>
    <cellStyle name="Normal 16 9" xfId="10583" xr:uid="{00000000-0005-0000-0000-00000C2A0000}"/>
    <cellStyle name="Normal 16 9 2" xfId="10584" xr:uid="{00000000-0005-0000-0000-00000D2A0000}"/>
    <cellStyle name="Normal 16 9 2 2" xfId="10585" xr:uid="{00000000-0005-0000-0000-00000E2A0000}"/>
    <cellStyle name="Normal 16 9 2 2 2" xfId="10586" xr:uid="{00000000-0005-0000-0000-00000F2A0000}"/>
    <cellStyle name="Normal 16 9 2 2 2 2" xfId="10587" xr:uid="{00000000-0005-0000-0000-0000102A0000}"/>
    <cellStyle name="Normal 16 9 2 2 2 3" xfId="10588" xr:uid="{00000000-0005-0000-0000-0000112A0000}"/>
    <cellStyle name="Normal 16 9 2 2 2 4" xfId="10589" xr:uid="{00000000-0005-0000-0000-0000122A0000}"/>
    <cellStyle name="Normal 16 9 2 2 3" xfId="10590" xr:uid="{00000000-0005-0000-0000-0000132A0000}"/>
    <cellStyle name="Normal 16 9 2 2 4" xfId="10591" xr:uid="{00000000-0005-0000-0000-0000142A0000}"/>
    <cellStyle name="Normal 16 9 2 2 5" xfId="10592" xr:uid="{00000000-0005-0000-0000-0000152A0000}"/>
    <cellStyle name="Normal 16 9 2 3" xfId="10593" xr:uid="{00000000-0005-0000-0000-0000162A0000}"/>
    <cellStyle name="Normal 16 9 2 4" xfId="10594" xr:uid="{00000000-0005-0000-0000-0000172A0000}"/>
    <cellStyle name="Normal 16 9 2 4 2" xfId="10595" xr:uid="{00000000-0005-0000-0000-0000182A0000}"/>
    <cellStyle name="Normal 16 9 2 4 3" xfId="10596" xr:uid="{00000000-0005-0000-0000-0000192A0000}"/>
    <cellStyle name="Normal 16 9 2 4 4" xfId="10597" xr:uid="{00000000-0005-0000-0000-00001A2A0000}"/>
    <cellStyle name="Normal 16 9 2 5" xfId="10598" xr:uid="{00000000-0005-0000-0000-00001B2A0000}"/>
    <cellStyle name="Normal 16 9 2 6" xfId="10599" xr:uid="{00000000-0005-0000-0000-00001C2A0000}"/>
    <cellStyle name="Normal 16 9 2 7" xfId="10600" xr:uid="{00000000-0005-0000-0000-00001D2A0000}"/>
    <cellStyle name="Normal 17" xfId="10601" xr:uid="{00000000-0005-0000-0000-00001E2A0000}"/>
    <cellStyle name="Normal 17 10" xfId="10602" xr:uid="{00000000-0005-0000-0000-00001F2A0000}"/>
    <cellStyle name="Normal 17 10 2" xfId="10603" xr:uid="{00000000-0005-0000-0000-0000202A0000}"/>
    <cellStyle name="Normal 17 11" xfId="10604" xr:uid="{00000000-0005-0000-0000-0000212A0000}"/>
    <cellStyle name="Normal 17 11 2" xfId="10605" xr:uid="{00000000-0005-0000-0000-0000222A0000}"/>
    <cellStyle name="Normal 17 11 2 2" xfId="10606" xr:uid="{00000000-0005-0000-0000-0000232A0000}"/>
    <cellStyle name="Normal 17 11 2 2 2" xfId="10607" xr:uid="{00000000-0005-0000-0000-0000242A0000}"/>
    <cellStyle name="Normal 17 11 2 2 2 2" xfId="10608" xr:uid="{00000000-0005-0000-0000-0000252A0000}"/>
    <cellStyle name="Normal 17 11 2 2 2 3" xfId="10609" xr:uid="{00000000-0005-0000-0000-0000262A0000}"/>
    <cellStyle name="Normal 17 11 2 2 2 4" xfId="10610" xr:uid="{00000000-0005-0000-0000-0000272A0000}"/>
    <cellStyle name="Normal 17 11 2 2 3" xfId="10611" xr:uid="{00000000-0005-0000-0000-0000282A0000}"/>
    <cellStyle name="Normal 17 11 2 2 4" xfId="10612" xr:uid="{00000000-0005-0000-0000-0000292A0000}"/>
    <cellStyle name="Normal 17 11 2 2 5" xfId="10613" xr:uid="{00000000-0005-0000-0000-00002A2A0000}"/>
    <cellStyle name="Normal 17 11 2 3" xfId="10614" xr:uid="{00000000-0005-0000-0000-00002B2A0000}"/>
    <cellStyle name="Normal 17 11 2 4" xfId="10615" xr:uid="{00000000-0005-0000-0000-00002C2A0000}"/>
    <cellStyle name="Normal 17 11 2 4 2" xfId="10616" xr:uid="{00000000-0005-0000-0000-00002D2A0000}"/>
    <cellStyle name="Normal 17 11 2 4 3" xfId="10617" xr:uid="{00000000-0005-0000-0000-00002E2A0000}"/>
    <cellStyle name="Normal 17 11 2 4 4" xfId="10618" xr:uid="{00000000-0005-0000-0000-00002F2A0000}"/>
    <cellStyle name="Normal 17 11 2 5" xfId="10619" xr:uid="{00000000-0005-0000-0000-0000302A0000}"/>
    <cellStyle name="Normal 17 11 2 6" xfId="10620" xr:uid="{00000000-0005-0000-0000-0000312A0000}"/>
    <cellStyle name="Normal 17 11 2 7" xfId="10621" xr:uid="{00000000-0005-0000-0000-0000322A0000}"/>
    <cellStyle name="Normal 17 12" xfId="10622" xr:uid="{00000000-0005-0000-0000-0000332A0000}"/>
    <cellStyle name="Normal 17 12 2" xfId="10623" xr:uid="{00000000-0005-0000-0000-0000342A0000}"/>
    <cellStyle name="Normal 17 13" xfId="10624" xr:uid="{00000000-0005-0000-0000-0000352A0000}"/>
    <cellStyle name="Normal 17 14" xfId="10625" xr:uid="{00000000-0005-0000-0000-0000362A0000}"/>
    <cellStyle name="Normal 17 14 2" xfId="10626" xr:uid="{00000000-0005-0000-0000-0000372A0000}"/>
    <cellStyle name="Normal 17 14 2 2" xfId="10627" xr:uid="{00000000-0005-0000-0000-0000382A0000}"/>
    <cellStyle name="Normal 17 14 2 2 2" xfId="10628" xr:uid="{00000000-0005-0000-0000-0000392A0000}"/>
    <cellStyle name="Normal 17 14 2 2 3" xfId="10629" xr:uid="{00000000-0005-0000-0000-00003A2A0000}"/>
    <cellStyle name="Normal 17 14 2 2 4" xfId="10630" xr:uid="{00000000-0005-0000-0000-00003B2A0000}"/>
    <cellStyle name="Normal 17 14 2 3" xfId="10631" xr:uid="{00000000-0005-0000-0000-00003C2A0000}"/>
    <cellStyle name="Normal 17 14 2 4" xfId="10632" xr:uid="{00000000-0005-0000-0000-00003D2A0000}"/>
    <cellStyle name="Normal 17 14 2 5" xfId="10633" xr:uid="{00000000-0005-0000-0000-00003E2A0000}"/>
    <cellStyle name="Normal 17 14 3" xfId="10634" xr:uid="{00000000-0005-0000-0000-00003F2A0000}"/>
    <cellStyle name="Normal 17 14 3 2" xfId="10635" xr:uid="{00000000-0005-0000-0000-0000402A0000}"/>
    <cellStyle name="Normal 17 14 3 3" xfId="10636" xr:uid="{00000000-0005-0000-0000-0000412A0000}"/>
    <cellStyle name="Normal 17 14 3 4" xfId="10637" xr:uid="{00000000-0005-0000-0000-0000422A0000}"/>
    <cellStyle name="Normal 17 14 4" xfId="10638" xr:uid="{00000000-0005-0000-0000-0000432A0000}"/>
    <cellStyle name="Normal 17 14 5" xfId="10639" xr:uid="{00000000-0005-0000-0000-0000442A0000}"/>
    <cellStyle name="Normal 17 14 6" xfId="10640" xr:uid="{00000000-0005-0000-0000-0000452A0000}"/>
    <cellStyle name="Normal 17 15" xfId="10641" xr:uid="{00000000-0005-0000-0000-0000462A0000}"/>
    <cellStyle name="Normal 17 15 2" xfId="10642" xr:uid="{00000000-0005-0000-0000-0000472A0000}"/>
    <cellStyle name="Normal 17 15 3" xfId="10643" xr:uid="{00000000-0005-0000-0000-0000482A0000}"/>
    <cellStyle name="Normal 17 15 4" xfId="10644" xr:uid="{00000000-0005-0000-0000-0000492A0000}"/>
    <cellStyle name="Normal 17 2" xfId="10645" xr:uid="{00000000-0005-0000-0000-00004A2A0000}"/>
    <cellStyle name="Normal 17 2 2" xfId="10646" xr:uid="{00000000-0005-0000-0000-00004B2A0000}"/>
    <cellStyle name="Normal 17 2 3" xfId="10647" xr:uid="{00000000-0005-0000-0000-00004C2A0000}"/>
    <cellStyle name="Normal 17 2 3 2" xfId="10648" xr:uid="{00000000-0005-0000-0000-00004D2A0000}"/>
    <cellStyle name="Normal 17 2 3 2 2" xfId="10649" xr:uid="{00000000-0005-0000-0000-00004E2A0000}"/>
    <cellStyle name="Normal 17 2 3 2 2 2" xfId="10650" xr:uid="{00000000-0005-0000-0000-00004F2A0000}"/>
    <cellStyle name="Normal 17 2 3 2 2 3" xfId="10651" xr:uid="{00000000-0005-0000-0000-0000502A0000}"/>
    <cellStyle name="Normal 17 2 3 2 2 4" xfId="10652" xr:uid="{00000000-0005-0000-0000-0000512A0000}"/>
    <cellStyle name="Normal 17 2 3 2 3" xfId="10653" xr:uid="{00000000-0005-0000-0000-0000522A0000}"/>
    <cellStyle name="Normal 17 2 3 2 4" xfId="10654" xr:uid="{00000000-0005-0000-0000-0000532A0000}"/>
    <cellStyle name="Normal 17 2 3 2 5" xfId="10655" xr:uid="{00000000-0005-0000-0000-0000542A0000}"/>
    <cellStyle name="Normal 17 2 3 3" xfId="10656" xr:uid="{00000000-0005-0000-0000-0000552A0000}"/>
    <cellStyle name="Normal 17 2 3 3 2" xfId="10657" xr:uid="{00000000-0005-0000-0000-0000562A0000}"/>
    <cellStyle name="Normal 17 2 3 3 3" xfId="10658" xr:uid="{00000000-0005-0000-0000-0000572A0000}"/>
    <cellStyle name="Normal 17 2 3 3 4" xfId="10659" xr:uid="{00000000-0005-0000-0000-0000582A0000}"/>
    <cellStyle name="Normal 17 2 3 4" xfId="10660" xr:uid="{00000000-0005-0000-0000-0000592A0000}"/>
    <cellStyle name="Normal 17 2 3 5" xfId="10661" xr:uid="{00000000-0005-0000-0000-00005A2A0000}"/>
    <cellStyle name="Normal 17 2 3 6" xfId="10662" xr:uid="{00000000-0005-0000-0000-00005B2A0000}"/>
    <cellStyle name="Normal 17 3" xfId="10663" xr:uid="{00000000-0005-0000-0000-00005C2A0000}"/>
    <cellStyle name="Normal 17 3 2" xfId="10664" xr:uid="{00000000-0005-0000-0000-00005D2A0000}"/>
    <cellStyle name="Normal 17 3 2 2" xfId="10665" xr:uid="{00000000-0005-0000-0000-00005E2A0000}"/>
    <cellStyle name="Normal 17 3 2 2 2" xfId="10666" xr:uid="{00000000-0005-0000-0000-00005F2A0000}"/>
    <cellStyle name="Normal 17 3 2 2 2 2" xfId="10667" xr:uid="{00000000-0005-0000-0000-0000602A0000}"/>
    <cellStyle name="Normal 17 3 2 2 2 3" xfId="10668" xr:uid="{00000000-0005-0000-0000-0000612A0000}"/>
    <cellStyle name="Normal 17 3 2 2 2 4" xfId="10669" xr:uid="{00000000-0005-0000-0000-0000622A0000}"/>
    <cellStyle name="Normal 17 3 2 2 3" xfId="10670" xr:uid="{00000000-0005-0000-0000-0000632A0000}"/>
    <cellStyle name="Normal 17 3 2 2 4" xfId="10671" xr:uid="{00000000-0005-0000-0000-0000642A0000}"/>
    <cellStyle name="Normal 17 3 2 2 5" xfId="10672" xr:uid="{00000000-0005-0000-0000-0000652A0000}"/>
    <cellStyle name="Normal 17 3 2 3" xfId="10673" xr:uid="{00000000-0005-0000-0000-0000662A0000}"/>
    <cellStyle name="Normal 17 3 2 4" xfId="10674" xr:uid="{00000000-0005-0000-0000-0000672A0000}"/>
    <cellStyle name="Normal 17 3 2 4 2" xfId="10675" xr:uid="{00000000-0005-0000-0000-0000682A0000}"/>
    <cellStyle name="Normal 17 3 2 4 3" xfId="10676" xr:uid="{00000000-0005-0000-0000-0000692A0000}"/>
    <cellStyle name="Normal 17 3 2 4 4" xfId="10677" xr:uid="{00000000-0005-0000-0000-00006A2A0000}"/>
    <cellStyle name="Normal 17 3 2 5" xfId="10678" xr:uid="{00000000-0005-0000-0000-00006B2A0000}"/>
    <cellStyle name="Normal 17 3 2 6" xfId="10679" xr:uid="{00000000-0005-0000-0000-00006C2A0000}"/>
    <cellStyle name="Normal 17 3 2 7" xfId="10680" xr:uid="{00000000-0005-0000-0000-00006D2A0000}"/>
    <cellStyle name="Normal 17 4" xfId="10681" xr:uid="{00000000-0005-0000-0000-00006E2A0000}"/>
    <cellStyle name="Normal 17 4 2" xfId="10682" xr:uid="{00000000-0005-0000-0000-00006F2A0000}"/>
    <cellStyle name="Normal 17 4 2 2" xfId="10683" xr:uid="{00000000-0005-0000-0000-0000702A0000}"/>
    <cellStyle name="Normal 17 4 2 2 2" xfId="10684" xr:uid="{00000000-0005-0000-0000-0000712A0000}"/>
    <cellStyle name="Normal 17 4 2 2 2 2" xfId="10685" xr:uid="{00000000-0005-0000-0000-0000722A0000}"/>
    <cellStyle name="Normal 17 4 2 2 2 3" xfId="10686" xr:uid="{00000000-0005-0000-0000-0000732A0000}"/>
    <cellStyle name="Normal 17 4 2 2 2 4" xfId="10687" xr:uid="{00000000-0005-0000-0000-0000742A0000}"/>
    <cellStyle name="Normal 17 4 2 2 3" xfId="10688" xr:uid="{00000000-0005-0000-0000-0000752A0000}"/>
    <cellStyle name="Normal 17 4 2 2 4" xfId="10689" xr:uid="{00000000-0005-0000-0000-0000762A0000}"/>
    <cellStyle name="Normal 17 4 2 2 5" xfId="10690" xr:uid="{00000000-0005-0000-0000-0000772A0000}"/>
    <cellStyle name="Normal 17 4 2 3" xfId="10691" xr:uid="{00000000-0005-0000-0000-0000782A0000}"/>
    <cellStyle name="Normal 17 4 2 4" xfId="10692" xr:uid="{00000000-0005-0000-0000-0000792A0000}"/>
    <cellStyle name="Normal 17 4 2 4 2" xfId="10693" xr:uid="{00000000-0005-0000-0000-00007A2A0000}"/>
    <cellStyle name="Normal 17 4 2 4 3" xfId="10694" xr:uid="{00000000-0005-0000-0000-00007B2A0000}"/>
    <cellStyle name="Normal 17 4 2 4 4" xfId="10695" xr:uid="{00000000-0005-0000-0000-00007C2A0000}"/>
    <cellStyle name="Normal 17 4 2 5" xfId="10696" xr:uid="{00000000-0005-0000-0000-00007D2A0000}"/>
    <cellStyle name="Normal 17 4 2 6" xfId="10697" xr:uid="{00000000-0005-0000-0000-00007E2A0000}"/>
    <cellStyle name="Normal 17 4 2 7" xfId="10698" xr:uid="{00000000-0005-0000-0000-00007F2A0000}"/>
    <cellStyle name="Normal 17 5" xfId="10699" xr:uid="{00000000-0005-0000-0000-0000802A0000}"/>
    <cellStyle name="Normal 17 5 2" xfId="10700" xr:uid="{00000000-0005-0000-0000-0000812A0000}"/>
    <cellStyle name="Normal 17 5 2 2" xfId="10701" xr:uid="{00000000-0005-0000-0000-0000822A0000}"/>
    <cellStyle name="Normal 17 5 2 2 2" xfId="10702" xr:uid="{00000000-0005-0000-0000-0000832A0000}"/>
    <cellStyle name="Normal 17 5 2 2 2 2" xfId="10703" xr:uid="{00000000-0005-0000-0000-0000842A0000}"/>
    <cellStyle name="Normal 17 5 2 2 2 3" xfId="10704" xr:uid="{00000000-0005-0000-0000-0000852A0000}"/>
    <cellStyle name="Normal 17 5 2 2 2 4" xfId="10705" xr:uid="{00000000-0005-0000-0000-0000862A0000}"/>
    <cellStyle name="Normal 17 5 2 2 3" xfId="10706" xr:uid="{00000000-0005-0000-0000-0000872A0000}"/>
    <cellStyle name="Normal 17 5 2 2 4" xfId="10707" xr:uid="{00000000-0005-0000-0000-0000882A0000}"/>
    <cellStyle name="Normal 17 5 2 2 5" xfId="10708" xr:uid="{00000000-0005-0000-0000-0000892A0000}"/>
    <cellStyle name="Normal 17 5 2 3" xfId="10709" xr:uid="{00000000-0005-0000-0000-00008A2A0000}"/>
    <cellStyle name="Normal 17 5 2 4" xfId="10710" xr:uid="{00000000-0005-0000-0000-00008B2A0000}"/>
    <cellStyle name="Normal 17 5 2 4 2" xfId="10711" xr:uid="{00000000-0005-0000-0000-00008C2A0000}"/>
    <cellStyle name="Normal 17 5 2 4 3" xfId="10712" xr:uid="{00000000-0005-0000-0000-00008D2A0000}"/>
    <cellStyle name="Normal 17 5 2 4 4" xfId="10713" xr:uid="{00000000-0005-0000-0000-00008E2A0000}"/>
    <cellStyle name="Normal 17 5 2 5" xfId="10714" xr:uid="{00000000-0005-0000-0000-00008F2A0000}"/>
    <cellStyle name="Normal 17 5 2 6" xfId="10715" xr:uid="{00000000-0005-0000-0000-0000902A0000}"/>
    <cellStyle name="Normal 17 5 2 7" xfId="10716" xr:uid="{00000000-0005-0000-0000-0000912A0000}"/>
    <cellStyle name="Normal 17 6" xfId="10717" xr:uid="{00000000-0005-0000-0000-0000922A0000}"/>
    <cellStyle name="Normal 17 6 2" xfId="10718" xr:uid="{00000000-0005-0000-0000-0000932A0000}"/>
    <cellStyle name="Normal 17 7" xfId="10719" xr:uid="{00000000-0005-0000-0000-0000942A0000}"/>
    <cellStyle name="Normal 17 7 2" xfId="10720" xr:uid="{00000000-0005-0000-0000-0000952A0000}"/>
    <cellStyle name="Normal 17 8" xfId="10721" xr:uid="{00000000-0005-0000-0000-0000962A0000}"/>
    <cellStyle name="Normal 17 8 2" xfId="10722" xr:uid="{00000000-0005-0000-0000-0000972A0000}"/>
    <cellStyle name="Normal 17 9" xfId="10723" xr:uid="{00000000-0005-0000-0000-0000982A0000}"/>
    <cellStyle name="Normal 17 9 2" xfId="10724" xr:uid="{00000000-0005-0000-0000-0000992A0000}"/>
    <cellStyle name="Normal 18" xfId="10725" xr:uid="{00000000-0005-0000-0000-00009A2A0000}"/>
    <cellStyle name="Normal 18 10" xfId="10726" xr:uid="{00000000-0005-0000-0000-00009B2A0000}"/>
    <cellStyle name="Normal 18 2" xfId="10727" xr:uid="{00000000-0005-0000-0000-00009C2A0000}"/>
    <cellStyle name="Normal 18 2 2" xfId="10728" xr:uid="{00000000-0005-0000-0000-00009D2A0000}"/>
    <cellStyle name="Normal 18 2 2 2" xfId="10729" xr:uid="{00000000-0005-0000-0000-00009E2A0000}"/>
    <cellStyle name="Normal 18 2 2 2 2" xfId="10730" xr:uid="{00000000-0005-0000-0000-00009F2A0000}"/>
    <cellStyle name="Normal 18 2 2 2 3" xfId="10731" xr:uid="{00000000-0005-0000-0000-0000A02A0000}"/>
    <cellStyle name="Normal 18 2 2 2 4" xfId="10732" xr:uid="{00000000-0005-0000-0000-0000A12A0000}"/>
    <cellStyle name="Normal 18 2 2 3" xfId="10733" xr:uid="{00000000-0005-0000-0000-0000A22A0000}"/>
    <cellStyle name="Normal 18 2 2 4" xfId="10734" xr:uid="{00000000-0005-0000-0000-0000A32A0000}"/>
    <cellStyle name="Normal 18 2 2 5" xfId="10735" xr:uid="{00000000-0005-0000-0000-0000A42A0000}"/>
    <cellStyle name="Normal 18 2 3" xfId="10736" xr:uid="{00000000-0005-0000-0000-0000A52A0000}"/>
    <cellStyle name="Normal 18 2 4" xfId="10737" xr:uid="{00000000-0005-0000-0000-0000A62A0000}"/>
    <cellStyle name="Normal 18 2 4 2" xfId="10738" xr:uid="{00000000-0005-0000-0000-0000A72A0000}"/>
    <cellStyle name="Normal 18 2 4 3" xfId="10739" xr:uid="{00000000-0005-0000-0000-0000A82A0000}"/>
    <cellStyle name="Normal 18 2 4 4" xfId="10740" xr:uid="{00000000-0005-0000-0000-0000A92A0000}"/>
    <cellStyle name="Normal 18 2 5" xfId="10741" xr:uid="{00000000-0005-0000-0000-0000AA2A0000}"/>
    <cellStyle name="Normal 18 2 6" xfId="10742" xr:uid="{00000000-0005-0000-0000-0000AB2A0000}"/>
    <cellStyle name="Normal 18 2 7" xfId="10743" xr:uid="{00000000-0005-0000-0000-0000AC2A0000}"/>
    <cellStyle name="Normal 18 3" xfId="10744" xr:uid="{00000000-0005-0000-0000-0000AD2A0000}"/>
    <cellStyle name="Normal 18 3 2" xfId="10745" xr:uid="{00000000-0005-0000-0000-0000AE2A0000}"/>
    <cellStyle name="Normal 18 3 2 2" xfId="10746" xr:uid="{00000000-0005-0000-0000-0000AF2A0000}"/>
    <cellStyle name="Normal 18 3 2 2 2" xfId="10747" xr:uid="{00000000-0005-0000-0000-0000B02A0000}"/>
    <cellStyle name="Normal 18 3 2 2 3" xfId="10748" xr:uid="{00000000-0005-0000-0000-0000B12A0000}"/>
    <cellStyle name="Normal 18 3 2 2 4" xfId="10749" xr:uid="{00000000-0005-0000-0000-0000B22A0000}"/>
    <cellStyle name="Normal 18 3 2 3" xfId="10750" xr:uid="{00000000-0005-0000-0000-0000B32A0000}"/>
    <cellStyle name="Normal 18 3 2 4" xfId="10751" xr:uid="{00000000-0005-0000-0000-0000B42A0000}"/>
    <cellStyle name="Normal 18 3 2 5" xfId="10752" xr:uid="{00000000-0005-0000-0000-0000B52A0000}"/>
    <cellStyle name="Normal 18 3 3" xfId="10753" xr:uid="{00000000-0005-0000-0000-0000B62A0000}"/>
    <cellStyle name="Normal 18 3 4" xfId="10754" xr:uid="{00000000-0005-0000-0000-0000B72A0000}"/>
    <cellStyle name="Normal 18 3 4 2" xfId="10755" xr:uid="{00000000-0005-0000-0000-0000B82A0000}"/>
    <cellStyle name="Normal 18 3 4 3" xfId="10756" xr:uid="{00000000-0005-0000-0000-0000B92A0000}"/>
    <cellStyle name="Normal 18 3 4 4" xfId="10757" xr:uid="{00000000-0005-0000-0000-0000BA2A0000}"/>
    <cellStyle name="Normal 18 3 5" xfId="10758" xr:uid="{00000000-0005-0000-0000-0000BB2A0000}"/>
    <cellStyle name="Normal 18 3 6" xfId="10759" xr:uid="{00000000-0005-0000-0000-0000BC2A0000}"/>
    <cellStyle name="Normal 18 3 7" xfId="10760" xr:uid="{00000000-0005-0000-0000-0000BD2A0000}"/>
    <cellStyle name="Normal 18 4" xfId="10761" xr:uid="{00000000-0005-0000-0000-0000BE2A0000}"/>
    <cellStyle name="Normal 18 4 2" xfId="10762" xr:uid="{00000000-0005-0000-0000-0000BF2A0000}"/>
    <cellStyle name="Normal 18 4 2 2" xfId="10763" xr:uid="{00000000-0005-0000-0000-0000C02A0000}"/>
    <cellStyle name="Normal 18 4 2 2 2" xfId="10764" xr:uid="{00000000-0005-0000-0000-0000C12A0000}"/>
    <cellStyle name="Normal 18 4 2 2 3" xfId="10765" xr:uid="{00000000-0005-0000-0000-0000C22A0000}"/>
    <cellStyle name="Normal 18 4 2 2 4" xfId="10766" xr:uid="{00000000-0005-0000-0000-0000C32A0000}"/>
    <cellStyle name="Normal 18 4 2 3" xfId="10767" xr:uid="{00000000-0005-0000-0000-0000C42A0000}"/>
    <cellStyle name="Normal 18 4 2 4" xfId="10768" xr:uid="{00000000-0005-0000-0000-0000C52A0000}"/>
    <cellStyle name="Normal 18 4 2 5" xfId="10769" xr:uid="{00000000-0005-0000-0000-0000C62A0000}"/>
    <cellStyle name="Normal 18 4 3" xfId="10770" xr:uid="{00000000-0005-0000-0000-0000C72A0000}"/>
    <cellStyle name="Normal 18 4 4" xfId="10771" xr:uid="{00000000-0005-0000-0000-0000C82A0000}"/>
    <cellStyle name="Normal 18 4 4 2" xfId="10772" xr:uid="{00000000-0005-0000-0000-0000C92A0000}"/>
    <cellStyle name="Normal 18 4 4 3" xfId="10773" xr:uid="{00000000-0005-0000-0000-0000CA2A0000}"/>
    <cellStyle name="Normal 18 4 4 4" xfId="10774" xr:uid="{00000000-0005-0000-0000-0000CB2A0000}"/>
    <cellStyle name="Normal 18 4 5" xfId="10775" xr:uid="{00000000-0005-0000-0000-0000CC2A0000}"/>
    <cellStyle name="Normal 18 4 6" xfId="10776" xr:uid="{00000000-0005-0000-0000-0000CD2A0000}"/>
    <cellStyle name="Normal 18 4 7" xfId="10777" xr:uid="{00000000-0005-0000-0000-0000CE2A0000}"/>
    <cellStyle name="Normal 18 5" xfId="10778" xr:uid="{00000000-0005-0000-0000-0000CF2A0000}"/>
    <cellStyle name="Normal 18 6" xfId="10779" xr:uid="{00000000-0005-0000-0000-0000D02A0000}"/>
    <cellStyle name="Normal 18 7" xfId="10780" xr:uid="{00000000-0005-0000-0000-0000D12A0000}"/>
    <cellStyle name="Normal 18 8" xfId="10781" xr:uid="{00000000-0005-0000-0000-0000D22A0000}"/>
    <cellStyle name="Normal 18 8 2" xfId="10782" xr:uid="{00000000-0005-0000-0000-0000D32A0000}"/>
    <cellStyle name="Normal 18 8 3" xfId="10783" xr:uid="{00000000-0005-0000-0000-0000D42A0000}"/>
    <cellStyle name="Normal 18 8 4" xfId="10784" xr:uid="{00000000-0005-0000-0000-0000D52A0000}"/>
    <cellStyle name="Normal 19" xfId="10785" xr:uid="{00000000-0005-0000-0000-0000D62A0000}"/>
    <cellStyle name="Normal 19 10" xfId="10786" xr:uid="{00000000-0005-0000-0000-0000D72A0000}"/>
    <cellStyle name="Normal 19 10 2" xfId="10787" xr:uid="{00000000-0005-0000-0000-0000D82A0000}"/>
    <cellStyle name="Normal 19 11" xfId="10788" xr:uid="{00000000-0005-0000-0000-0000D92A0000}"/>
    <cellStyle name="Normal 19 11 2" xfId="10789" xr:uid="{00000000-0005-0000-0000-0000DA2A0000}"/>
    <cellStyle name="Normal 19 12" xfId="10790" xr:uid="{00000000-0005-0000-0000-0000DB2A0000}"/>
    <cellStyle name="Normal 19 12 2" xfId="10791" xr:uid="{00000000-0005-0000-0000-0000DC2A0000}"/>
    <cellStyle name="Normal 19 13" xfId="10792" xr:uid="{00000000-0005-0000-0000-0000DD2A0000}"/>
    <cellStyle name="Normal 19 14" xfId="10793" xr:uid="{00000000-0005-0000-0000-0000DE2A0000}"/>
    <cellStyle name="Normal 19 14 2" xfId="10794" xr:uid="{00000000-0005-0000-0000-0000DF2A0000}"/>
    <cellStyle name="Normal 19 14 2 2" xfId="10795" xr:uid="{00000000-0005-0000-0000-0000E02A0000}"/>
    <cellStyle name="Normal 19 14 2 2 2" xfId="10796" xr:uid="{00000000-0005-0000-0000-0000E12A0000}"/>
    <cellStyle name="Normal 19 14 2 2 3" xfId="10797" xr:uid="{00000000-0005-0000-0000-0000E22A0000}"/>
    <cellStyle name="Normal 19 14 2 2 4" xfId="10798" xr:uid="{00000000-0005-0000-0000-0000E32A0000}"/>
    <cellStyle name="Normal 19 14 2 3" xfId="10799" xr:uid="{00000000-0005-0000-0000-0000E42A0000}"/>
    <cellStyle name="Normal 19 14 2 4" xfId="10800" xr:uid="{00000000-0005-0000-0000-0000E52A0000}"/>
    <cellStyle name="Normal 19 14 2 5" xfId="10801" xr:uid="{00000000-0005-0000-0000-0000E62A0000}"/>
    <cellStyle name="Normal 19 14 3" xfId="10802" xr:uid="{00000000-0005-0000-0000-0000E72A0000}"/>
    <cellStyle name="Normal 19 14 3 2" xfId="10803" xr:uid="{00000000-0005-0000-0000-0000E82A0000}"/>
    <cellStyle name="Normal 19 14 3 3" xfId="10804" xr:uid="{00000000-0005-0000-0000-0000E92A0000}"/>
    <cellStyle name="Normal 19 14 3 4" xfId="10805" xr:uid="{00000000-0005-0000-0000-0000EA2A0000}"/>
    <cellStyle name="Normal 19 14 4" xfId="10806" xr:uid="{00000000-0005-0000-0000-0000EB2A0000}"/>
    <cellStyle name="Normal 19 14 5" xfId="10807" xr:uid="{00000000-0005-0000-0000-0000EC2A0000}"/>
    <cellStyle name="Normal 19 14 6" xfId="10808" xr:uid="{00000000-0005-0000-0000-0000ED2A0000}"/>
    <cellStyle name="Normal 19 15" xfId="10809" xr:uid="{00000000-0005-0000-0000-0000EE2A0000}"/>
    <cellStyle name="Normal 19 15 2" xfId="10810" xr:uid="{00000000-0005-0000-0000-0000EF2A0000}"/>
    <cellStyle name="Normal 19 15 3" xfId="10811" xr:uid="{00000000-0005-0000-0000-0000F02A0000}"/>
    <cellStyle name="Normal 19 15 4" xfId="10812" xr:uid="{00000000-0005-0000-0000-0000F12A0000}"/>
    <cellStyle name="Normal 19 2" xfId="10813" xr:uid="{00000000-0005-0000-0000-0000F22A0000}"/>
    <cellStyle name="Normal 19 2 2" xfId="10814" xr:uid="{00000000-0005-0000-0000-0000F32A0000}"/>
    <cellStyle name="Normal 19 2 3" xfId="10815" xr:uid="{00000000-0005-0000-0000-0000F42A0000}"/>
    <cellStyle name="Normal 19 2 3 2" xfId="10816" xr:uid="{00000000-0005-0000-0000-0000F52A0000}"/>
    <cellStyle name="Normal 19 2 3 2 2" xfId="10817" xr:uid="{00000000-0005-0000-0000-0000F62A0000}"/>
    <cellStyle name="Normal 19 2 3 2 2 2" xfId="10818" xr:uid="{00000000-0005-0000-0000-0000F72A0000}"/>
    <cellStyle name="Normal 19 2 3 2 2 3" xfId="10819" xr:uid="{00000000-0005-0000-0000-0000F82A0000}"/>
    <cellStyle name="Normal 19 2 3 2 2 4" xfId="10820" xr:uid="{00000000-0005-0000-0000-0000F92A0000}"/>
    <cellStyle name="Normal 19 2 3 2 3" xfId="10821" xr:uid="{00000000-0005-0000-0000-0000FA2A0000}"/>
    <cellStyle name="Normal 19 2 3 2 4" xfId="10822" xr:uid="{00000000-0005-0000-0000-0000FB2A0000}"/>
    <cellStyle name="Normal 19 2 3 2 5" xfId="10823" xr:uid="{00000000-0005-0000-0000-0000FC2A0000}"/>
    <cellStyle name="Normal 19 2 3 3" xfId="10824" xr:uid="{00000000-0005-0000-0000-0000FD2A0000}"/>
    <cellStyle name="Normal 19 2 3 3 2" xfId="10825" xr:uid="{00000000-0005-0000-0000-0000FE2A0000}"/>
    <cellStyle name="Normal 19 2 3 3 3" xfId="10826" xr:uid="{00000000-0005-0000-0000-0000FF2A0000}"/>
    <cellStyle name="Normal 19 2 3 3 4" xfId="10827" xr:uid="{00000000-0005-0000-0000-0000002B0000}"/>
    <cellStyle name="Normal 19 2 3 4" xfId="10828" xr:uid="{00000000-0005-0000-0000-0000012B0000}"/>
    <cellStyle name="Normal 19 2 3 5" xfId="10829" xr:uid="{00000000-0005-0000-0000-0000022B0000}"/>
    <cellStyle name="Normal 19 2 3 6" xfId="10830" xr:uid="{00000000-0005-0000-0000-0000032B0000}"/>
    <cellStyle name="Normal 19 3" xfId="10831" xr:uid="{00000000-0005-0000-0000-0000042B0000}"/>
    <cellStyle name="Normal 19 3 2" xfId="10832" xr:uid="{00000000-0005-0000-0000-0000052B0000}"/>
    <cellStyle name="Normal 19 4" xfId="10833" xr:uid="{00000000-0005-0000-0000-0000062B0000}"/>
    <cellStyle name="Normal 19 4 2" xfId="10834" xr:uid="{00000000-0005-0000-0000-0000072B0000}"/>
    <cellStyle name="Normal 19 5" xfId="10835" xr:uid="{00000000-0005-0000-0000-0000082B0000}"/>
    <cellStyle name="Normal 19 5 2" xfId="10836" xr:uid="{00000000-0005-0000-0000-0000092B0000}"/>
    <cellStyle name="Normal 19 6" xfId="10837" xr:uid="{00000000-0005-0000-0000-00000A2B0000}"/>
    <cellStyle name="Normal 19 6 2" xfId="10838" xr:uid="{00000000-0005-0000-0000-00000B2B0000}"/>
    <cellStyle name="Normal 19 7" xfId="10839" xr:uid="{00000000-0005-0000-0000-00000C2B0000}"/>
    <cellStyle name="Normal 19 7 2" xfId="10840" xr:uid="{00000000-0005-0000-0000-00000D2B0000}"/>
    <cellStyle name="Normal 19 7 2 2" xfId="10841" xr:uid="{00000000-0005-0000-0000-00000E2B0000}"/>
    <cellStyle name="Normal 19 7 2 2 2" xfId="10842" xr:uid="{00000000-0005-0000-0000-00000F2B0000}"/>
    <cellStyle name="Normal 19 7 2 2 2 2" xfId="10843" xr:uid="{00000000-0005-0000-0000-0000102B0000}"/>
    <cellStyle name="Normal 19 7 2 2 2 3" xfId="10844" xr:uid="{00000000-0005-0000-0000-0000112B0000}"/>
    <cellStyle name="Normal 19 7 2 2 2 4" xfId="10845" xr:uid="{00000000-0005-0000-0000-0000122B0000}"/>
    <cellStyle name="Normal 19 7 2 2 3" xfId="10846" xr:uid="{00000000-0005-0000-0000-0000132B0000}"/>
    <cellStyle name="Normal 19 7 2 2 4" xfId="10847" xr:uid="{00000000-0005-0000-0000-0000142B0000}"/>
    <cellStyle name="Normal 19 7 2 2 5" xfId="10848" xr:uid="{00000000-0005-0000-0000-0000152B0000}"/>
    <cellStyle name="Normal 19 7 2 3" xfId="10849" xr:uid="{00000000-0005-0000-0000-0000162B0000}"/>
    <cellStyle name="Normal 19 7 2 4" xfId="10850" xr:uid="{00000000-0005-0000-0000-0000172B0000}"/>
    <cellStyle name="Normal 19 7 2 4 2" xfId="10851" xr:uid="{00000000-0005-0000-0000-0000182B0000}"/>
    <cellStyle name="Normal 19 7 2 4 3" xfId="10852" xr:uid="{00000000-0005-0000-0000-0000192B0000}"/>
    <cellStyle name="Normal 19 7 2 4 4" xfId="10853" xr:uid="{00000000-0005-0000-0000-00001A2B0000}"/>
    <cellStyle name="Normal 19 7 2 5" xfId="10854" xr:uid="{00000000-0005-0000-0000-00001B2B0000}"/>
    <cellStyle name="Normal 19 7 2 6" xfId="10855" xr:uid="{00000000-0005-0000-0000-00001C2B0000}"/>
    <cellStyle name="Normal 19 7 2 7" xfId="10856" xr:uid="{00000000-0005-0000-0000-00001D2B0000}"/>
    <cellStyle name="Normal 19 8" xfId="10857" xr:uid="{00000000-0005-0000-0000-00001E2B0000}"/>
    <cellStyle name="Normal 19 8 2" xfId="10858" xr:uid="{00000000-0005-0000-0000-00001F2B0000}"/>
    <cellStyle name="Normal 19 9" xfId="10859" xr:uid="{00000000-0005-0000-0000-0000202B0000}"/>
    <cellStyle name="Normal 19 9 2" xfId="10860" xr:uid="{00000000-0005-0000-0000-0000212B0000}"/>
    <cellStyle name="Normal 2" xfId="11" xr:uid="{00000000-0005-0000-0000-0000222B0000}"/>
    <cellStyle name="Normal 2 10" xfId="10861" xr:uid="{00000000-0005-0000-0000-0000232B0000}"/>
    <cellStyle name="Normal 2 10 10" xfId="10862" xr:uid="{00000000-0005-0000-0000-0000242B0000}"/>
    <cellStyle name="Normal 2 10 2" xfId="10863" xr:uid="{00000000-0005-0000-0000-0000252B0000}"/>
    <cellStyle name="Normal 2 10 2 2" xfId="4" xr:uid="{00000000-0005-0000-0000-0000262B0000}"/>
    <cellStyle name="Normal 2 10 2 3" xfId="10864" xr:uid="{00000000-0005-0000-0000-0000272B0000}"/>
    <cellStyle name="Normal 2 10 3" xfId="10865" xr:uid="{00000000-0005-0000-0000-0000282B0000}"/>
    <cellStyle name="Normal 2 10 3 2" xfId="10866" xr:uid="{00000000-0005-0000-0000-0000292B0000}"/>
    <cellStyle name="Normal 2 10 3 2 2" xfId="10867" xr:uid="{00000000-0005-0000-0000-00002A2B0000}"/>
    <cellStyle name="Normal 2 10 3 2 2 2" xfId="10868" xr:uid="{00000000-0005-0000-0000-00002B2B0000}"/>
    <cellStyle name="Normal 2 10 3 2 2 3" xfId="10869" xr:uid="{00000000-0005-0000-0000-00002C2B0000}"/>
    <cellStyle name="Normal 2 10 3 2 2 4" xfId="10870" xr:uid="{00000000-0005-0000-0000-00002D2B0000}"/>
    <cellStyle name="Normal 2 10 3 2 3" xfId="10871" xr:uid="{00000000-0005-0000-0000-00002E2B0000}"/>
    <cellStyle name="Normal 2 10 3 2 4" xfId="10872" xr:uid="{00000000-0005-0000-0000-00002F2B0000}"/>
    <cellStyle name="Normal 2 10 3 2 5" xfId="10873" xr:uid="{00000000-0005-0000-0000-0000302B0000}"/>
    <cellStyle name="Normal 2 10 3 3" xfId="10874" xr:uid="{00000000-0005-0000-0000-0000312B0000}"/>
    <cellStyle name="Normal 2 10 3 4" xfId="10875" xr:uid="{00000000-0005-0000-0000-0000322B0000}"/>
    <cellStyle name="Normal 2 10 3 4 2" xfId="10876" xr:uid="{00000000-0005-0000-0000-0000332B0000}"/>
    <cellStyle name="Normal 2 10 3 4 3" xfId="10877" xr:uid="{00000000-0005-0000-0000-0000342B0000}"/>
    <cellStyle name="Normal 2 10 3 4 4" xfId="10878" xr:uid="{00000000-0005-0000-0000-0000352B0000}"/>
    <cellStyle name="Normal 2 10 3 5" xfId="10879" xr:uid="{00000000-0005-0000-0000-0000362B0000}"/>
    <cellStyle name="Normal 2 10 3 6" xfId="10880" xr:uid="{00000000-0005-0000-0000-0000372B0000}"/>
    <cellStyle name="Normal 2 10 3 7" xfId="10881" xr:uid="{00000000-0005-0000-0000-0000382B0000}"/>
    <cellStyle name="Normal 2 10 4" xfId="10882" xr:uid="{00000000-0005-0000-0000-0000392B0000}"/>
    <cellStyle name="Normal 2 10 4 2" xfId="10883" xr:uid="{00000000-0005-0000-0000-00003A2B0000}"/>
    <cellStyle name="Normal 2 10 4 2 2" xfId="10884" xr:uid="{00000000-0005-0000-0000-00003B2B0000}"/>
    <cellStyle name="Normal 2 10 4 2 2 2" xfId="10885" xr:uid="{00000000-0005-0000-0000-00003C2B0000}"/>
    <cellStyle name="Normal 2 10 4 2 2 3" xfId="10886" xr:uid="{00000000-0005-0000-0000-00003D2B0000}"/>
    <cellStyle name="Normal 2 10 4 2 2 4" xfId="10887" xr:uid="{00000000-0005-0000-0000-00003E2B0000}"/>
    <cellStyle name="Normal 2 10 4 2 3" xfId="10888" xr:uid="{00000000-0005-0000-0000-00003F2B0000}"/>
    <cellStyle name="Normal 2 10 4 2 4" xfId="10889" xr:uid="{00000000-0005-0000-0000-0000402B0000}"/>
    <cellStyle name="Normal 2 10 4 2 5" xfId="10890" xr:uid="{00000000-0005-0000-0000-0000412B0000}"/>
    <cellStyle name="Normal 2 10 4 3" xfId="10891" xr:uid="{00000000-0005-0000-0000-0000422B0000}"/>
    <cellStyle name="Normal 2 10 4 3 2" xfId="10892" xr:uid="{00000000-0005-0000-0000-0000432B0000}"/>
    <cellStyle name="Normal 2 10 4 3 3" xfId="10893" xr:uid="{00000000-0005-0000-0000-0000442B0000}"/>
    <cellStyle name="Normal 2 10 4 3 4" xfId="10894" xr:uid="{00000000-0005-0000-0000-0000452B0000}"/>
    <cellStyle name="Normal 2 10 4 4" xfId="10895" xr:uid="{00000000-0005-0000-0000-0000462B0000}"/>
    <cellStyle name="Normal 2 10 4 5" xfId="10896" xr:uid="{00000000-0005-0000-0000-0000472B0000}"/>
    <cellStyle name="Normal 2 10 4 6" xfId="10897" xr:uid="{00000000-0005-0000-0000-0000482B0000}"/>
    <cellStyle name="Normal 2 11" xfId="10898" xr:uid="{00000000-0005-0000-0000-0000492B0000}"/>
    <cellStyle name="Normal 2 11 2" xfId="10899" xr:uid="{00000000-0005-0000-0000-00004A2B0000}"/>
    <cellStyle name="Normal 2 11 2 2" xfId="10900" xr:uid="{00000000-0005-0000-0000-00004B2B0000}"/>
    <cellStyle name="Normal 2 11 3" xfId="10901" xr:uid="{00000000-0005-0000-0000-00004C2B0000}"/>
    <cellStyle name="Normal 2 12" xfId="10902" xr:uid="{00000000-0005-0000-0000-00004D2B0000}"/>
    <cellStyle name="Normal 2 12 2" xfId="10903" xr:uid="{00000000-0005-0000-0000-00004E2B0000}"/>
    <cellStyle name="Normal 2 12 2 2" xfId="10904" xr:uid="{00000000-0005-0000-0000-00004F2B0000}"/>
    <cellStyle name="Normal 2 12 3" xfId="10905" xr:uid="{00000000-0005-0000-0000-0000502B0000}"/>
    <cellStyle name="Normal 2 13" xfId="10906" xr:uid="{00000000-0005-0000-0000-0000512B0000}"/>
    <cellStyle name="Normal 2 13 2" xfId="10907" xr:uid="{00000000-0005-0000-0000-0000522B0000}"/>
    <cellStyle name="Normal 2 13 2 2" xfId="10908" xr:uid="{00000000-0005-0000-0000-0000532B0000}"/>
    <cellStyle name="Normal 2 13 2 2 2" xfId="10909" xr:uid="{00000000-0005-0000-0000-0000542B0000}"/>
    <cellStyle name="Normal 2 13 2 2 2 2" xfId="10910" xr:uid="{00000000-0005-0000-0000-0000552B0000}"/>
    <cellStyle name="Normal 2 13 2 2 2 3" xfId="10911" xr:uid="{00000000-0005-0000-0000-0000562B0000}"/>
    <cellStyle name="Normal 2 13 2 2 2 4" xfId="10912" xr:uid="{00000000-0005-0000-0000-0000572B0000}"/>
    <cellStyle name="Normal 2 13 2 2 3" xfId="10913" xr:uid="{00000000-0005-0000-0000-0000582B0000}"/>
    <cellStyle name="Normal 2 13 2 2 4" xfId="10914" xr:uid="{00000000-0005-0000-0000-0000592B0000}"/>
    <cellStyle name="Normal 2 13 2 2 5" xfId="10915" xr:uid="{00000000-0005-0000-0000-00005A2B0000}"/>
    <cellStyle name="Normal 2 13 2 3" xfId="10916" xr:uid="{00000000-0005-0000-0000-00005B2B0000}"/>
    <cellStyle name="Normal 2 13 2 4" xfId="10917" xr:uid="{00000000-0005-0000-0000-00005C2B0000}"/>
    <cellStyle name="Normal 2 13 2 4 2" xfId="10918" xr:uid="{00000000-0005-0000-0000-00005D2B0000}"/>
    <cellStyle name="Normal 2 13 2 4 3" xfId="10919" xr:uid="{00000000-0005-0000-0000-00005E2B0000}"/>
    <cellStyle name="Normal 2 13 2 4 4" xfId="10920" xr:uid="{00000000-0005-0000-0000-00005F2B0000}"/>
    <cellStyle name="Normal 2 13 2 5" xfId="10921" xr:uid="{00000000-0005-0000-0000-0000602B0000}"/>
    <cellStyle name="Normal 2 13 2 6" xfId="10922" xr:uid="{00000000-0005-0000-0000-0000612B0000}"/>
    <cellStyle name="Normal 2 13 2 7" xfId="10923" xr:uid="{00000000-0005-0000-0000-0000622B0000}"/>
    <cellStyle name="Normal 2 14" xfId="10924" xr:uid="{00000000-0005-0000-0000-0000632B0000}"/>
    <cellStyle name="Normal 2 14 2" xfId="10925" xr:uid="{00000000-0005-0000-0000-0000642B0000}"/>
    <cellStyle name="Normal 2 15" xfId="10926" xr:uid="{00000000-0005-0000-0000-0000652B0000}"/>
    <cellStyle name="Normal 2 15 2" xfId="10927" xr:uid="{00000000-0005-0000-0000-0000662B0000}"/>
    <cellStyle name="Normal 2 16" xfId="10928" xr:uid="{00000000-0005-0000-0000-0000672B0000}"/>
    <cellStyle name="Normal 2 16 2" xfId="10929" xr:uid="{00000000-0005-0000-0000-0000682B0000}"/>
    <cellStyle name="Normal 2 17" xfId="10930" xr:uid="{00000000-0005-0000-0000-0000692B0000}"/>
    <cellStyle name="Normal 2 17 2" xfId="10931" xr:uid="{00000000-0005-0000-0000-00006A2B0000}"/>
    <cellStyle name="Normal 2 18" xfId="10932" xr:uid="{00000000-0005-0000-0000-00006B2B0000}"/>
    <cellStyle name="Normal 2 18 2" xfId="10933" xr:uid="{00000000-0005-0000-0000-00006C2B0000}"/>
    <cellStyle name="Normal 2 19" xfId="10934" xr:uid="{00000000-0005-0000-0000-00006D2B0000}"/>
    <cellStyle name="Normal 2 19 2" xfId="10935" xr:uid="{00000000-0005-0000-0000-00006E2B0000}"/>
    <cellStyle name="Normal 2 2" xfId="5" xr:uid="{00000000-0005-0000-0000-00006F2B0000}"/>
    <cellStyle name="Normal 2 2 10" xfId="10936" xr:uid="{00000000-0005-0000-0000-0000702B0000}"/>
    <cellStyle name="Normal 2 2 10 2" xfId="10937" xr:uid="{00000000-0005-0000-0000-0000712B0000}"/>
    <cellStyle name="Normal 2 2 10 2 2" xfId="10938" xr:uid="{00000000-0005-0000-0000-0000722B0000}"/>
    <cellStyle name="Normal 2 2 10 2 3" xfId="10939" xr:uid="{00000000-0005-0000-0000-0000732B0000}"/>
    <cellStyle name="Normal 2 2 10 2 3 2" xfId="10940" xr:uid="{00000000-0005-0000-0000-0000742B0000}"/>
    <cellStyle name="Normal 2 2 10 2 3 3" xfId="10941" xr:uid="{00000000-0005-0000-0000-0000752B0000}"/>
    <cellStyle name="Normal 2 2 10 2 3 4" xfId="10942" xr:uid="{00000000-0005-0000-0000-0000762B0000}"/>
    <cellStyle name="Normal 2 2 10 2 4" xfId="10943" xr:uid="{00000000-0005-0000-0000-0000772B0000}"/>
    <cellStyle name="Normal 2 2 10 2 5" xfId="10944" xr:uid="{00000000-0005-0000-0000-0000782B0000}"/>
    <cellStyle name="Normal 2 2 10 2 6" xfId="10945" xr:uid="{00000000-0005-0000-0000-0000792B0000}"/>
    <cellStyle name="Normal 2 2 10 3" xfId="10946" xr:uid="{00000000-0005-0000-0000-00007A2B0000}"/>
    <cellStyle name="Normal 2 2 10 3 2" xfId="10947" xr:uid="{00000000-0005-0000-0000-00007B2B0000}"/>
    <cellStyle name="Normal 2 2 10 3 3" xfId="10948" xr:uid="{00000000-0005-0000-0000-00007C2B0000}"/>
    <cellStyle name="Normal 2 2 10 3 4" xfId="10949" xr:uid="{00000000-0005-0000-0000-00007D2B0000}"/>
    <cellStyle name="Normal 2 2 10 4" xfId="10950" xr:uid="{00000000-0005-0000-0000-00007E2B0000}"/>
    <cellStyle name="Normal 2 2 10 5" xfId="10951" xr:uid="{00000000-0005-0000-0000-00007F2B0000}"/>
    <cellStyle name="Normal 2 2 10 6" xfId="10952" xr:uid="{00000000-0005-0000-0000-0000802B0000}"/>
    <cellStyle name="Normal 2 2 100" xfId="10953" xr:uid="{00000000-0005-0000-0000-0000812B0000}"/>
    <cellStyle name="Normal 2 2 101" xfId="10954" xr:uid="{00000000-0005-0000-0000-0000822B0000}"/>
    <cellStyle name="Normal 2 2 102" xfId="10955" xr:uid="{00000000-0005-0000-0000-0000832B0000}"/>
    <cellStyle name="Normal 2 2 103" xfId="10956" xr:uid="{00000000-0005-0000-0000-0000842B0000}"/>
    <cellStyle name="Normal 2 2 104" xfId="10957" xr:uid="{00000000-0005-0000-0000-0000852B0000}"/>
    <cellStyle name="Normal 2 2 105" xfId="10958" xr:uid="{00000000-0005-0000-0000-0000862B0000}"/>
    <cellStyle name="Normal 2 2 106" xfId="10959" xr:uid="{00000000-0005-0000-0000-0000872B0000}"/>
    <cellStyle name="Normal 2 2 107" xfId="10960" xr:uid="{00000000-0005-0000-0000-0000882B0000}"/>
    <cellStyle name="Normal 2 2 11" xfId="10961" xr:uid="{00000000-0005-0000-0000-0000892B0000}"/>
    <cellStyle name="Normal 2 2 11 2" xfId="10962" xr:uid="{00000000-0005-0000-0000-00008A2B0000}"/>
    <cellStyle name="Normal 2 2 11 2 2" xfId="10963" xr:uid="{00000000-0005-0000-0000-00008B2B0000}"/>
    <cellStyle name="Normal 2 2 11 2 3" xfId="10964" xr:uid="{00000000-0005-0000-0000-00008C2B0000}"/>
    <cellStyle name="Normal 2 2 11 2 3 2" xfId="10965" xr:uid="{00000000-0005-0000-0000-00008D2B0000}"/>
    <cellStyle name="Normal 2 2 11 2 3 3" xfId="10966" xr:uid="{00000000-0005-0000-0000-00008E2B0000}"/>
    <cellStyle name="Normal 2 2 11 2 3 4" xfId="10967" xr:uid="{00000000-0005-0000-0000-00008F2B0000}"/>
    <cellStyle name="Normal 2 2 11 2 4" xfId="10968" xr:uid="{00000000-0005-0000-0000-0000902B0000}"/>
    <cellStyle name="Normal 2 2 11 2 5" xfId="10969" xr:uid="{00000000-0005-0000-0000-0000912B0000}"/>
    <cellStyle name="Normal 2 2 11 2 6" xfId="10970" xr:uid="{00000000-0005-0000-0000-0000922B0000}"/>
    <cellStyle name="Normal 2 2 11 3" xfId="10971" xr:uid="{00000000-0005-0000-0000-0000932B0000}"/>
    <cellStyle name="Normal 2 2 11 3 2" xfId="10972" xr:uid="{00000000-0005-0000-0000-0000942B0000}"/>
    <cellStyle name="Normal 2 2 11 3 3" xfId="10973" xr:uid="{00000000-0005-0000-0000-0000952B0000}"/>
    <cellStyle name="Normal 2 2 11 3 4" xfId="10974" xr:uid="{00000000-0005-0000-0000-0000962B0000}"/>
    <cellStyle name="Normal 2 2 11 4" xfId="10975" xr:uid="{00000000-0005-0000-0000-0000972B0000}"/>
    <cellStyle name="Normal 2 2 11 5" xfId="10976" xr:uid="{00000000-0005-0000-0000-0000982B0000}"/>
    <cellStyle name="Normal 2 2 11 6" xfId="10977" xr:uid="{00000000-0005-0000-0000-0000992B0000}"/>
    <cellStyle name="Normal 2 2 12" xfId="10978" xr:uid="{00000000-0005-0000-0000-00009A2B0000}"/>
    <cellStyle name="Normal 2 2 12 2" xfId="10979" xr:uid="{00000000-0005-0000-0000-00009B2B0000}"/>
    <cellStyle name="Normal 2 2 13" xfId="10980" xr:uid="{00000000-0005-0000-0000-00009C2B0000}"/>
    <cellStyle name="Normal 2 2 13 2" xfId="10981" xr:uid="{00000000-0005-0000-0000-00009D2B0000}"/>
    <cellStyle name="Normal 2 2 13 2 2" xfId="10982" xr:uid="{00000000-0005-0000-0000-00009E2B0000}"/>
    <cellStyle name="Normal 2 2 13 2 3" xfId="10983" xr:uid="{00000000-0005-0000-0000-00009F2B0000}"/>
    <cellStyle name="Normal 2 2 13 2 3 2" xfId="10984" xr:uid="{00000000-0005-0000-0000-0000A02B0000}"/>
    <cellStyle name="Normal 2 2 13 2 3 3" xfId="10985" xr:uid="{00000000-0005-0000-0000-0000A12B0000}"/>
    <cellStyle name="Normal 2 2 13 2 3 4" xfId="10986" xr:uid="{00000000-0005-0000-0000-0000A22B0000}"/>
    <cellStyle name="Normal 2 2 13 2 4" xfId="10987" xr:uid="{00000000-0005-0000-0000-0000A32B0000}"/>
    <cellStyle name="Normal 2 2 13 2 5" xfId="10988" xr:uid="{00000000-0005-0000-0000-0000A42B0000}"/>
    <cellStyle name="Normal 2 2 13 2 6" xfId="10989" xr:uid="{00000000-0005-0000-0000-0000A52B0000}"/>
    <cellStyle name="Normal 2 2 13 3" xfId="10990" xr:uid="{00000000-0005-0000-0000-0000A62B0000}"/>
    <cellStyle name="Normal 2 2 13 3 2" xfId="10991" xr:uid="{00000000-0005-0000-0000-0000A72B0000}"/>
    <cellStyle name="Normal 2 2 13 3 3" xfId="10992" xr:uid="{00000000-0005-0000-0000-0000A82B0000}"/>
    <cellStyle name="Normal 2 2 13 3 4" xfId="10993" xr:uid="{00000000-0005-0000-0000-0000A92B0000}"/>
    <cellStyle name="Normal 2 2 13 4" xfId="10994" xr:uid="{00000000-0005-0000-0000-0000AA2B0000}"/>
    <cellStyle name="Normal 2 2 13 5" xfId="10995" xr:uid="{00000000-0005-0000-0000-0000AB2B0000}"/>
    <cellStyle name="Normal 2 2 13 6" xfId="10996" xr:uid="{00000000-0005-0000-0000-0000AC2B0000}"/>
    <cellStyle name="Normal 2 2 14" xfId="10997" xr:uid="{00000000-0005-0000-0000-0000AD2B0000}"/>
    <cellStyle name="Normal 2 2 14 2" xfId="10998" xr:uid="{00000000-0005-0000-0000-0000AE2B0000}"/>
    <cellStyle name="Normal 2 2 14 2 2" xfId="10999" xr:uid="{00000000-0005-0000-0000-0000AF2B0000}"/>
    <cellStyle name="Normal 2 2 14 2 3" xfId="11000" xr:uid="{00000000-0005-0000-0000-0000B02B0000}"/>
    <cellStyle name="Normal 2 2 14 2 3 2" xfId="11001" xr:uid="{00000000-0005-0000-0000-0000B12B0000}"/>
    <cellStyle name="Normal 2 2 14 2 3 3" xfId="11002" xr:uid="{00000000-0005-0000-0000-0000B22B0000}"/>
    <cellStyle name="Normal 2 2 14 2 3 4" xfId="11003" xr:uid="{00000000-0005-0000-0000-0000B32B0000}"/>
    <cellStyle name="Normal 2 2 14 2 4" xfId="11004" xr:uid="{00000000-0005-0000-0000-0000B42B0000}"/>
    <cellStyle name="Normal 2 2 14 2 5" xfId="11005" xr:uid="{00000000-0005-0000-0000-0000B52B0000}"/>
    <cellStyle name="Normal 2 2 14 2 6" xfId="11006" xr:uid="{00000000-0005-0000-0000-0000B62B0000}"/>
    <cellStyle name="Normal 2 2 14 3" xfId="11007" xr:uid="{00000000-0005-0000-0000-0000B72B0000}"/>
    <cellStyle name="Normal 2 2 14 3 2" xfId="11008" xr:uid="{00000000-0005-0000-0000-0000B82B0000}"/>
    <cellStyle name="Normal 2 2 14 3 3" xfId="11009" xr:uid="{00000000-0005-0000-0000-0000B92B0000}"/>
    <cellStyle name="Normal 2 2 14 3 4" xfId="11010" xr:uid="{00000000-0005-0000-0000-0000BA2B0000}"/>
    <cellStyle name="Normal 2 2 14 4" xfId="11011" xr:uid="{00000000-0005-0000-0000-0000BB2B0000}"/>
    <cellStyle name="Normal 2 2 14 5" xfId="11012" xr:uid="{00000000-0005-0000-0000-0000BC2B0000}"/>
    <cellStyle name="Normal 2 2 14 6" xfId="11013" xr:uid="{00000000-0005-0000-0000-0000BD2B0000}"/>
    <cellStyle name="Normal 2 2 15" xfId="11014" xr:uid="{00000000-0005-0000-0000-0000BE2B0000}"/>
    <cellStyle name="Normal 2 2 15 2" xfId="11015" xr:uid="{00000000-0005-0000-0000-0000BF2B0000}"/>
    <cellStyle name="Normal 2 2 15 2 2" xfId="11016" xr:uid="{00000000-0005-0000-0000-0000C02B0000}"/>
    <cellStyle name="Normal 2 2 15 2 3" xfId="11017" xr:uid="{00000000-0005-0000-0000-0000C12B0000}"/>
    <cellStyle name="Normal 2 2 15 2 3 2" xfId="11018" xr:uid="{00000000-0005-0000-0000-0000C22B0000}"/>
    <cellStyle name="Normal 2 2 15 2 3 3" xfId="11019" xr:uid="{00000000-0005-0000-0000-0000C32B0000}"/>
    <cellStyle name="Normal 2 2 15 2 3 4" xfId="11020" xr:uid="{00000000-0005-0000-0000-0000C42B0000}"/>
    <cellStyle name="Normal 2 2 15 2 4" xfId="11021" xr:uid="{00000000-0005-0000-0000-0000C52B0000}"/>
    <cellStyle name="Normal 2 2 15 2 5" xfId="11022" xr:uid="{00000000-0005-0000-0000-0000C62B0000}"/>
    <cellStyle name="Normal 2 2 15 2 6" xfId="11023" xr:uid="{00000000-0005-0000-0000-0000C72B0000}"/>
    <cellStyle name="Normal 2 2 15 3" xfId="11024" xr:uid="{00000000-0005-0000-0000-0000C82B0000}"/>
    <cellStyle name="Normal 2 2 15 3 2" xfId="11025" xr:uid="{00000000-0005-0000-0000-0000C92B0000}"/>
    <cellStyle name="Normal 2 2 15 3 3" xfId="11026" xr:uid="{00000000-0005-0000-0000-0000CA2B0000}"/>
    <cellStyle name="Normal 2 2 15 3 4" xfId="11027" xr:uid="{00000000-0005-0000-0000-0000CB2B0000}"/>
    <cellStyle name="Normal 2 2 15 4" xfId="11028" xr:uid="{00000000-0005-0000-0000-0000CC2B0000}"/>
    <cellStyle name="Normal 2 2 15 5" xfId="11029" xr:uid="{00000000-0005-0000-0000-0000CD2B0000}"/>
    <cellStyle name="Normal 2 2 15 6" xfId="11030" xr:uid="{00000000-0005-0000-0000-0000CE2B0000}"/>
    <cellStyle name="Normal 2 2 16" xfId="11031" xr:uid="{00000000-0005-0000-0000-0000CF2B0000}"/>
    <cellStyle name="Normal 2 2 16 2" xfId="11032" xr:uid="{00000000-0005-0000-0000-0000D02B0000}"/>
    <cellStyle name="Normal 2 2 17" xfId="11033" xr:uid="{00000000-0005-0000-0000-0000D12B0000}"/>
    <cellStyle name="Normal 2 2 17 2" xfId="11034" xr:uid="{00000000-0005-0000-0000-0000D22B0000}"/>
    <cellStyle name="Normal 2 2 17 2 2" xfId="11035" xr:uid="{00000000-0005-0000-0000-0000D32B0000}"/>
    <cellStyle name="Normal 2 2 17 2 3" xfId="11036" xr:uid="{00000000-0005-0000-0000-0000D42B0000}"/>
    <cellStyle name="Normal 2 2 17 2 3 2" xfId="11037" xr:uid="{00000000-0005-0000-0000-0000D52B0000}"/>
    <cellStyle name="Normal 2 2 17 2 3 3" xfId="11038" xr:uid="{00000000-0005-0000-0000-0000D62B0000}"/>
    <cellStyle name="Normal 2 2 17 2 3 4" xfId="11039" xr:uid="{00000000-0005-0000-0000-0000D72B0000}"/>
    <cellStyle name="Normal 2 2 17 2 4" xfId="11040" xr:uid="{00000000-0005-0000-0000-0000D82B0000}"/>
    <cellStyle name="Normal 2 2 17 2 5" xfId="11041" xr:uid="{00000000-0005-0000-0000-0000D92B0000}"/>
    <cellStyle name="Normal 2 2 17 2 6" xfId="11042" xr:uid="{00000000-0005-0000-0000-0000DA2B0000}"/>
    <cellStyle name="Normal 2 2 17 3" xfId="11043" xr:uid="{00000000-0005-0000-0000-0000DB2B0000}"/>
    <cellStyle name="Normal 2 2 17 3 2" xfId="11044" xr:uid="{00000000-0005-0000-0000-0000DC2B0000}"/>
    <cellStyle name="Normal 2 2 17 3 3" xfId="11045" xr:uid="{00000000-0005-0000-0000-0000DD2B0000}"/>
    <cellStyle name="Normal 2 2 17 3 4" xfId="11046" xr:uid="{00000000-0005-0000-0000-0000DE2B0000}"/>
    <cellStyle name="Normal 2 2 17 4" xfId="11047" xr:uid="{00000000-0005-0000-0000-0000DF2B0000}"/>
    <cellStyle name="Normal 2 2 17 5" xfId="11048" xr:uid="{00000000-0005-0000-0000-0000E02B0000}"/>
    <cellStyle name="Normal 2 2 17 6" xfId="11049" xr:uid="{00000000-0005-0000-0000-0000E12B0000}"/>
    <cellStyle name="Normal 2 2 18" xfId="11050" xr:uid="{00000000-0005-0000-0000-0000E22B0000}"/>
    <cellStyle name="Normal 2 2 18 2" xfId="11051" xr:uid="{00000000-0005-0000-0000-0000E32B0000}"/>
    <cellStyle name="Normal 2 2 18 2 2" xfId="11052" xr:uid="{00000000-0005-0000-0000-0000E42B0000}"/>
    <cellStyle name="Normal 2 2 18 2 3" xfId="11053" xr:uid="{00000000-0005-0000-0000-0000E52B0000}"/>
    <cellStyle name="Normal 2 2 18 2 3 2" xfId="11054" xr:uid="{00000000-0005-0000-0000-0000E62B0000}"/>
    <cellStyle name="Normal 2 2 18 2 3 3" xfId="11055" xr:uid="{00000000-0005-0000-0000-0000E72B0000}"/>
    <cellStyle name="Normal 2 2 18 2 3 4" xfId="11056" xr:uid="{00000000-0005-0000-0000-0000E82B0000}"/>
    <cellStyle name="Normal 2 2 18 2 4" xfId="11057" xr:uid="{00000000-0005-0000-0000-0000E92B0000}"/>
    <cellStyle name="Normal 2 2 18 2 5" xfId="11058" xr:uid="{00000000-0005-0000-0000-0000EA2B0000}"/>
    <cellStyle name="Normal 2 2 18 2 6" xfId="11059" xr:uid="{00000000-0005-0000-0000-0000EB2B0000}"/>
    <cellStyle name="Normal 2 2 18 3" xfId="11060" xr:uid="{00000000-0005-0000-0000-0000EC2B0000}"/>
    <cellStyle name="Normal 2 2 18 3 2" xfId="11061" xr:uid="{00000000-0005-0000-0000-0000ED2B0000}"/>
    <cellStyle name="Normal 2 2 18 3 3" xfId="11062" xr:uid="{00000000-0005-0000-0000-0000EE2B0000}"/>
    <cellStyle name="Normal 2 2 18 3 4" xfId="11063" xr:uid="{00000000-0005-0000-0000-0000EF2B0000}"/>
    <cellStyle name="Normal 2 2 18 4" xfId="11064" xr:uid="{00000000-0005-0000-0000-0000F02B0000}"/>
    <cellStyle name="Normal 2 2 18 5" xfId="11065" xr:uid="{00000000-0005-0000-0000-0000F12B0000}"/>
    <cellStyle name="Normal 2 2 18 6" xfId="11066" xr:uid="{00000000-0005-0000-0000-0000F22B0000}"/>
    <cellStyle name="Normal 2 2 19" xfId="11067" xr:uid="{00000000-0005-0000-0000-0000F32B0000}"/>
    <cellStyle name="Normal 2 2 19 2" xfId="11068" xr:uid="{00000000-0005-0000-0000-0000F42B0000}"/>
    <cellStyle name="Normal 2 2 19 2 2" xfId="11069" xr:uid="{00000000-0005-0000-0000-0000F52B0000}"/>
    <cellStyle name="Normal 2 2 19 2 3" xfId="11070" xr:uid="{00000000-0005-0000-0000-0000F62B0000}"/>
    <cellStyle name="Normal 2 2 19 2 3 2" xfId="11071" xr:uid="{00000000-0005-0000-0000-0000F72B0000}"/>
    <cellStyle name="Normal 2 2 19 2 3 3" xfId="11072" xr:uid="{00000000-0005-0000-0000-0000F82B0000}"/>
    <cellStyle name="Normal 2 2 19 2 3 4" xfId="11073" xr:uid="{00000000-0005-0000-0000-0000F92B0000}"/>
    <cellStyle name="Normal 2 2 19 2 4" xfId="11074" xr:uid="{00000000-0005-0000-0000-0000FA2B0000}"/>
    <cellStyle name="Normal 2 2 19 2 5" xfId="11075" xr:uid="{00000000-0005-0000-0000-0000FB2B0000}"/>
    <cellStyle name="Normal 2 2 19 2 6" xfId="11076" xr:uid="{00000000-0005-0000-0000-0000FC2B0000}"/>
    <cellStyle name="Normal 2 2 19 3" xfId="11077" xr:uid="{00000000-0005-0000-0000-0000FD2B0000}"/>
    <cellStyle name="Normal 2 2 19 3 2" xfId="11078" xr:uid="{00000000-0005-0000-0000-0000FE2B0000}"/>
    <cellStyle name="Normal 2 2 19 3 3" xfId="11079" xr:uid="{00000000-0005-0000-0000-0000FF2B0000}"/>
    <cellStyle name="Normal 2 2 19 3 4" xfId="11080" xr:uid="{00000000-0005-0000-0000-0000002C0000}"/>
    <cellStyle name="Normal 2 2 19 4" xfId="11081" xr:uid="{00000000-0005-0000-0000-0000012C0000}"/>
    <cellStyle name="Normal 2 2 19 5" xfId="11082" xr:uid="{00000000-0005-0000-0000-0000022C0000}"/>
    <cellStyle name="Normal 2 2 19 6" xfId="11083" xr:uid="{00000000-0005-0000-0000-0000032C0000}"/>
    <cellStyle name="Normal 2 2 2" xfId="11084" xr:uid="{00000000-0005-0000-0000-0000042C0000}"/>
    <cellStyle name="Normal 2 2 2 10" xfId="11085" xr:uid="{00000000-0005-0000-0000-0000052C0000}"/>
    <cellStyle name="Normal 2 2 2 11" xfId="11086" xr:uid="{00000000-0005-0000-0000-0000062C0000}"/>
    <cellStyle name="Normal 2 2 2 12" xfId="11087" xr:uid="{00000000-0005-0000-0000-0000072C0000}"/>
    <cellStyle name="Normal 2 2 2 13" xfId="11088" xr:uid="{00000000-0005-0000-0000-0000082C0000}"/>
    <cellStyle name="Normal 2 2 2 14" xfId="11089" xr:uid="{00000000-0005-0000-0000-0000092C0000}"/>
    <cellStyle name="Normal 2 2 2 15" xfId="11090" xr:uid="{00000000-0005-0000-0000-00000A2C0000}"/>
    <cellStyle name="Normal 2 2 2 16" xfId="11091" xr:uid="{00000000-0005-0000-0000-00000B2C0000}"/>
    <cellStyle name="Normal 2 2 2 17" xfId="11092" xr:uid="{00000000-0005-0000-0000-00000C2C0000}"/>
    <cellStyle name="Normal 2 2 2 18" xfId="11093" xr:uid="{00000000-0005-0000-0000-00000D2C0000}"/>
    <cellStyle name="Normal 2 2 2 18 2" xfId="11094" xr:uid="{00000000-0005-0000-0000-00000E2C0000}"/>
    <cellStyle name="Normal 2 2 2 18 2 2" xfId="11095" xr:uid="{00000000-0005-0000-0000-00000F2C0000}"/>
    <cellStyle name="Normal 2 2 2 18 2 2 2" xfId="11096" xr:uid="{00000000-0005-0000-0000-0000102C0000}"/>
    <cellStyle name="Normal 2 2 2 18 2 2 3" xfId="11097" xr:uid="{00000000-0005-0000-0000-0000112C0000}"/>
    <cellStyle name="Normal 2 2 2 18 2 2 4" xfId="11098" xr:uid="{00000000-0005-0000-0000-0000122C0000}"/>
    <cellStyle name="Normal 2 2 2 18 2 3" xfId="11099" xr:uid="{00000000-0005-0000-0000-0000132C0000}"/>
    <cellStyle name="Normal 2 2 2 18 2 4" xfId="11100" xr:uid="{00000000-0005-0000-0000-0000142C0000}"/>
    <cellStyle name="Normal 2 2 2 18 2 5" xfId="11101" xr:uid="{00000000-0005-0000-0000-0000152C0000}"/>
    <cellStyle name="Normal 2 2 2 18 3" xfId="11102" xr:uid="{00000000-0005-0000-0000-0000162C0000}"/>
    <cellStyle name="Normal 2 2 2 18 4" xfId="11103" xr:uid="{00000000-0005-0000-0000-0000172C0000}"/>
    <cellStyle name="Normal 2 2 2 18 4 2" xfId="11104" xr:uid="{00000000-0005-0000-0000-0000182C0000}"/>
    <cellStyle name="Normal 2 2 2 18 4 3" xfId="11105" xr:uid="{00000000-0005-0000-0000-0000192C0000}"/>
    <cellStyle name="Normal 2 2 2 18 4 4" xfId="11106" xr:uid="{00000000-0005-0000-0000-00001A2C0000}"/>
    <cellStyle name="Normal 2 2 2 18 5" xfId="11107" xr:uid="{00000000-0005-0000-0000-00001B2C0000}"/>
    <cellStyle name="Normal 2 2 2 18 6" xfId="11108" xr:uid="{00000000-0005-0000-0000-00001C2C0000}"/>
    <cellStyle name="Normal 2 2 2 18 7" xfId="11109" xr:uid="{00000000-0005-0000-0000-00001D2C0000}"/>
    <cellStyle name="Normal 2 2 2 19" xfId="11110" xr:uid="{00000000-0005-0000-0000-00001E2C0000}"/>
    <cellStyle name="Normal 2 2 2 19 2" xfId="11111" xr:uid="{00000000-0005-0000-0000-00001F2C0000}"/>
    <cellStyle name="Normal 2 2 2 2" xfId="11112" xr:uid="{00000000-0005-0000-0000-0000202C0000}"/>
    <cellStyle name="Normal 2 2 2 2 2" xfId="11113" xr:uid="{00000000-0005-0000-0000-0000212C0000}"/>
    <cellStyle name="Normal 2 2 2 2 3" xfId="11114" xr:uid="{00000000-0005-0000-0000-0000222C0000}"/>
    <cellStyle name="Normal 2 2 2 2 3 2" xfId="11115" xr:uid="{00000000-0005-0000-0000-0000232C0000}"/>
    <cellStyle name="Normal 2 2 2 2 3 2 2" xfId="11116" xr:uid="{00000000-0005-0000-0000-0000242C0000}"/>
    <cellStyle name="Normal 2 2 2 2 3 2 2 2" xfId="11117" xr:uid="{00000000-0005-0000-0000-0000252C0000}"/>
    <cellStyle name="Normal 2 2 2 2 3 2 2 3" xfId="11118" xr:uid="{00000000-0005-0000-0000-0000262C0000}"/>
    <cellStyle name="Normal 2 2 2 2 3 2 2 4" xfId="11119" xr:uid="{00000000-0005-0000-0000-0000272C0000}"/>
    <cellStyle name="Normal 2 2 2 2 3 2 3" xfId="11120" xr:uid="{00000000-0005-0000-0000-0000282C0000}"/>
    <cellStyle name="Normal 2 2 2 2 3 2 4" xfId="11121" xr:uid="{00000000-0005-0000-0000-0000292C0000}"/>
    <cellStyle name="Normal 2 2 2 2 3 2 5" xfId="11122" xr:uid="{00000000-0005-0000-0000-00002A2C0000}"/>
    <cellStyle name="Normal 2 2 2 2 3 3" xfId="11123" xr:uid="{00000000-0005-0000-0000-00002B2C0000}"/>
    <cellStyle name="Normal 2 2 2 2 3 3 2" xfId="11124" xr:uid="{00000000-0005-0000-0000-00002C2C0000}"/>
    <cellStyle name="Normal 2 2 2 2 3 3 3" xfId="11125" xr:uid="{00000000-0005-0000-0000-00002D2C0000}"/>
    <cellStyle name="Normal 2 2 2 2 3 3 4" xfId="11126" xr:uid="{00000000-0005-0000-0000-00002E2C0000}"/>
    <cellStyle name="Normal 2 2 2 2 3 4" xfId="11127" xr:uid="{00000000-0005-0000-0000-00002F2C0000}"/>
    <cellStyle name="Normal 2 2 2 2 3 5" xfId="11128" xr:uid="{00000000-0005-0000-0000-0000302C0000}"/>
    <cellStyle name="Normal 2 2 2 2 3 6" xfId="11129" xr:uid="{00000000-0005-0000-0000-0000312C0000}"/>
    <cellStyle name="Normal 2 2 2 2 4" xfId="11130" xr:uid="{00000000-0005-0000-0000-0000322C0000}"/>
    <cellStyle name="Normal 2 2 2 2 4 2" xfId="11131" xr:uid="{00000000-0005-0000-0000-0000332C0000}"/>
    <cellStyle name="Normal 2 2 2 2 4 2 2" xfId="11132" xr:uid="{00000000-0005-0000-0000-0000342C0000}"/>
    <cellStyle name="Normal 2 2 2 2 4 2 3" xfId="11133" xr:uid="{00000000-0005-0000-0000-0000352C0000}"/>
    <cellStyle name="Normal 2 2 2 2 4 2 4" xfId="11134" xr:uid="{00000000-0005-0000-0000-0000362C0000}"/>
    <cellStyle name="Normal 2 2 2 2 5" xfId="11135" xr:uid="{00000000-0005-0000-0000-0000372C0000}"/>
    <cellStyle name="Normal 2 2 2 2 5 2" xfId="11136" xr:uid="{00000000-0005-0000-0000-0000382C0000}"/>
    <cellStyle name="Normal 2 2 2 2 5 2 2" xfId="11137" xr:uid="{00000000-0005-0000-0000-0000392C0000}"/>
    <cellStyle name="Normal 2 2 2 2 5 2 2 2" xfId="11138" xr:uid="{00000000-0005-0000-0000-00003A2C0000}"/>
    <cellStyle name="Normal 2 2 2 2 5 2 2 3" xfId="11139" xr:uid="{00000000-0005-0000-0000-00003B2C0000}"/>
    <cellStyle name="Normal 2 2 2 2 5 2 2 4" xfId="11140" xr:uid="{00000000-0005-0000-0000-00003C2C0000}"/>
    <cellStyle name="Normal 2 2 2 2 5 2 3" xfId="11141" xr:uid="{00000000-0005-0000-0000-00003D2C0000}"/>
    <cellStyle name="Normal 2 2 2 2 5 2 4" xfId="11142" xr:uid="{00000000-0005-0000-0000-00003E2C0000}"/>
    <cellStyle name="Normal 2 2 2 2 5 2 5" xfId="11143" xr:uid="{00000000-0005-0000-0000-00003F2C0000}"/>
    <cellStyle name="Normal 2 2 2 2 5 3" xfId="11144" xr:uid="{00000000-0005-0000-0000-0000402C0000}"/>
    <cellStyle name="Normal 2 2 2 2 5 3 2" xfId="11145" xr:uid="{00000000-0005-0000-0000-0000412C0000}"/>
    <cellStyle name="Normal 2 2 2 2 5 3 3" xfId="11146" xr:uid="{00000000-0005-0000-0000-0000422C0000}"/>
    <cellStyle name="Normal 2 2 2 2 5 3 4" xfId="11147" xr:uid="{00000000-0005-0000-0000-0000432C0000}"/>
    <cellStyle name="Normal 2 2 2 2 5 4" xfId="11148" xr:uid="{00000000-0005-0000-0000-0000442C0000}"/>
    <cellStyle name="Normal 2 2 2 2 5 5" xfId="11149" xr:uid="{00000000-0005-0000-0000-0000452C0000}"/>
    <cellStyle name="Normal 2 2 2 2 5 6" xfId="11150" xr:uid="{00000000-0005-0000-0000-0000462C0000}"/>
    <cellStyle name="Normal 2 2 2 2 6" xfId="11151" xr:uid="{00000000-0005-0000-0000-0000472C0000}"/>
    <cellStyle name="Normal 2 2 2 2 6 2" xfId="11152" xr:uid="{00000000-0005-0000-0000-0000482C0000}"/>
    <cellStyle name="Normal 2 2 2 2 6 2 2" xfId="11153" xr:uid="{00000000-0005-0000-0000-0000492C0000}"/>
    <cellStyle name="Normal 2 2 2 2 6 2 3" xfId="11154" xr:uid="{00000000-0005-0000-0000-00004A2C0000}"/>
    <cellStyle name="Normal 2 2 2 2 6 2 4" xfId="11155" xr:uid="{00000000-0005-0000-0000-00004B2C0000}"/>
    <cellStyle name="Normal 2 2 2 2 7" xfId="11156" xr:uid="{00000000-0005-0000-0000-00004C2C0000}"/>
    <cellStyle name="Normal 2 2 2 20" xfId="11157" xr:uid="{00000000-0005-0000-0000-00004D2C0000}"/>
    <cellStyle name="Normal 2 2 2 20 2" xfId="11158" xr:uid="{00000000-0005-0000-0000-00004E2C0000}"/>
    <cellStyle name="Normal 2 2 2 20 2 2" xfId="11159" xr:uid="{00000000-0005-0000-0000-00004F2C0000}"/>
    <cellStyle name="Normal 2 2 2 20 2 2 2" xfId="11160" xr:uid="{00000000-0005-0000-0000-0000502C0000}"/>
    <cellStyle name="Normal 2 2 2 20 2 2 3" xfId="11161" xr:uid="{00000000-0005-0000-0000-0000512C0000}"/>
    <cellStyle name="Normal 2 2 2 20 2 2 4" xfId="11162" xr:uid="{00000000-0005-0000-0000-0000522C0000}"/>
    <cellStyle name="Normal 2 2 2 20 2 3" xfId="11163" xr:uid="{00000000-0005-0000-0000-0000532C0000}"/>
    <cellStyle name="Normal 2 2 2 20 2 4" xfId="11164" xr:uid="{00000000-0005-0000-0000-0000542C0000}"/>
    <cellStyle name="Normal 2 2 2 20 2 5" xfId="11165" xr:uid="{00000000-0005-0000-0000-0000552C0000}"/>
    <cellStyle name="Normal 2 2 2 20 3" xfId="11166" xr:uid="{00000000-0005-0000-0000-0000562C0000}"/>
    <cellStyle name="Normal 2 2 2 20 4" xfId="11167" xr:uid="{00000000-0005-0000-0000-0000572C0000}"/>
    <cellStyle name="Normal 2 2 2 20 4 2" xfId="11168" xr:uid="{00000000-0005-0000-0000-0000582C0000}"/>
    <cellStyle name="Normal 2 2 2 20 4 3" xfId="11169" xr:uid="{00000000-0005-0000-0000-0000592C0000}"/>
    <cellStyle name="Normal 2 2 2 20 4 4" xfId="11170" xr:uid="{00000000-0005-0000-0000-00005A2C0000}"/>
    <cellStyle name="Normal 2 2 2 20 5" xfId="11171" xr:uid="{00000000-0005-0000-0000-00005B2C0000}"/>
    <cellStyle name="Normal 2 2 2 20 6" xfId="11172" xr:uid="{00000000-0005-0000-0000-00005C2C0000}"/>
    <cellStyle name="Normal 2 2 2 20 7" xfId="11173" xr:uid="{00000000-0005-0000-0000-00005D2C0000}"/>
    <cellStyle name="Normal 2 2 2 21" xfId="11174" xr:uid="{00000000-0005-0000-0000-00005E2C0000}"/>
    <cellStyle name="Normal 2 2 2 21 2" xfId="11175" xr:uid="{00000000-0005-0000-0000-00005F2C0000}"/>
    <cellStyle name="Normal 2 2 2 21 2 2" xfId="11176" xr:uid="{00000000-0005-0000-0000-0000602C0000}"/>
    <cellStyle name="Normal 2 2 2 21 2 2 2" xfId="11177" xr:uid="{00000000-0005-0000-0000-0000612C0000}"/>
    <cellStyle name="Normal 2 2 2 21 2 2 3" xfId="11178" xr:uid="{00000000-0005-0000-0000-0000622C0000}"/>
    <cellStyle name="Normal 2 2 2 21 2 2 4" xfId="11179" xr:uid="{00000000-0005-0000-0000-0000632C0000}"/>
    <cellStyle name="Normal 2 2 2 21 2 3" xfId="11180" xr:uid="{00000000-0005-0000-0000-0000642C0000}"/>
    <cellStyle name="Normal 2 2 2 21 2 4" xfId="11181" xr:uid="{00000000-0005-0000-0000-0000652C0000}"/>
    <cellStyle name="Normal 2 2 2 21 2 5" xfId="11182" xr:uid="{00000000-0005-0000-0000-0000662C0000}"/>
    <cellStyle name="Normal 2 2 2 21 3" xfId="11183" xr:uid="{00000000-0005-0000-0000-0000672C0000}"/>
    <cellStyle name="Normal 2 2 2 21 4" xfId="11184" xr:uid="{00000000-0005-0000-0000-0000682C0000}"/>
    <cellStyle name="Normal 2 2 2 21 4 2" xfId="11185" xr:uid="{00000000-0005-0000-0000-0000692C0000}"/>
    <cellStyle name="Normal 2 2 2 21 4 3" xfId="11186" xr:uid="{00000000-0005-0000-0000-00006A2C0000}"/>
    <cellStyle name="Normal 2 2 2 21 4 4" xfId="11187" xr:uid="{00000000-0005-0000-0000-00006B2C0000}"/>
    <cellStyle name="Normal 2 2 2 21 5" xfId="11188" xr:uid="{00000000-0005-0000-0000-00006C2C0000}"/>
    <cellStyle name="Normal 2 2 2 21 6" xfId="11189" xr:uid="{00000000-0005-0000-0000-00006D2C0000}"/>
    <cellStyle name="Normal 2 2 2 21 7" xfId="11190" xr:uid="{00000000-0005-0000-0000-00006E2C0000}"/>
    <cellStyle name="Normal 2 2 2 22" xfId="11191" xr:uid="{00000000-0005-0000-0000-00006F2C0000}"/>
    <cellStyle name="Normal 2 2 2 22 2" xfId="11192" xr:uid="{00000000-0005-0000-0000-0000702C0000}"/>
    <cellStyle name="Normal 2 2 2 22 3" xfId="11193" xr:uid="{00000000-0005-0000-0000-0000712C0000}"/>
    <cellStyle name="Normal 2 2 2 22 4" xfId="11194" xr:uid="{00000000-0005-0000-0000-0000722C0000}"/>
    <cellStyle name="Normal 2 2 2 3" xfId="11195" xr:uid="{00000000-0005-0000-0000-0000732C0000}"/>
    <cellStyle name="Normal 2 2 2 3 2" xfId="11196" xr:uid="{00000000-0005-0000-0000-0000742C0000}"/>
    <cellStyle name="Normal 2 2 2 3 3" xfId="11197" xr:uid="{00000000-0005-0000-0000-0000752C0000}"/>
    <cellStyle name="Normal 2 2 2 3 4" xfId="11198" xr:uid="{00000000-0005-0000-0000-0000762C0000}"/>
    <cellStyle name="Normal 2 2 2 4" xfId="11199" xr:uid="{00000000-0005-0000-0000-0000772C0000}"/>
    <cellStyle name="Normal 2 2 2 4 2" xfId="11200" xr:uid="{00000000-0005-0000-0000-0000782C0000}"/>
    <cellStyle name="Normal 2 2 2 5" xfId="11201" xr:uid="{00000000-0005-0000-0000-0000792C0000}"/>
    <cellStyle name="Normal 2 2 2 5 2" xfId="11202" xr:uid="{00000000-0005-0000-0000-00007A2C0000}"/>
    <cellStyle name="Normal 2 2 2 6" xfId="11203" xr:uid="{00000000-0005-0000-0000-00007B2C0000}"/>
    <cellStyle name="Normal 2 2 2 6 10" xfId="11204" xr:uid="{00000000-0005-0000-0000-00007C2C0000}"/>
    <cellStyle name="Normal 2 2 2 6 10 2" xfId="11205" xr:uid="{00000000-0005-0000-0000-00007D2C0000}"/>
    <cellStyle name="Normal 2 2 2 6 10 3" xfId="11206" xr:uid="{00000000-0005-0000-0000-00007E2C0000}"/>
    <cellStyle name="Normal 2 2 2 6 10 4" xfId="11207" xr:uid="{00000000-0005-0000-0000-00007F2C0000}"/>
    <cellStyle name="Normal 2 2 2 6 11" xfId="11208" xr:uid="{00000000-0005-0000-0000-0000802C0000}"/>
    <cellStyle name="Normal 2 2 2 6 12" xfId="11209" xr:uid="{00000000-0005-0000-0000-0000812C0000}"/>
    <cellStyle name="Normal 2 2 2 6 13" xfId="11210" xr:uid="{00000000-0005-0000-0000-0000822C0000}"/>
    <cellStyle name="Normal 2 2 2 6 2" xfId="11211" xr:uid="{00000000-0005-0000-0000-0000832C0000}"/>
    <cellStyle name="Normal 2 2 2 6 2 2" xfId="11212" xr:uid="{00000000-0005-0000-0000-0000842C0000}"/>
    <cellStyle name="Normal 2 2 2 6 2 2 2" xfId="11213" xr:uid="{00000000-0005-0000-0000-0000852C0000}"/>
    <cellStyle name="Normal 2 2 2 6 2 2 3" xfId="11214" xr:uid="{00000000-0005-0000-0000-0000862C0000}"/>
    <cellStyle name="Normal 2 2 2 6 2 2 3 2" xfId="11215" xr:uid="{00000000-0005-0000-0000-0000872C0000}"/>
    <cellStyle name="Normal 2 2 2 6 2 2 3 2 2" xfId="11216" xr:uid="{00000000-0005-0000-0000-0000882C0000}"/>
    <cellStyle name="Normal 2 2 2 6 2 2 3 2 3" xfId="11217" xr:uid="{00000000-0005-0000-0000-0000892C0000}"/>
    <cellStyle name="Normal 2 2 2 6 2 2 3 2 4" xfId="11218" xr:uid="{00000000-0005-0000-0000-00008A2C0000}"/>
    <cellStyle name="Normal 2 2 2 6 2 2 3 3" xfId="11219" xr:uid="{00000000-0005-0000-0000-00008B2C0000}"/>
    <cellStyle name="Normal 2 2 2 6 2 2 3 4" xfId="11220" xr:uid="{00000000-0005-0000-0000-00008C2C0000}"/>
    <cellStyle name="Normal 2 2 2 6 2 2 3 5" xfId="11221" xr:uid="{00000000-0005-0000-0000-00008D2C0000}"/>
    <cellStyle name="Normal 2 2 2 6 2 2 4" xfId="11222" xr:uid="{00000000-0005-0000-0000-00008E2C0000}"/>
    <cellStyle name="Normal 2 2 2 6 2 2 4 2" xfId="11223" xr:uid="{00000000-0005-0000-0000-00008F2C0000}"/>
    <cellStyle name="Normal 2 2 2 6 2 2 4 3" xfId="11224" xr:uid="{00000000-0005-0000-0000-0000902C0000}"/>
    <cellStyle name="Normal 2 2 2 6 2 2 4 4" xfId="11225" xr:uid="{00000000-0005-0000-0000-0000912C0000}"/>
    <cellStyle name="Normal 2 2 2 6 2 2 5" xfId="11226" xr:uid="{00000000-0005-0000-0000-0000922C0000}"/>
    <cellStyle name="Normal 2 2 2 6 2 2 6" xfId="11227" xr:uid="{00000000-0005-0000-0000-0000932C0000}"/>
    <cellStyle name="Normal 2 2 2 6 2 2 7" xfId="11228" xr:uid="{00000000-0005-0000-0000-0000942C0000}"/>
    <cellStyle name="Normal 2 2 2 6 2 3" xfId="11229" xr:uid="{00000000-0005-0000-0000-0000952C0000}"/>
    <cellStyle name="Normal 2 2 2 6 2 4" xfId="11230" xr:uid="{00000000-0005-0000-0000-0000962C0000}"/>
    <cellStyle name="Normal 2 2 2 6 2 5" xfId="11231" xr:uid="{00000000-0005-0000-0000-0000972C0000}"/>
    <cellStyle name="Normal 2 2 2 6 2 6" xfId="11232" xr:uid="{00000000-0005-0000-0000-0000982C0000}"/>
    <cellStyle name="Normal 2 2 2 6 2 7" xfId="11233" xr:uid="{00000000-0005-0000-0000-0000992C0000}"/>
    <cellStyle name="Normal 2 2 2 6 2 8" xfId="11234" xr:uid="{00000000-0005-0000-0000-00009A2C0000}"/>
    <cellStyle name="Normal 2 2 2 6 3" xfId="11235" xr:uid="{00000000-0005-0000-0000-00009B2C0000}"/>
    <cellStyle name="Normal 2 2 2 6 3 2" xfId="11236" xr:uid="{00000000-0005-0000-0000-00009C2C0000}"/>
    <cellStyle name="Normal 2 2 2 6 3 2 2" xfId="11237" xr:uid="{00000000-0005-0000-0000-00009D2C0000}"/>
    <cellStyle name="Normal 2 2 2 6 3 2 2 2" xfId="11238" xr:uid="{00000000-0005-0000-0000-00009E2C0000}"/>
    <cellStyle name="Normal 2 2 2 6 3 2 2 2 2" xfId="11239" xr:uid="{00000000-0005-0000-0000-00009F2C0000}"/>
    <cellStyle name="Normal 2 2 2 6 3 2 2 2 3" xfId="11240" xr:uid="{00000000-0005-0000-0000-0000A02C0000}"/>
    <cellStyle name="Normal 2 2 2 6 3 2 2 2 4" xfId="11241" xr:uid="{00000000-0005-0000-0000-0000A12C0000}"/>
    <cellStyle name="Normal 2 2 2 6 3 2 2 3" xfId="11242" xr:uid="{00000000-0005-0000-0000-0000A22C0000}"/>
    <cellStyle name="Normal 2 2 2 6 3 2 2 4" xfId="11243" xr:uid="{00000000-0005-0000-0000-0000A32C0000}"/>
    <cellStyle name="Normal 2 2 2 6 3 2 2 5" xfId="11244" xr:uid="{00000000-0005-0000-0000-0000A42C0000}"/>
    <cellStyle name="Normal 2 2 2 6 3 2 3" xfId="11245" xr:uid="{00000000-0005-0000-0000-0000A52C0000}"/>
    <cellStyle name="Normal 2 2 2 6 3 2 3 2" xfId="11246" xr:uid="{00000000-0005-0000-0000-0000A62C0000}"/>
    <cellStyle name="Normal 2 2 2 6 3 2 3 3" xfId="11247" xr:uid="{00000000-0005-0000-0000-0000A72C0000}"/>
    <cellStyle name="Normal 2 2 2 6 3 2 3 4" xfId="11248" xr:uid="{00000000-0005-0000-0000-0000A82C0000}"/>
    <cellStyle name="Normal 2 2 2 6 3 2 4" xfId="11249" xr:uid="{00000000-0005-0000-0000-0000A92C0000}"/>
    <cellStyle name="Normal 2 2 2 6 3 2 5" xfId="11250" xr:uid="{00000000-0005-0000-0000-0000AA2C0000}"/>
    <cellStyle name="Normal 2 2 2 6 3 2 6" xfId="11251" xr:uid="{00000000-0005-0000-0000-0000AB2C0000}"/>
    <cellStyle name="Normal 2 2 2 6 4" xfId="11252" xr:uid="{00000000-0005-0000-0000-0000AC2C0000}"/>
    <cellStyle name="Normal 2 2 2 6 4 2" xfId="11253" xr:uid="{00000000-0005-0000-0000-0000AD2C0000}"/>
    <cellStyle name="Normal 2 2 2 6 4 2 2" xfId="11254" xr:uid="{00000000-0005-0000-0000-0000AE2C0000}"/>
    <cellStyle name="Normal 2 2 2 6 4 2 2 2" xfId="11255" xr:uid="{00000000-0005-0000-0000-0000AF2C0000}"/>
    <cellStyle name="Normal 2 2 2 6 4 2 2 3" xfId="11256" xr:uid="{00000000-0005-0000-0000-0000B02C0000}"/>
    <cellStyle name="Normal 2 2 2 6 4 2 2 4" xfId="11257" xr:uid="{00000000-0005-0000-0000-0000B12C0000}"/>
    <cellStyle name="Normal 2 2 2 6 4 2 3" xfId="11258" xr:uid="{00000000-0005-0000-0000-0000B22C0000}"/>
    <cellStyle name="Normal 2 2 2 6 4 2 4" xfId="11259" xr:uid="{00000000-0005-0000-0000-0000B32C0000}"/>
    <cellStyle name="Normal 2 2 2 6 4 2 5" xfId="11260" xr:uid="{00000000-0005-0000-0000-0000B42C0000}"/>
    <cellStyle name="Normal 2 2 2 6 4 3" xfId="11261" xr:uid="{00000000-0005-0000-0000-0000B52C0000}"/>
    <cellStyle name="Normal 2 2 2 6 4 3 2" xfId="11262" xr:uid="{00000000-0005-0000-0000-0000B62C0000}"/>
    <cellStyle name="Normal 2 2 2 6 4 3 3" xfId="11263" xr:uid="{00000000-0005-0000-0000-0000B72C0000}"/>
    <cellStyle name="Normal 2 2 2 6 4 3 4" xfId="11264" xr:uid="{00000000-0005-0000-0000-0000B82C0000}"/>
    <cellStyle name="Normal 2 2 2 6 4 4" xfId="11265" xr:uid="{00000000-0005-0000-0000-0000B92C0000}"/>
    <cellStyle name="Normal 2 2 2 6 4 5" xfId="11266" xr:uid="{00000000-0005-0000-0000-0000BA2C0000}"/>
    <cellStyle name="Normal 2 2 2 6 4 6" xfId="11267" xr:uid="{00000000-0005-0000-0000-0000BB2C0000}"/>
    <cellStyle name="Normal 2 2 2 6 5" xfId="11268" xr:uid="{00000000-0005-0000-0000-0000BC2C0000}"/>
    <cellStyle name="Normal 2 2 2 6 5 2" xfId="11269" xr:uid="{00000000-0005-0000-0000-0000BD2C0000}"/>
    <cellStyle name="Normal 2 2 2 6 5 2 2" xfId="11270" xr:uid="{00000000-0005-0000-0000-0000BE2C0000}"/>
    <cellStyle name="Normal 2 2 2 6 5 2 2 2" xfId="11271" xr:uid="{00000000-0005-0000-0000-0000BF2C0000}"/>
    <cellStyle name="Normal 2 2 2 6 5 2 2 3" xfId="11272" xr:uid="{00000000-0005-0000-0000-0000C02C0000}"/>
    <cellStyle name="Normal 2 2 2 6 5 2 2 4" xfId="11273" xr:uid="{00000000-0005-0000-0000-0000C12C0000}"/>
    <cellStyle name="Normal 2 2 2 6 5 2 3" xfId="11274" xr:uid="{00000000-0005-0000-0000-0000C22C0000}"/>
    <cellStyle name="Normal 2 2 2 6 5 2 4" xfId="11275" xr:uid="{00000000-0005-0000-0000-0000C32C0000}"/>
    <cellStyle name="Normal 2 2 2 6 5 2 5" xfId="11276" xr:uid="{00000000-0005-0000-0000-0000C42C0000}"/>
    <cellStyle name="Normal 2 2 2 6 5 3" xfId="11277" xr:uid="{00000000-0005-0000-0000-0000C52C0000}"/>
    <cellStyle name="Normal 2 2 2 6 5 3 2" xfId="11278" xr:uid="{00000000-0005-0000-0000-0000C62C0000}"/>
    <cellStyle name="Normal 2 2 2 6 5 3 3" xfId="11279" xr:uid="{00000000-0005-0000-0000-0000C72C0000}"/>
    <cellStyle name="Normal 2 2 2 6 5 3 4" xfId="11280" xr:uid="{00000000-0005-0000-0000-0000C82C0000}"/>
    <cellStyle name="Normal 2 2 2 6 5 4" xfId="11281" xr:uid="{00000000-0005-0000-0000-0000C92C0000}"/>
    <cellStyle name="Normal 2 2 2 6 5 5" xfId="11282" xr:uid="{00000000-0005-0000-0000-0000CA2C0000}"/>
    <cellStyle name="Normal 2 2 2 6 5 6" xfId="11283" xr:uid="{00000000-0005-0000-0000-0000CB2C0000}"/>
    <cellStyle name="Normal 2 2 2 6 6" xfId="11284" xr:uid="{00000000-0005-0000-0000-0000CC2C0000}"/>
    <cellStyle name="Normal 2 2 2 6 6 2" xfId="11285" xr:uid="{00000000-0005-0000-0000-0000CD2C0000}"/>
    <cellStyle name="Normal 2 2 2 6 6 2 2" xfId="11286" xr:uid="{00000000-0005-0000-0000-0000CE2C0000}"/>
    <cellStyle name="Normal 2 2 2 6 6 2 2 2" xfId="11287" xr:uid="{00000000-0005-0000-0000-0000CF2C0000}"/>
    <cellStyle name="Normal 2 2 2 6 6 2 2 3" xfId="11288" xr:uid="{00000000-0005-0000-0000-0000D02C0000}"/>
    <cellStyle name="Normal 2 2 2 6 6 2 2 4" xfId="11289" xr:uid="{00000000-0005-0000-0000-0000D12C0000}"/>
    <cellStyle name="Normal 2 2 2 6 6 2 3" xfId="11290" xr:uid="{00000000-0005-0000-0000-0000D22C0000}"/>
    <cellStyle name="Normal 2 2 2 6 6 2 4" xfId="11291" xr:uid="{00000000-0005-0000-0000-0000D32C0000}"/>
    <cellStyle name="Normal 2 2 2 6 6 2 5" xfId="11292" xr:uid="{00000000-0005-0000-0000-0000D42C0000}"/>
    <cellStyle name="Normal 2 2 2 6 6 3" xfId="11293" xr:uid="{00000000-0005-0000-0000-0000D52C0000}"/>
    <cellStyle name="Normal 2 2 2 6 6 3 2" xfId="11294" xr:uid="{00000000-0005-0000-0000-0000D62C0000}"/>
    <cellStyle name="Normal 2 2 2 6 6 3 3" xfId="11295" xr:uid="{00000000-0005-0000-0000-0000D72C0000}"/>
    <cellStyle name="Normal 2 2 2 6 6 3 4" xfId="11296" xr:uid="{00000000-0005-0000-0000-0000D82C0000}"/>
    <cellStyle name="Normal 2 2 2 6 6 4" xfId="11297" xr:uid="{00000000-0005-0000-0000-0000D92C0000}"/>
    <cellStyle name="Normal 2 2 2 6 6 5" xfId="11298" xr:uid="{00000000-0005-0000-0000-0000DA2C0000}"/>
    <cellStyle name="Normal 2 2 2 6 6 6" xfId="11299" xr:uid="{00000000-0005-0000-0000-0000DB2C0000}"/>
    <cellStyle name="Normal 2 2 2 6 7" xfId="11300" xr:uid="{00000000-0005-0000-0000-0000DC2C0000}"/>
    <cellStyle name="Normal 2 2 2 6 7 2" xfId="11301" xr:uid="{00000000-0005-0000-0000-0000DD2C0000}"/>
    <cellStyle name="Normal 2 2 2 6 7 2 2" xfId="11302" xr:uid="{00000000-0005-0000-0000-0000DE2C0000}"/>
    <cellStyle name="Normal 2 2 2 6 7 2 2 2" xfId="11303" xr:uid="{00000000-0005-0000-0000-0000DF2C0000}"/>
    <cellStyle name="Normal 2 2 2 6 7 2 2 3" xfId="11304" xr:uid="{00000000-0005-0000-0000-0000E02C0000}"/>
    <cellStyle name="Normal 2 2 2 6 7 2 2 4" xfId="11305" xr:uid="{00000000-0005-0000-0000-0000E12C0000}"/>
    <cellStyle name="Normal 2 2 2 6 7 2 3" xfId="11306" xr:uid="{00000000-0005-0000-0000-0000E22C0000}"/>
    <cellStyle name="Normal 2 2 2 6 7 2 4" xfId="11307" xr:uid="{00000000-0005-0000-0000-0000E32C0000}"/>
    <cellStyle name="Normal 2 2 2 6 7 2 5" xfId="11308" xr:uid="{00000000-0005-0000-0000-0000E42C0000}"/>
    <cellStyle name="Normal 2 2 2 6 7 3" xfId="11309" xr:uid="{00000000-0005-0000-0000-0000E52C0000}"/>
    <cellStyle name="Normal 2 2 2 6 7 3 2" xfId="11310" xr:uid="{00000000-0005-0000-0000-0000E62C0000}"/>
    <cellStyle name="Normal 2 2 2 6 7 3 3" xfId="11311" xr:uid="{00000000-0005-0000-0000-0000E72C0000}"/>
    <cellStyle name="Normal 2 2 2 6 7 3 4" xfId="11312" xr:uid="{00000000-0005-0000-0000-0000E82C0000}"/>
    <cellStyle name="Normal 2 2 2 6 7 4" xfId="11313" xr:uid="{00000000-0005-0000-0000-0000E92C0000}"/>
    <cellStyle name="Normal 2 2 2 6 7 5" xfId="11314" xr:uid="{00000000-0005-0000-0000-0000EA2C0000}"/>
    <cellStyle name="Normal 2 2 2 6 7 6" xfId="11315" xr:uid="{00000000-0005-0000-0000-0000EB2C0000}"/>
    <cellStyle name="Normal 2 2 2 6 8" xfId="11316" xr:uid="{00000000-0005-0000-0000-0000EC2C0000}"/>
    <cellStyle name="Normal 2 2 2 6 8 2" xfId="11317" xr:uid="{00000000-0005-0000-0000-0000ED2C0000}"/>
    <cellStyle name="Normal 2 2 2 6 8 2 2" xfId="11318" xr:uid="{00000000-0005-0000-0000-0000EE2C0000}"/>
    <cellStyle name="Normal 2 2 2 6 8 2 2 2" xfId="11319" xr:uid="{00000000-0005-0000-0000-0000EF2C0000}"/>
    <cellStyle name="Normal 2 2 2 6 8 2 2 3" xfId="11320" xr:uid="{00000000-0005-0000-0000-0000F02C0000}"/>
    <cellStyle name="Normal 2 2 2 6 8 2 2 4" xfId="11321" xr:uid="{00000000-0005-0000-0000-0000F12C0000}"/>
    <cellStyle name="Normal 2 2 2 6 8 2 3" xfId="11322" xr:uid="{00000000-0005-0000-0000-0000F22C0000}"/>
    <cellStyle name="Normal 2 2 2 6 8 2 4" xfId="11323" xr:uid="{00000000-0005-0000-0000-0000F32C0000}"/>
    <cellStyle name="Normal 2 2 2 6 8 2 5" xfId="11324" xr:uid="{00000000-0005-0000-0000-0000F42C0000}"/>
    <cellStyle name="Normal 2 2 2 6 8 3" xfId="11325" xr:uid="{00000000-0005-0000-0000-0000F52C0000}"/>
    <cellStyle name="Normal 2 2 2 6 8 3 2" xfId="11326" xr:uid="{00000000-0005-0000-0000-0000F62C0000}"/>
    <cellStyle name="Normal 2 2 2 6 8 3 3" xfId="11327" xr:uid="{00000000-0005-0000-0000-0000F72C0000}"/>
    <cellStyle name="Normal 2 2 2 6 8 3 4" xfId="11328" xr:uid="{00000000-0005-0000-0000-0000F82C0000}"/>
    <cellStyle name="Normal 2 2 2 6 8 4" xfId="11329" xr:uid="{00000000-0005-0000-0000-0000F92C0000}"/>
    <cellStyle name="Normal 2 2 2 6 8 5" xfId="11330" xr:uid="{00000000-0005-0000-0000-0000FA2C0000}"/>
    <cellStyle name="Normal 2 2 2 6 8 6" xfId="11331" xr:uid="{00000000-0005-0000-0000-0000FB2C0000}"/>
    <cellStyle name="Normal 2 2 2 6 9" xfId="11332" xr:uid="{00000000-0005-0000-0000-0000FC2C0000}"/>
    <cellStyle name="Normal 2 2 2 6 9 2" xfId="11333" xr:uid="{00000000-0005-0000-0000-0000FD2C0000}"/>
    <cellStyle name="Normal 2 2 2 6 9 2 2" xfId="11334" xr:uid="{00000000-0005-0000-0000-0000FE2C0000}"/>
    <cellStyle name="Normal 2 2 2 6 9 2 3" xfId="11335" xr:uid="{00000000-0005-0000-0000-0000FF2C0000}"/>
    <cellStyle name="Normal 2 2 2 6 9 2 4" xfId="11336" xr:uid="{00000000-0005-0000-0000-0000002D0000}"/>
    <cellStyle name="Normal 2 2 2 6 9 3" xfId="11337" xr:uid="{00000000-0005-0000-0000-0000012D0000}"/>
    <cellStyle name="Normal 2 2 2 6 9 4" xfId="11338" xr:uid="{00000000-0005-0000-0000-0000022D0000}"/>
    <cellStyle name="Normal 2 2 2 6 9 5" xfId="11339" xr:uid="{00000000-0005-0000-0000-0000032D0000}"/>
    <cellStyle name="Normal 2 2 2 7" xfId="11340" xr:uid="{00000000-0005-0000-0000-0000042D0000}"/>
    <cellStyle name="Normal 2 2 2 8" xfId="11341" xr:uid="{00000000-0005-0000-0000-0000052D0000}"/>
    <cellStyle name="Normal 2 2 2 9" xfId="11342" xr:uid="{00000000-0005-0000-0000-0000062D0000}"/>
    <cellStyle name="Normal 2 2 2 9 2" xfId="11343" xr:uid="{00000000-0005-0000-0000-0000072D0000}"/>
    <cellStyle name="Normal 2 2 2 9 2 2" xfId="11344" xr:uid="{00000000-0005-0000-0000-0000082D0000}"/>
    <cellStyle name="Normal 2 2 2 9 2 2 2" xfId="11345" xr:uid="{00000000-0005-0000-0000-0000092D0000}"/>
    <cellStyle name="Normal 2 2 2 9 2 2 3" xfId="11346" xr:uid="{00000000-0005-0000-0000-00000A2D0000}"/>
    <cellStyle name="Normal 2 2 2 9 2 2 4" xfId="11347" xr:uid="{00000000-0005-0000-0000-00000B2D0000}"/>
    <cellStyle name="Normal 2 2 2 9 2 3" xfId="11348" xr:uid="{00000000-0005-0000-0000-00000C2D0000}"/>
    <cellStyle name="Normal 2 2 2 9 2 4" xfId="11349" xr:uid="{00000000-0005-0000-0000-00000D2D0000}"/>
    <cellStyle name="Normal 2 2 2 9 2 5" xfId="11350" xr:uid="{00000000-0005-0000-0000-00000E2D0000}"/>
    <cellStyle name="Normal 2 2 2 9 3" xfId="11351" xr:uid="{00000000-0005-0000-0000-00000F2D0000}"/>
    <cellStyle name="Normal 2 2 2 9 3 2" xfId="11352" xr:uid="{00000000-0005-0000-0000-0000102D0000}"/>
    <cellStyle name="Normal 2 2 2 9 3 3" xfId="11353" xr:uid="{00000000-0005-0000-0000-0000112D0000}"/>
    <cellStyle name="Normal 2 2 2 9 3 4" xfId="11354" xr:uid="{00000000-0005-0000-0000-0000122D0000}"/>
    <cellStyle name="Normal 2 2 2 9 4" xfId="11355" xr:uid="{00000000-0005-0000-0000-0000132D0000}"/>
    <cellStyle name="Normal 2 2 2 9 5" xfId="11356" xr:uid="{00000000-0005-0000-0000-0000142D0000}"/>
    <cellStyle name="Normal 2 2 2 9 6" xfId="11357" xr:uid="{00000000-0005-0000-0000-0000152D0000}"/>
    <cellStyle name="Normal 2 2 2_Guarantees" xfId="11358" xr:uid="{00000000-0005-0000-0000-0000162D0000}"/>
    <cellStyle name="Normal 2 2 20" xfId="11359" xr:uid="{00000000-0005-0000-0000-0000172D0000}"/>
    <cellStyle name="Normal 2 2 20 2" xfId="11360" xr:uid="{00000000-0005-0000-0000-0000182D0000}"/>
    <cellStyle name="Normal 2 2 20 2 2" xfId="11361" xr:uid="{00000000-0005-0000-0000-0000192D0000}"/>
    <cellStyle name="Normal 2 2 20 2 3" xfId="11362" xr:uid="{00000000-0005-0000-0000-00001A2D0000}"/>
    <cellStyle name="Normal 2 2 20 2 3 2" xfId="11363" xr:uid="{00000000-0005-0000-0000-00001B2D0000}"/>
    <cellStyle name="Normal 2 2 20 2 3 3" xfId="11364" xr:uid="{00000000-0005-0000-0000-00001C2D0000}"/>
    <cellStyle name="Normal 2 2 20 2 3 4" xfId="11365" xr:uid="{00000000-0005-0000-0000-00001D2D0000}"/>
    <cellStyle name="Normal 2 2 20 2 4" xfId="11366" xr:uid="{00000000-0005-0000-0000-00001E2D0000}"/>
    <cellStyle name="Normal 2 2 20 2 5" xfId="11367" xr:uid="{00000000-0005-0000-0000-00001F2D0000}"/>
    <cellStyle name="Normal 2 2 20 2 6" xfId="11368" xr:uid="{00000000-0005-0000-0000-0000202D0000}"/>
    <cellStyle name="Normal 2 2 20 3" xfId="11369" xr:uid="{00000000-0005-0000-0000-0000212D0000}"/>
    <cellStyle name="Normal 2 2 20 3 2" xfId="11370" xr:uid="{00000000-0005-0000-0000-0000222D0000}"/>
    <cellStyle name="Normal 2 2 20 3 3" xfId="11371" xr:uid="{00000000-0005-0000-0000-0000232D0000}"/>
    <cellStyle name="Normal 2 2 20 3 4" xfId="11372" xr:uid="{00000000-0005-0000-0000-0000242D0000}"/>
    <cellStyle name="Normal 2 2 20 4" xfId="11373" xr:uid="{00000000-0005-0000-0000-0000252D0000}"/>
    <cellStyle name="Normal 2 2 20 5" xfId="11374" xr:uid="{00000000-0005-0000-0000-0000262D0000}"/>
    <cellStyle name="Normal 2 2 20 6" xfId="11375" xr:uid="{00000000-0005-0000-0000-0000272D0000}"/>
    <cellStyle name="Normal 2 2 21" xfId="11376" xr:uid="{00000000-0005-0000-0000-0000282D0000}"/>
    <cellStyle name="Normal 2 2 21 2" xfId="11377" xr:uid="{00000000-0005-0000-0000-0000292D0000}"/>
    <cellStyle name="Normal 2 2 21 3" xfId="11378" xr:uid="{00000000-0005-0000-0000-00002A2D0000}"/>
    <cellStyle name="Normal 2 2 21 3 2" xfId="11379" xr:uid="{00000000-0005-0000-0000-00002B2D0000}"/>
    <cellStyle name="Normal 2 2 21 3 3" xfId="11380" xr:uid="{00000000-0005-0000-0000-00002C2D0000}"/>
    <cellStyle name="Normal 2 2 21 3 4" xfId="11381" xr:uid="{00000000-0005-0000-0000-00002D2D0000}"/>
    <cellStyle name="Normal 2 2 22" xfId="11382" xr:uid="{00000000-0005-0000-0000-00002E2D0000}"/>
    <cellStyle name="Normal 2 2 22 2" xfId="11383" xr:uid="{00000000-0005-0000-0000-00002F2D0000}"/>
    <cellStyle name="Normal 2 2 22 2 2" xfId="11384" xr:uid="{00000000-0005-0000-0000-0000302D0000}"/>
    <cellStyle name="Normal 2 2 22 2 3" xfId="11385" xr:uid="{00000000-0005-0000-0000-0000312D0000}"/>
    <cellStyle name="Normal 2 2 22 2 3 2" xfId="11386" xr:uid="{00000000-0005-0000-0000-0000322D0000}"/>
    <cellStyle name="Normal 2 2 22 2 3 3" xfId="11387" xr:uid="{00000000-0005-0000-0000-0000332D0000}"/>
    <cellStyle name="Normal 2 2 22 2 3 4" xfId="11388" xr:uid="{00000000-0005-0000-0000-0000342D0000}"/>
    <cellStyle name="Normal 2 2 22 2 4" xfId="11389" xr:uid="{00000000-0005-0000-0000-0000352D0000}"/>
    <cellStyle name="Normal 2 2 22 2 5" xfId="11390" xr:uid="{00000000-0005-0000-0000-0000362D0000}"/>
    <cellStyle name="Normal 2 2 22 2 6" xfId="11391" xr:uid="{00000000-0005-0000-0000-0000372D0000}"/>
    <cellStyle name="Normal 2 2 22 3" xfId="11392" xr:uid="{00000000-0005-0000-0000-0000382D0000}"/>
    <cellStyle name="Normal 2 2 22 3 2" xfId="11393" xr:uid="{00000000-0005-0000-0000-0000392D0000}"/>
    <cellStyle name="Normal 2 2 22 3 3" xfId="11394" xr:uid="{00000000-0005-0000-0000-00003A2D0000}"/>
    <cellStyle name="Normal 2 2 22 3 4" xfId="11395" xr:uid="{00000000-0005-0000-0000-00003B2D0000}"/>
    <cellStyle name="Normal 2 2 22 4" xfId="11396" xr:uid="{00000000-0005-0000-0000-00003C2D0000}"/>
    <cellStyle name="Normal 2 2 22 5" xfId="11397" xr:uid="{00000000-0005-0000-0000-00003D2D0000}"/>
    <cellStyle name="Normal 2 2 22 6" xfId="11398" xr:uid="{00000000-0005-0000-0000-00003E2D0000}"/>
    <cellStyle name="Normal 2 2 23" xfId="11399" xr:uid="{00000000-0005-0000-0000-00003F2D0000}"/>
    <cellStyle name="Normal 2 2 23 2" xfId="11400" xr:uid="{00000000-0005-0000-0000-0000402D0000}"/>
    <cellStyle name="Normal 2 2 23 3" xfId="11401" xr:uid="{00000000-0005-0000-0000-0000412D0000}"/>
    <cellStyle name="Normal 2 2 23 3 2" xfId="11402" xr:uid="{00000000-0005-0000-0000-0000422D0000}"/>
    <cellStyle name="Normal 2 2 23 3 3" xfId="11403" xr:uid="{00000000-0005-0000-0000-0000432D0000}"/>
    <cellStyle name="Normal 2 2 23 3 4" xfId="11404" xr:uid="{00000000-0005-0000-0000-0000442D0000}"/>
    <cellStyle name="Normal 2 2 24" xfId="11405" xr:uid="{00000000-0005-0000-0000-0000452D0000}"/>
    <cellStyle name="Normal 2 2 24 2" xfId="11406" xr:uid="{00000000-0005-0000-0000-0000462D0000}"/>
    <cellStyle name="Normal 2 2 25" xfId="11407" xr:uid="{00000000-0005-0000-0000-0000472D0000}"/>
    <cellStyle name="Normal 2 2 26" xfId="11408" xr:uid="{00000000-0005-0000-0000-0000482D0000}"/>
    <cellStyle name="Normal 2 2 27" xfId="11409" xr:uid="{00000000-0005-0000-0000-0000492D0000}"/>
    <cellStyle name="Normal 2 2 28" xfId="11410" xr:uid="{00000000-0005-0000-0000-00004A2D0000}"/>
    <cellStyle name="Normal 2 2 29" xfId="11411" xr:uid="{00000000-0005-0000-0000-00004B2D0000}"/>
    <cellStyle name="Normal 2 2 3" xfId="11412" xr:uid="{00000000-0005-0000-0000-00004C2D0000}"/>
    <cellStyle name="Normal 2 2 3 10" xfId="11413" xr:uid="{00000000-0005-0000-0000-00004D2D0000}"/>
    <cellStyle name="Normal 2 2 3 10 2" xfId="11414" xr:uid="{00000000-0005-0000-0000-00004E2D0000}"/>
    <cellStyle name="Normal 2 2 3 10 2 2" xfId="11415" xr:uid="{00000000-0005-0000-0000-00004F2D0000}"/>
    <cellStyle name="Normal 2 2 3 10 2 2 2" xfId="11416" xr:uid="{00000000-0005-0000-0000-0000502D0000}"/>
    <cellStyle name="Normal 2 2 3 10 2 2 3" xfId="11417" xr:uid="{00000000-0005-0000-0000-0000512D0000}"/>
    <cellStyle name="Normal 2 2 3 10 2 2 4" xfId="11418" xr:uid="{00000000-0005-0000-0000-0000522D0000}"/>
    <cellStyle name="Normal 2 2 3 10 2 3" xfId="11419" xr:uid="{00000000-0005-0000-0000-0000532D0000}"/>
    <cellStyle name="Normal 2 2 3 10 2 4" xfId="11420" xr:uid="{00000000-0005-0000-0000-0000542D0000}"/>
    <cellStyle name="Normal 2 2 3 10 2 5" xfId="11421" xr:uid="{00000000-0005-0000-0000-0000552D0000}"/>
    <cellStyle name="Normal 2 2 3 10 3" xfId="11422" xr:uid="{00000000-0005-0000-0000-0000562D0000}"/>
    <cellStyle name="Normal 2 2 3 10 4" xfId="11423" xr:uid="{00000000-0005-0000-0000-0000572D0000}"/>
    <cellStyle name="Normal 2 2 3 10 4 2" xfId="11424" xr:uid="{00000000-0005-0000-0000-0000582D0000}"/>
    <cellStyle name="Normal 2 2 3 10 4 3" xfId="11425" xr:uid="{00000000-0005-0000-0000-0000592D0000}"/>
    <cellStyle name="Normal 2 2 3 10 4 4" xfId="11426" xr:uid="{00000000-0005-0000-0000-00005A2D0000}"/>
    <cellStyle name="Normal 2 2 3 10 5" xfId="11427" xr:uid="{00000000-0005-0000-0000-00005B2D0000}"/>
    <cellStyle name="Normal 2 2 3 10 6" xfId="11428" xr:uid="{00000000-0005-0000-0000-00005C2D0000}"/>
    <cellStyle name="Normal 2 2 3 10 7" xfId="11429" xr:uid="{00000000-0005-0000-0000-00005D2D0000}"/>
    <cellStyle name="Normal 2 2 3 11" xfId="11430" xr:uid="{00000000-0005-0000-0000-00005E2D0000}"/>
    <cellStyle name="Normal 2 2 3 11 2" xfId="11431" xr:uid="{00000000-0005-0000-0000-00005F2D0000}"/>
    <cellStyle name="Normal 2 2 3 11 2 2" xfId="11432" xr:uid="{00000000-0005-0000-0000-0000602D0000}"/>
    <cellStyle name="Normal 2 2 3 11 2 2 2" xfId="11433" xr:uid="{00000000-0005-0000-0000-0000612D0000}"/>
    <cellStyle name="Normal 2 2 3 11 2 2 3" xfId="11434" xr:uid="{00000000-0005-0000-0000-0000622D0000}"/>
    <cellStyle name="Normal 2 2 3 11 2 2 4" xfId="11435" xr:uid="{00000000-0005-0000-0000-0000632D0000}"/>
    <cellStyle name="Normal 2 2 3 11 2 3" xfId="11436" xr:uid="{00000000-0005-0000-0000-0000642D0000}"/>
    <cellStyle name="Normal 2 2 3 11 2 4" xfId="11437" xr:uid="{00000000-0005-0000-0000-0000652D0000}"/>
    <cellStyle name="Normal 2 2 3 11 2 5" xfId="11438" xr:uid="{00000000-0005-0000-0000-0000662D0000}"/>
    <cellStyle name="Normal 2 2 3 11 3" xfId="11439" xr:uid="{00000000-0005-0000-0000-0000672D0000}"/>
    <cellStyle name="Normal 2 2 3 11 4" xfId="11440" xr:uid="{00000000-0005-0000-0000-0000682D0000}"/>
    <cellStyle name="Normal 2 2 3 11 4 2" xfId="11441" xr:uid="{00000000-0005-0000-0000-0000692D0000}"/>
    <cellStyle name="Normal 2 2 3 11 4 3" xfId="11442" xr:uid="{00000000-0005-0000-0000-00006A2D0000}"/>
    <cellStyle name="Normal 2 2 3 11 4 4" xfId="11443" xr:uid="{00000000-0005-0000-0000-00006B2D0000}"/>
    <cellStyle name="Normal 2 2 3 11 5" xfId="11444" xr:uid="{00000000-0005-0000-0000-00006C2D0000}"/>
    <cellStyle name="Normal 2 2 3 11 6" xfId="11445" xr:uid="{00000000-0005-0000-0000-00006D2D0000}"/>
    <cellStyle name="Normal 2 2 3 11 7" xfId="11446" xr:uid="{00000000-0005-0000-0000-00006E2D0000}"/>
    <cellStyle name="Normal 2 2 3 12" xfId="11447" xr:uid="{00000000-0005-0000-0000-00006F2D0000}"/>
    <cellStyle name="Normal 2 2 3 2" xfId="11448" xr:uid="{00000000-0005-0000-0000-0000702D0000}"/>
    <cellStyle name="Normal 2 2 3 3" xfId="11449" xr:uid="{00000000-0005-0000-0000-0000712D0000}"/>
    <cellStyle name="Normal 2 2 3 4" xfId="11450" xr:uid="{00000000-0005-0000-0000-0000722D0000}"/>
    <cellStyle name="Normal 2 2 3 5" xfId="11451" xr:uid="{00000000-0005-0000-0000-0000732D0000}"/>
    <cellStyle name="Normal 2 2 3 6" xfId="11452" xr:uid="{00000000-0005-0000-0000-0000742D0000}"/>
    <cellStyle name="Normal 2 2 3 7" xfId="11453" xr:uid="{00000000-0005-0000-0000-0000752D0000}"/>
    <cellStyle name="Normal 2 2 3 8" xfId="11454" xr:uid="{00000000-0005-0000-0000-0000762D0000}"/>
    <cellStyle name="Normal 2 2 3 9" xfId="11455" xr:uid="{00000000-0005-0000-0000-0000772D0000}"/>
    <cellStyle name="Normal 2 2 3 9 2" xfId="11456" xr:uid="{00000000-0005-0000-0000-0000782D0000}"/>
    <cellStyle name="Normal 2 2 30" xfId="11457" xr:uid="{00000000-0005-0000-0000-0000792D0000}"/>
    <cellStyle name="Normal 2 2 31" xfId="11458" xr:uid="{00000000-0005-0000-0000-00007A2D0000}"/>
    <cellStyle name="Normal 2 2 32" xfId="11459" xr:uid="{00000000-0005-0000-0000-00007B2D0000}"/>
    <cellStyle name="Normal 2 2 33" xfId="11460" xr:uid="{00000000-0005-0000-0000-00007C2D0000}"/>
    <cellStyle name="Normal 2 2 34" xfId="11461" xr:uid="{00000000-0005-0000-0000-00007D2D0000}"/>
    <cellStyle name="Normal 2 2 35" xfId="11462" xr:uid="{00000000-0005-0000-0000-00007E2D0000}"/>
    <cellStyle name="Normal 2 2 36" xfId="11463" xr:uid="{00000000-0005-0000-0000-00007F2D0000}"/>
    <cellStyle name="Normal 2 2 37" xfId="11464" xr:uid="{00000000-0005-0000-0000-0000802D0000}"/>
    <cellStyle name="Normal 2 2 38" xfId="11465" xr:uid="{00000000-0005-0000-0000-0000812D0000}"/>
    <cellStyle name="Normal 2 2 39" xfId="11466" xr:uid="{00000000-0005-0000-0000-0000822D0000}"/>
    <cellStyle name="Normal 2 2 4" xfId="11467" xr:uid="{00000000-0005-0000-0000-0000832D0000}"/>
    <cellStyle name="Normal 2 2 4 10" xfId="11468" xr:uid="{00000000-0005-0000-0000-0000842D0000}"/>
    <cellStyle name="Normal 2 2 4 10 2" xfId="11469" xr:uid="{00000000-0005-0000-0000-0000852D0000}"/>
    <cellStyle name="Normal 2 2 4 11" xfId="11470" xr:uid="{00000000-0005-0000-0000-0000862D0000}"/>
    <cellStyle name="Normal 2 2 4 11 2" xfId="11471" xr:uid="{00000000-0005-0000-0000-0000872D0000}"/>
    <cellStyle name="Normal 2 2 4 12" xfId="11472" xr:uid="{00000000-0005-0000-0000-0000882D0000}"/>
    <cellStyle name="Normal 2 2 4 12 2" xfId="11473" xr:uid="{00000000-0005-0000-0000-0000892D0000}"/>
    <cellStyle name="Normal 2 2 4 12 3" xfId="11474" xr:uid="{00000000-0005-0000-0000-00008A2D0000}"/>
    <cellStyle name="Normal 2 2 4 12 3 2" xfId="11475" xr:uid="{00000000-0005-0000-0000-00008B2D0000}"/>
    <cellStyle name="Normal 2 2 4 12 3 3" xfId="11476" xr:uid="{00000000-0005-0000-0000-00008C2D0000}"/>
    <cellStyle name="Normal 2 2 4 12 3 4" xfId="11477" xr:uid="{00000000-0005-0000-0000-00008D2D0000}"/>
    <cellStyle name="Normal 2 2 4 12 4" xfId="11478" xr:uid="{00000000-0005-0000-0000-00008E2D0000}"/>
    <cellStyle name="Normal 2 2 4 12 5" xfId="11479" xr:uid="{00000000-0005-0000-0000-00008F2D0000}"/>
    <cellStyle name="Normal 2 2 4 12 6" xfId="11480" xr:uid="{00000000-0005-0000-0000-0000902D0000}"/>
    <cellStyle name="Normal 2 2 4 13" xfId="11481" xr:uid="{00000000-0005-0000-0000-0000912D0000}"/>
    <cellStyle name="Normal 2 2 4 13 2" xfId="11482" xr:uid="{00000000-0005-0000-0000-0000922D0000}"/>
    <cellStyle name="Normal 2 2 4 13 3" xfId="11483" xr:uid="{00000000-0005-0000-0000-0000932D0000}"/>
    <cellStyle name="Normal 2 2 4 13 4" xfId="11484" xr:uid="{00000000-0005-0000-0000-0000942D0000}"/>
    <cellStyle name="Normal 2 2 4 14" xfId="11485" xr:uid="{00000000-0005-0000-0000-0000952D0000}"/>
    <cellStyle name="Normal 2 2 4 15" xfId="11486" xr:uid="{00000000-0005-0000-0000-0000962D0000}"/>
    <cellStyle name="Normal 2 2 4 16" xfId="11487" xr:uid="{00000000-0005-0000-0000-0000972D0000}"/>
    <cellStyle name="Normal 2 2 4 2" xfId="11488" xr:uid="{00000000-0005-0000-0000-0000982D0000}"/>
    <cellStyle name="Normal 2 2 4 2 2" xfId="11489" xr:uid="{00000000-0005-0000-0000-0000992D0000}"/>
    <cellStyle name="Normal 2 2 4 2 3" xfId="11490" xr:uid="{00000000-0005-0000-0000-00009A2D0000}"/>
    <cellStyle name="Normal 2 2 4 2 3 2" xfId="11491" xr:uid="{00000000-0005-0000-0000-00009B2D0000}"/>
    <cellStyle name="Normal 2 2 4 2 3 2 2" xfId="11492" xr:uid="{00000000-0005-0000-0000-00009C2D0000}"/>
    <cellStyle name="Normal 2 2 4 2 3 2 3" xfId="11493" xr:uid="{00000000-0005-0000-0000-00009D2D0000}"/>
    <cellStyle name="Normal 2 2 4 2 3 2 4" xfId="11494" xr:uid="{00000000-0005-0000-0000-00009E2D0000}"/>
    <cellStyle name="Normal 2 2 4 2 3 3" xfId="11495" xr:uid="{00000000-0005-0000-0000-00009F2D0000}"/>
    <cellStyle name="Normal 2 2 4 2 3 4" xfId="11496" xr:uid="{00000000-0005-0000-0000-0000A02D0000}"/>
    <cellStyle name="Normal 2 2 4 2 3 5" xfId="11497" xr:uid="{00000000-0005-0000-0000-0000A12D0000}"/>
    <cellStyle name="Normal 2 2 4 2 4" xfId="11498" xr:uid="{00000000-0005-0000-0000-0000A22D0000}"/>
    <cellStyle name="Normal 2 2 4 2 4 2" xfId="11499" xr:uid="{00000000-0005-0000-0000-0000A32D0000}"/>
    <cellStyle name="Normal 2 2 4 2 4 3" xfId="11500" xr:uid="{00000000-0005-0000-0000-0000A42D0000}"/>
    <cellStyle name="Normal 2 2 4 2 4 4" xfId="11501" xr:uid="{00000000-0005-0000-0000-0000A52D0000}"/>
    <cellStyle name="Normal 2 2 4 2 5" xfId="11502" xr:uid="{00000000-0005-0000-0000-0000A62D0000}"/>
    <cellStyle name="Normal 2 2 4 2 6" xfId="11503" xr:uid="{00000000-0005-0000-0000-0000A72D0000}"/>
    <cellStyle name="Normal 2 2 4 2 7" xfId="11504" xr:uid="{00000000-0005-0000-0000-0000A82D0000}"/>
    <cellStyle name="Normal 2 2 4 3" xfId="11505" xr:uid="{00000000-0005-0000-0000-0000A92D0000}"/>
    <cellStyle name="Normal 2 2 4 4" xfId="11506" xr:uid="{00000000-0005-0000-0000-0000AA2D0000}"/>
    <cellStyle name="Normal 2 2 4 5" xfId="11507" xr:uid="{00000000-0005-0000-0000-0000AB2D0000}"/>
    <cellStyle name="Normal 2 2 4 6" xfId="11508" xr:uid="{00000000-0005-0000-0000-0000AC2D0000}"/>
    <cellStyle name="Normal 2 2 4 7" xfId="11509" xr:uid="{00000000-0005-0000-0000-0000AD2D0000}"/>
    <cellStyle name="Normal 2 2 4 8" xfId="11510" xr:uid="{00000000-0005-0000-0000-0000AE2D0000}"/>
    <cellStyle name="Normal 2 2 4 9" xfId="11511" xr:uid="{00000000-0005-0000-0000-0000AF2D0000}"/>
    <cellStyle name="Normal 2 2 4 9 2" xfId="11512" xr:uid="{00000000-0005-0000-0000-0000B02D0000}"/>
    <cellStyle name="Normal 2 2 40" xfId="11513" xr:uid="{00000000-0005-0000-0000-0000B12D0000}"/>
    <cellStyle name="Normal 2 2 41" xfId="11514" xr:uid="{00000000-0005-0000-0000-0000B22D0000}"/>
    <cellStyle name="Normal 2 2 42" xfId="11515" xr:uid="{00000000-0005-0000-0000-0000B32D0000}"/>
    <cellStyle name="Normal 2 2 43" xfId="11516" xr:uid="{00000000-0005-0000-0000-0000B42D0000}"/>
    <cellStyle name="Normal 2 2 44" xfId="11517" xr:uid="{00000000-0005-0000-0000-0000B52D0000}"/>
    <cellStyle name="Normal 2 2 45" xfId="11518" xr:uid="{00000000-0005-0000-0000-0000B62D0000}"/>
    <cellStyle name="Normal 2 2 46" xfId="11519" xr:uid="{00000000-0005-0000-0000-0000B72D0000}"/>
    <cellStyle name="Normal 2 2 47" xfId="11520" xr:uid="{00000000-0005-0000-0000-0000B82D0000}"/>
    <cellStyle name="Normal 2 2 48" xfId="11521" xr:uid="{00000000-0005-0000-0000-0000B92D0000}"/>
    <cellStyle name="Normal 2 2 49" xfId="11522" xr:uid="{00000000-0005-0000-0000-0000BA2D0000}"/>
    <cellStyle name="Normal 2 2 5" xfId="11523" xr:uid="{00000000-0005-0000-0000-0000BB2D0000}"/>
    <cellStyle name="Normal 2 2 5 10" xfId="11524" xr:uid="{00000000-0005-0000-0000-0000BC2D0000}"/>
    <cellStyle name="Normal 2 2 5 10 2" xfId="11525" xr:uid="{00000000-0005-0000-0000-0000BD2D0000}"/>
    <cellStyle name="Normal 2 2 5 11" xfId="11526" xr:uid="{00000000-0005-0000-0000-0000BE2D0000}"/>
    <cellStyle name="Normal 2 2 5 12" xfId="11527" xr:uid="{00000000-0005-0000-0000-0000BF2D0000}"/>
    <cellStyle name="Normal 2 2 5 2" xfId="11528" xr:uid="{00000000-0005-0000-0000-0000C02D0000}"/>
    <cellStyle name="Normal 2 2 5 3" xfId="11529" xr:uid="{00000000-0005-0000-0000-0000C12D0000}"/>
    <cellStyle name="Normal 2 2 5 4" xfId="11530" xr:uid="{00000000-0005-0000-0000-0000C22D0000}"/>
    <cellStyle name="Normal 2 2 5 5" xfId="11531" xr:uid="{00000000-0005-0000-0000-0000C32D0000}"/>
    <cellStyle name="Normal 2 2 5 6" xfId="11532" xr:uid="{00000000-0005-0000-0000-0000C42D0000}"/>
    <cellStyle name="Normal 2 2 5 7" xfId="11533" xr:uid="{00000000-0005-0000-0000-0000C52D0000}"/>
    <cellStyle name="Normal 2 2 5 8" xfId="11534" xr:uid="{00000000-0005-0000-0000-0000C62D0000}"/>
    <cellStyle name="Normal 2 2 5 9" xfId="11535" xr:uid="{00000000-0005-0000-0000-0000C72D0000}"/>
    <cellStyle name="Normal 2 2 5 9 2" xfId="11536" xr:uid="{00000000-0005-0000-0000-0000C82D0000}"/>
    <cellStyle name="Normal 2 2 50" xfId="11537" xr:uid="{00000000-0005-0000-0000-0000C92D0000}"/>
    <cellStyle name="Normal 2 2 51" xfId="11538" xr:uid="{00000000-0005-0000-0000-0000CA2D0000}"/>
    <cellStyle name="Normal 2 2 52" xfId="11539" xr:uid="{00000000-0005-0000-0000-0000CB2D0000}"/>
    <cellStyle name="Normal 2 2 53" xfId="11540" xr:uid="{00000000-0005-0000-0000-0000CC2D0000}"/>
    <cellStyle name="Normal 2 2 54" xfId="11541" xr:uid="{00000000-0005-0000-0000-0000CD2D0000}"/>
    <cellStyle name="Normal 2 2 55" xfId="11542" xr:uid="{00000000-0005-0000-0000-0000CE2D0000}"/>
    <cellStyle name="Normal 2 2 56" xfId="11543" xr:uid="{00000000-0005-0000-0000-0000CF2D0000}"/>
    <cellStyle name="Normal 2 2 57" xfId="11544" xr:uid="{00000000-0005-0000-0000-0000D02D0000}"/>
    <cellStyle name="Normal 2 2 58" xfId="11545" xr:uid="{00000000-0005-0000-0000-0000D12D0000}"/>
    <cellStyle name="Normal 2 2 59" xfId="11546" xr:uid="{00000000-0005-0000-0000-0000D22D0000}"/>
    <cellStyle name="Normal 2 2 6" xfId="11547" xr:uid="{00000000-0005-0000-0000-0000D32D0000}"/>
    <cellStyle name="Normal 2 2 6 2" xfId="11548" xr:uid="{00000000-0005-0000-0000-0000D42D0000}"/>
    <cellStyle name="Normal 2 2 6 2 2" xfId="11549" xr:uid="{00000000-0005-0000-0000-0000D52D0000}"/>
    <cellStyle name="Normal 2 2 6 2 2 2" xfId="11550" xr:uid="{00000000-0005-0000-0000-0000D62D0000}"/>
    <cellStyle name="Normal 2 2 6 2 2 2 2" xfId="11551" xr:uid="{00000000-0005-0000-0000-0000D72D0000}"/>
    <cellStyle name="Normal 2 2 6 2 2 2 3" xfId="11552" xr:uid="{00000000-0005-0000-0000-0000D82D0000}"/>
    <cellStyle name="Normal 2 2 6 2 2 2 4" xfId="11553" xr:uid="{00000000-0005-0000-0000-0000D92D0000}"/>
    <cellStyle name="Normal 2 2 6 2 2 3" xfId="11554" xr:uid="{00000000-0005-0000-0000-0000DA2D0000}"/>
    <cellStyle name="Normal 2 2 6 2 2 4" xfId="11555" xr:uid="{00000000-0005-0000-0000-0000DB2D0000}"/>
    <cellStyle name="Normal 2 2 6 2 2 5" xfId="11556" xr:uid="{00000000-0005-0000-0000-0000DC2D0000}"/>
    <cellStyle name="Normal 2 2 6 2 3" xfId="11557" xr:uid="{00000000-0005-0000-0000-0000DD2D0000}"/>
    <cellStyle name="Normal 2 2 6 2 3 2" xfId="11558" xr:uid="{00000000-0005-0000-0000-0000DE2D0000}"/>
    <cellStyle name="Normal 2 2 6 2 3 3" xfId="11559" xr:uid="{00000000-0005-0000-0000-0000DF2D0000}"/>
    <cellStyle name="Normal 2 2 6 2 3 4" xfId="11560" xr:uid="{00000000-0005-0000-0000-0000E02D0000}"/>
    <cellStyle name="Normal 2 2 6 2 4" xfId="11561" xr:uid="{00000000-0005-0000-0000-0000E12D0000}"/>
    <cellStyle name="Normal 2 2 6 2 5" xfId="11562" xr:uid="{00000000-0005-0000-0000-0000E22D0000}"/>
    <cellStyle name="Normal 2 2 6 2 6" xfId="11563" xr:uid="{00000000-0005-0000-0000-0000E32D0000}"/>
    <cellStyle name="Normal 2 2 6 3" xfId="11564" xr:uid="{00000000-0005-0000-0000-0000E42D0000}"/>
    <cellStyle name="Normal 2 2 6 3 2" xfId="11565" xr:uid="{00000000-0005-0000-0000-0000E52D0000}"/>
    <cellStyle name="Normal 2 2 6 3 2 2" xfId="11566" xr:uid="{00000000-0005-0000-0000-0000E62D0000}"/>
    <cellStyle name="Normal 2 2 6 3 2 2 2" xfId="11567" xr:uid="{00000000-0005-0000-0000-0000E72D0000}"/>
    <cellStyle name="Normal 2 2 6 3 2 2 3" xfId="11568" xr:uid="{00000000-0005-0000-0000-0000E82D0000}"/>
    <cellStyle name="Normal 2 2 6 3 2 2 4" xfId="11569" xr:uid="{00000000-0005-0000-0000-0000E92D0000}"/>
    <cellStyle name="Normal 2 2 6 3 2 3" xfId="11570" xr:uid="{00000000-0005-0000-0000-0000EA2D0000}"/>
    <cellStyle name="Normal 2 2 6 3 2 4" xfId="11571" xr:uid="{00000000-0005-0000-0000-0000EB2D0000}"/>
    <cellStyle name="Normal 2 2 6 3 2 5" xfId="11572" xr:uid="{00000000-0005-0000-0000-0000EC2D0000}"/>
    <cellStyle name="Normal 2 2 6 3 3" xfId="11573" xr:uid="{00000000-0005-0000-0000-0000ED2D0000}"/>
    <cellStyle name="Normal 2 2 6 3 4" xfId="11574" xr:uid="{00000000-0005-0000-0000-0000EE2D0000}"/>
    <cellStyle name="Normal 2 2 6 3 4 2" xfId="11575" xr:uid="{00000000-0005-0000-0000-0000EF2D0000}"/>
    <cellStyle name="Normal 2 2 6 3 4 3" xfId="11576" xr:uid="{00000000-0005-0000-0000-0000F02D0000}"/>
    <cellStyle name="Normal 2 2 6 3 4 4" xfId="11577" xr:uid="{00000000-0005-0000-0000-0000F12D0000}"/>
    <cellStyle name="Normal 2 2 6 3 5" xfId="11578" xr:uid="{00000000-0005-0000-0000-0000F22D0000}"/>
    <cellStyle name="Normal 2 2 6 3 6" xfId="11579" xr:uid="{00000000-0005-0000-0000-0000F32D0000}"/>
    <cellStyle name="Normal 2 2 6 3 7" xfId="11580" xr:uid="{00000000-0005-0000-0000-0000F42D0000}"/>
    <cellStyle name="Normal 2 2 6 4" xfId="11581" xr:uid="{00000000-0005-0000-0000-0000F52D0000}"/>
    <cellStyle name="Normal 2 2 6 4 2" xfId="11582" xr:uid="{00000000-0005-0000-0000-0000F62D0000}"/>
    <cellStyle name="Normal 2 2 6 5" xfId="11583" xr:uid="{00000000-0005-0000-0000-0000F72D0000}"/>
    <cellStyle name="Normal 2 2 6 6" xfId="11584" xr:uid="{00000000-0005-0000-0000-0000F82D0000}"/>
    <cellStyle name="Normal 2 2 6 7" xfId="11585" xr:uid="{00000000-0005-0000-0000-0000F92D0000}"/>
    <cellStyle name="Normal 2 2 6 7 2" xfId="11586" xr:uid="{00000000-0005-0000-0000-0000FA2D0000}"/>
    <cellStyle name="Normal 2 2 6 7 3" xfId="11587" xr:uid="{00000000-0005-0000-0000-0000FB2D0000}"/>
    <cellStyle name="Normal 2 2 6 7 4" xfId="11588" xr:uid="{00000000-0005-0000-0000-0000FC2D0000}"/>
    <cellStyle name="Normal 2 2 60" xfId="11589" xr:uid="{00000000-0005-0000-0000-0000FD2D0000}"/>
    <cellStyle name="Normal 2 2 61" xfId="11590" xr:uid="{00000000-0005-0000-0000-0000FE2D0000}"/>
    <cellStyle name="Normal 2 2 62" xfId="11591" xr:uid="{00000000-0005-0000-0000-0000FF2D0000}"/>
    <cellStyle name="Normal 2 2 63" xfId="11592" xr:uid="{00000000-0005-0000-0000-0000002E0000}"/>
    <cellStyle name="Normal 2 2 64" xfId="11593" xr:uid="{00000000-0005-0000-0000-0000012E0000}"/>
    <cellStyle name="Normal 2 2 65" xfId="11594" xr:uid="{00000000-0005-0000-0000-0000022E0000}"/>
    <cellStyle name="Normal 2 2 66" xfId="11595" xr:uid="{00000000-0005-0000-0000-0000032E0000}"/>
    <cellStyle name="Normal 2 2 67" xfId="11596" xr:uid="{00000000-0005-0000-0000-0000042E0000}"/>
    <cellStyle name="Normal 2 2 68" xfId="11597" xr:uid="{00000000-0005-0000-0000-0000052E0000}"/>
    <cellStyle name="Normal 2 2 69" xfId="11598" xr:uid="{00000000-0005-0000-0000-0000062E0000}"/>
    <cellStyle name="Normal 2 2 7" xfId="11599" xr:uid="{00000000-0005-0000-0000-0000072E0000}"/>
    <cellStyle name="Normal 2 2 7 2" xfId="11600" xr:uid="{00000000-0005-0000-0000-0000082E0000}"/>
    <cellStyle name="Normal 2 2 7 2 2" xfId="11601" xr:uid="{00000000-0005-0000-0000-0000092E0000}"/>
    <cellStyle name="Normal 2 2 7 2 2 2" xfId="11602" xr:uid="{00000000-0005-0000-0000-00000A2E0000}"/>
    <cellStyle name="Normal 2 2 7 2 2 2 2" xfId="11603" xr:uid="{00000000-0005-0000-0000-00000B2E0000}"/>
    <cellStyle name="Normal 2 2 7 2 2 2 3" xfId="11604" xr:uid="{00000000-0005-0000-0000-00000C2E0000}"/>
    <cellStyle name="Normal 2 2 7 2 2 2 4" xfId="11605" xr:uid="{00000000-0005-0000-0000-00000D2E0000}"/>
    <cellStyle name="Normal 2 2 7 2 2 3" xfId="11606" xr:uid="{00000000-0005-0000-0000-00000E2E0000}"/>
    <cellStyle name="Normal 2 2 7 2 2 4" xfId="11607" xr:uid="{00000000-0005-0000-0000-00000F2E0000}"/>
    <cellStyle name="Normal 2 2 7 2 2 5" xfId="11608" xr:uid="{00000000-0005-0000-0000-0000102E0000}"/>
    <cellStyle name="Normal 2 2 7 2 3" xfId="11609" xr:uid="{00000000-0005-0000-0000-0000112E0000}"/>
    <cellStyle name="Normal 2 2 7 2 3 2" xfId="11610" xr:uid="{00000000-0005-0000-0000-0000122E0000}"/>
    <cellStyle name="Normal 2 2 7 2 3 3" xfId="11611" xr:uid="{00000000-0005-0000-0000-0000132E0000}"/>
    <cellStyle name="Normal 2 2 7 2 3 4" xfId="11612" xr:uid="{00000000-0005-0000-0000-0000142E0000}"/>
    <cellStyle name="Normal 2 2 7 2 4" xfId="11613" xr:uid="{00000000-0005-0000-0000-0000152E0000}"/>
    <cellStyle name="Normal 2 2 7 2 5" xfId="11614" xr:uid="{00000000-0005-0000-0000-0000162E0000}"/>
    <cellStyle name="Normal 2 2 7 2 6" xfId="11615" xr:uid="{00000000-0005-0000-0000-0000172E0000}"/>
    <cellStyle name="Normal 2 2 7 3" xfId="11616" xr:uid="{00000000-0005-0000-0000-0000182E0000}"/>
    <cellStyle name="Normal 2 2 7 3 2" xfId="11617" xr:uid="{00000000-0005-0000-0000-0000192E0000}"/>
    <cellStyle name="Normal 2 2 7 3 3" xfId="11618" xr:uid="{00000000-0005-0000-0000-00001A2E0000}"/>
    <cellStyle name="Normal 2 2 7 3 3 2" xfId="11619" xr:uid="{00000000-0005-0000-0000-00001B2E0000}"/>
    <cellStyle name="Normal 2 2 7 3 3 3" xfId="11620" xr:uid="{00000000-0005-0000-0000-00001C2E0000}"/>
    <cellStyle name="Normal 2 2 7 3 3 4" xfId="11621" xr:uid="{00000000-0005-0000-0000-00001D2E0000}"/>
    <cellStyle name="Normal 2 2 7 3 4" xfId="11622" xr:uid="{00000000-0005-0000-0000-00001E2E0000}"/>
    <cellStyle name="Normal 2 2 7 3 5" xfId="11623" xr:uid="{00000000-0005-0000-0000-00001F2E0000}"/>
    <cellStyle name="Normal 2 2 7 3 6" xfId="11624" xr:uid="{00000000-0005-0000-0000-0000202E0000}"/>
    <cellStyle name="Normal 2 2 7 4" xfId="11625" xr:uid="{00000000-0005-0000-0000-0000212E0000}"/>
    <cellStyle name="Normal 2 2 7 4 2" xfId="11626" xr:uid="{00000000-0005-0000-0000-0000222E0000}"/>
    <cellStyle name="Normal 2 2 7 4 3" xfId="11627" xr:uid="{00000000-0005-0000-0000-0000232E0000}"/>
    <cellStyle name="Normal 2 2 7 4 4" xfId="11628" xr:uid="{00000000-0005-0000-0000-0000242E0000}"/>
    <cellStyle name="Normal 2 2 7 5" xfId="11629" xr:uid="{00000000-0005-0000-0000-0000252E0000}"/>
    <cellStyle name="Normal 2 2 7 6" xfId="11630" xr:uid="{00000000-0005-0000-0000-0000262E0000}"/>
    <cellStyle name="Normal 2 2 7 7" xfId="11631" xr:uid="{00000000-0005-0000-0000-0000272E0000}"/>
    <cellStyle name="Normal 2 2 70" xfId="11632" xr:uid="{00000000-0005-0000-0000-0000282E0000}"/>
    <cellStyle name="Normal 2 2 71" xfId="11633" xr:uid="{00000000-0005-0000-0000-0000292E0000}"/>
    <cellStyle name="Normal 2 2 72" xfId="11634" xr:uid="{00000000-0005-0000-0000-00002A2E0000}"/>
    <cellStyle name="Normal 2 2 73" xfId="11635" xr:uid="{00000000-0005-0000-0000-00002B2E0000}"/>
    <cellStyle name="Normal 2 2 74" xfId="11636" xr:uid="{00000000-0005-0000-0000-00002C2E0000}"/>
    <cellStyle name="Normal 2 2 75" xfId="11637" xr:uid="{00000000-0005-0000-0000-00002D2E0000}"/>
    <cellStyle name="Normal 2 2 76" xfId="11638" xr:uid="{00000000-0005-0000-0000-00002E2E0000}"/>
    <cellStyle name="Normal 2 2 77" xfId="11639" xr:uid="{00000000-0005-0000-0000-00002F2E0000}"/>
    <cellStyle name="Normal 2 2 78" xfId="11640" xr:uid="{00000000-0005-0000-0000-0000302E0000}"/>
    <cellStyle name="Normal 2 2 79" xfId="11641" xr:uid="{00000000-0005-0000-0000-0000312E0000}"/>
    <cellStyle name="Normal 2 2 8" xfId="11642" xr:uid="{00000000-0005-0000-0000-0000322E0000}"/>
    <cellStyle name="Normal 2 2 8 2" xfId="11643" xr:uid="{00000000-0005-0000-0000-0000332E0000}"/>
    <cellStyle name="Normal 2 2 8 2 2" xfId="11644" xr:uid="{00000000-0005-0000-0000-0000342E0000}"/>
    <cellStyle name="Normal 2 2 8 2 2 2" xfId="11645" xr:uid="{00000000-0005-0000-0000-0000352E0000}"/>
    <cellStyle name="Normal 2 2 8 2 2 2 2" xfId="11646" xr:uid="{00000000-0005-0000-0000-0000362E0000}"/>
    <cellStyle name="Normal 2 2 8 2 2 2 3" xfId="11647" xr:uid="{00000000-0005-0000-0000-0000372E0000}"/>
    <cellStyle name="Normal 2 2 8 2 2 2 4" xfId="11648" xr:uid="{00000000-0005-0000-0000-0000382E0000}"/>
    <cellStyle name="Normal 2 2 8 2 2 3" xfId="11649" xr:uid="{00000000-0005-0000-0000-0000392E0000}"/>
    <cellStyle name="Normal 2 2 8 2 2 4" xfId="11650" xr:uid="{00000000-0005-0000-0000-00003A2E0000}"/>
    <cellStyle name="Normal 2 2 8 2 2 5" xfId="11651" xr:uid="{00000000-0005-0000-0000-00003B2E0000}"/>
    <cellStyle name="Normal 2 2 8 2 3" xfId="11652" xr:uid="{00000000-0005-0000-0000-00003C2E0000}"/>
    <cellStyle name="Normal 2 2 8 2 3 2" xfId="11653" xr:uid="{00000000-0005-0000-0000-00003D2E0000}"/>
    <cellStyle name="Normal 2 2 8 2 3 3" xfId="11654" xr:uid="{00000000-0005-0000-0000-00003E2E0000}"/>
    <cellStyle name="Normal 2 2 8 2 3 4" xfId="11655" xr:uid="{00000000-0005-0000-0000-00003F2E0000}"/>
    <cellStyle name="Normal 2 2 8 2 4" xfId="11656" xr:uid="{00000000-0005-0000-0000-0000402E0000}"/>
    <cellStyle name="Normal 2 2 8 2 5" xfId="11657" xr:uid="{00000000-0005-0000-0000-0000412E0000}"/>
    <cellStyle name="Normal 2 2 8 2 6" xfId="11658" xr:uid="{00000000-0005-0000-0000-0000422E0000}"/>
    <cellStyle name="Normal 2 2 8 3" xfId="11659" xr:uid="{00000000-0005-0000-0000-0000432E0000}"/>
    <cellStyle name="Normal 2 2 8 3 2" xfId="11660" xr:uid="{00000000-0005-0000-0000-0000442E0000}"/>
    <cellStyle name="Normal 2 2 8 3 3" xfId="11661" xr:uid="{00000000-0005-0000-0000-0000452E0000}"/>
    <cellStyle name="Normal 2 2 8 3 3 2" xfId="11662" xr:uid="{00000000-0005-0000-0000-0000462E0000}"/>
    <cellStyle name="Normal 2 2 8 3 3 3" xfId="11663" xr:uid="{00000000-0005-0000-0000-0000472E0000}"/>
    <cellStyle name="Normal 2 2 8 3 3 4" xfId="11664" xr:uid="{00000000-0005-0000-0000-0000482E0000}"/>
    <cellStyle name="Normal 2 2 8 3 4" xfId="11665" xr:uid="{00000000-0005-0000-0000-0000492E0000}"/>
    <cellStyle name="Normal 2 2 8 3 5" xfId="11666" xr:uid="{00000000-0005-0000-0000-00004A2E0000}"/>
    <cellStyle name="Normal 2 2 8 3 6" xfId="11667" xr:uid="{00000000-0005-0000-0000-00004B2E0000}"/>
    <cellStyle name="Normal 2 2 8 4" xfId="11668" xr:uid="{00000000-0005-0000-0000-00004C2E0000}"/>
    <cellStyle name="Normal 2 2 8 4 2" xfId="11669" xr:uid="{00000000-0005-0000-0000-00004D2E0000}"/>
    <cellStyle name="Normal 2 2 8 4 3" xfId="11670" xr:uid="{00000000-0005-0000-0000-00004E2E0000}"/>
    <cellStyle name="Normal 2 2 8 4 4" xfId="11671" xr:uid="{00000000-0005-0000-0000-00004F2E0000}"/>
    <cellStyle name="Normal 2 2 8 5" xfId="11672" xr:uid="{00000000-0005-0000-0000-0000502E0000}"/>
    <cellStyle name="Normal 2 2 8 6" xfId="11673" xr:uid="{00000000-0005-0000-0000-0000512E0000}"/>
    <cellStyle name="Normal 2 2 8 7" xfId="11674" xr:uid="{00000000-0005-0000-0000-0000522E0000}"/>
    <cellStyle name="Normal 2 2 80" xfId="11675" xr:uid="{00000000-0005-0000-0000-0000532E0000}"/>
    <cellStyle name="Normal 2 2 81" xfId="11676" xr:uid="{00000000-0005-0000-0000-0000542E0000}"/>
    <cellStyle name="Normal 2 2 82" xfId="11677" xr:uid="{00000000-0005-0000-0000-0000552E0000}"/>
    <cellStyle name="Normal 2 2 83" xfId="11678" xr:uid="{00000000-0005-0000-0000-0000562E0000}"/>
    <cellStyle name="Normal 2 2 84" xfId="11679" xr:uid="{00000000-0005-0000-0000-0000572E0000}"/>
    <cellStyle name="Normal 2 2 85" xfId="11680" xr:uid="{00000000-0005-0000-0000-0000582E0000}"/>
    <cellStyle name="Normal 2 2 86" xfId="11681" xr:uid="{00000000-0005-0000-0000-0000592E0000}"/>
    <cellStyle name="Normal 2 2 87" xfId="11682" xr:uid="{00000000-0005-0000-0000-00005A2E0000}"/>
    <cellStyle name="Normal 2 2 88" xfId="11683" xr:uid="{00000000-0005-0000-0000-00005B2E0000}"/>
    <cellStyle name="Normal 2 2 89" xfId="11684" xr:uid="{00000000-0005-0000-0000-00005C2E0000}"/>
    <cellStyle name="Normal 2 2 9" xfId="11685" xr:uid="{00000000-0005-0000-0000-00005D2E0000}"/>
    <cellStyle name="Normal 2 2 9 2" xfId="11686" xr:uid="{00000000-0005-0000-0000-00005E2E0000}"/>
    <cellStyle name="Normal 2 2 9 2 10" xfId="11687" xr:uid="{00000000-0005-0000-0000-00005F2E0000}"/>
    <cellStyle name="Normal 2 2 9 2 10 2" xfId="11688" xr:uid="{00000000-0005-0000-0000-0000602E0000}"/>
    <cellStyle name="Normal 2 2 9 2 10 3" xfId="11689" xr:uid="{00000000-0005-0000-0000-0000612E0000}"/>
    <cellStyle name="Normal 2 2 9 2 10 4" xfId="11690" xr:uid="{00000000-0005-0000-0000-0000622E0000}"/>
    <cellStyle name="Normal 2 2 9 2 11" xfId="11691" xr:uid="{00000000-0005-0000-0000-0000632E0000}"/>
    <cellStyle name="Normal 2 2 9 2 12" xfId="11692" xr:uid="{00000000-0005-0000-0000-0000642E0000}"/>
    <cellStyle name="Normal 2 2 9 2 13" xfId="11693" xr:uid="{00000000-0005-0000-0000-0000652E0000}"/>
    <cellStyle name="Normal 2 2 9 2 2" xfId="11694" xr:uid="{00000000-0005-0000-0000-0000662E0000}"/>
    <cellStyle name="Normal 2 2 9 2 2 2" xfId="11695" xr:uid="{00000000-0005-0000-0000-0000672E0000}"/>
    <cellStyle name="Normal 2 2 9 2 2 2 2" xfId="11696" xr:uid="{00000000-0005-0000-0000-0000682E0000}"/>
    <cellStyle name="Normal 2 2 9 2 2 2 2 2" xfId="11697" xr:uid="{00000000-0005-0000-0000-0000692E0000}"/>
    <cellStyle name="Normal 2 2 9 2 2 2 2 2 2" xfId="11698" xr:uid="{00000000-0005-0000-0000-00006A2E0000}"/>
    <cellStyle name="Normal 2 2 9 2 2 2 2 2 3" xfId="11699" xr:uid="{00000000-0005-0000-0000-00006B2E0000}"/>
    <cellStyle name="Normal 2 2 9 2 2 2 2 2 4" xfId="11700" xr:uid="{00000000-0005-0000-0000-00006C2E0000}"/>
    <cellStyle name="Normal 2 2 9 2 2 2 2 3" xfId="11701" xr:uid="{00000000-0005-0000-0000-00006D2E0000}"/>
    <cellStyle name="Normal 2 2 9 2 2 2 2 4" xfId="11702" xr:uid="{00000000-0005-0000-0000-00006E2E0000}"/>
    <cellStyle name="Normal 2 2 9 2 2 2 2 5" xfId="11703" xr:uid="{00000000-0005-0000-0000-00006F2E0000}"/>
    <cellStyle name="Normal 2 2 9 2 2 2 3" xfId="11704" xr:uid="{00000000-0005-0000-0000-0000702E0000}"/>
    <cellStyle name="Normal 2 2 9 2 2 2 3 2" xfId="11705" xr:uid="{00000000-0005-0000-0000-0000712E0000}"/>
    <cellStyle name="Normal 2 2 9 2 2 2 3 3" xfId="11706" xr:uid="{00000000-0005-0000-0000-0000722E0000}"/>
    <cellStyle name="Normal 2 2 9 2 2 2 3 4" xfId="11707" xr:uid="{00000000-0005-0000-0000-0000732E0000}"/>
    <cellStyle name="Normal 2 2 9 2 2 2 4" xfId="11708" xr:uid="{00000000-0005-0000-0000-0000742E0000}"/>
    <cellStyle name="Normal 2 2 9 2 2 2 5" xfId="11709" xr:uid="{00000000-0005-0000-0000-0000752E0000}"/>
    <cellStyle name="Normal 2 2 9 2 2 2 6" xfId="11710" xr:uid="{00000000-0005-0000-0000-0000762E0000}"/>
    <cellStyle name="Normal 2 2 9 2 3" xfId="11711" xr:uid="{00000000-0005-0000-0000-0000772E0000}"/>
    <cellStyle name="Normal 2 2 9 2 3 2" xfId="11712" xr:uid="{00000000-0005-0000-0000-0000782E0000}"/>
    <cellStyle name="Normal 2 2 9 2 3 2 2" xfId="11713" xr:uid="{00000000-0005-0000-0000-0000792E0000}"/>
    <cellStyle name="Normal 2 2 9 2 3 2 2 2" xfId="11714" xr:uid="{00000000-0005-0000-0000-00007A2E0000}"/>
    <cellStyle name="Normal 2 2 9 2 3 2 2 3" xfId="11715" xr:uid="{00000000-0005-0000-0000-00007B2E0000}"/>
    <cellStyle name="Normal 2 2 9 2 3 2 2 4" xfId="11716" xr:uid="{00000000-0005-0000-0000-00007C2E0000}"/>
    <cellStyle name="Normal 2 2 9 2 3 2 3" xfId="11717" xr:uid="{00000000-0005-0000-0000-00007D2E0000}"/>
    <cellStyle name="Normal 2 2 9 2 3 2 4" xfId="11718" xr:uid="{00000000-0005-0000-0000-00007E2E0000}"/>
    <cellStyle name="Normal 2 2 9 2 3 2 5" xfId="11719" xr:uid="{00000000-0005-0000-0000-00007F2E0000}"/>
    <cellStyle name="Normal 2 2 9 2 3 3" xfId="11720" xr:uid="{00000000-0005-0000-0000-0000802E0000}"/>
    <cellStyle name="Normal 2 2 9 2 3 3 2" xfId="11721" xr:uid="{00000000-0005-0000-0000-0000812E0000}"/>
    <cellStyle name="Normal 2 2 9 2 3 3 3" xfId="11722" xr:uid="{00000000-0005-0000-0000-0000822E0000}"/>
    <cellStyle name="Normal 2 2 9 2 3 3 4" xfId="11723" xr:uid="{00000000-0005-0000-0000-0000832E0000}"/>
    <cellStyle name="Normal 2 2 9 2 3 4" xfId="11724" xr:uid="{00000000-0005-0000-0000-0000842E0000}"/>
    <cellStyle name="Normal 2 2 9 2 3 5" xfId="11725" xr:uid="{00000000-0005-0000-0000-0000852E0000}"/>
    <cellStyle name="Normal 2 2 9 2 3 6" xfId="11726" xr:uid="{00000000-0005-0000-0000-0000862E0000}"/>
    <cellStyle name="Normal 2 2 9 2 4" xfId="11727" xr:uid="{00000000-0005-0000-0000-0000872E0000}"/>
    <cellStyle name="Normal 2 2 9 2 4 2" xfId="11728" xr:uid="{00000000-0005-0000-0000-0000882E0000}"/>
    <cellStyle name="Normal 2 2 9 2 4 2 2" xfId="11729" xr:uid="{00000000-0005-0000-0000-0000892E0000}"/>
    <cellStyle name="Normal 2 2 9 2 4 2 2 2" xfId="11730" xr:uid="{00000000-0005-0000-0000-00008A2E0000}"/>
    <cellStyle name="Normal 2 2 9 2 4 2 2 3" xfId="11731" xr:uid="{00000000-0005-0000-0000-00008B2E0000}"/>
    <cellStyle name="Normal 2 2 9 2 4 2 2 4" xfId="11732" xr:uid="{00000000-0005-0000-0000-00008C2E0000}"/>
    <cellStyle name="Normal 2 2 9 2 4 2 3" xfId="11733" xr:uid="{00000000-0005-0000-0000-00008D2E0000}"/>
    <cellStyle name="Normal 2 2 9 2 4 2 4" xfId="11734" xr:uid="{00000000-0005-0000-0000-00008E2E0000}"/>
    <cellStyle name="Normal 2 2 9 2 4 2 5" xfId="11735" xr:uid="{00000000-0005-0000-0000-00008F2E0000}"/>
    <cellStyle name="Normal 2 2 9 2 4 3" xfId="11736" xr:uid="{00000000-0005-0000-0000-0000902E0000}"/>
    <cellStyle name="Normal 2 2 9 2 4 3 2" xfId="11737" xr:uid="{00000000-0005-0000-0000-0000912E0000}"/>
    <cellStyle name="Normal 2 2 9 2 4 3 3" xfId="11738" xr:uid="{00000000-0005-0000-0000-0000922E0000}"/>
    <cellStyle name="Normal 2 2 9 2 4 3 4" xfId="11739" xr:uid="{00000000-0005-0000-0000-0000932E0000}"/>
    <cellStyle name="Normal 2 2 9 2 4 4" xfId="11740" xr:uid="{00000000-0005-0000-0000-0000942E0000}"/>
    <cellStyle name="Normal 2 2 9 2 4 5" xfId="11741" xr:uid="{00000000-0005-0000-0000-0000952E0000}"/>
    <cellStyle name="Normal 2 2 9 2 4 6" xfId="11742" xr:uid="{00000000-0005-0000-0000-0000962E0000}"/>
    <cellStyle name="Normal 2 2 9 2 5" xfId="11743" xr:uid="{00000000-0005-0000-0000-0000972E0000}"/>
    <cellStyle name="Normal 2 2 9 2 5 2" xfId="11744" xr:uid="{00000000-0005-0000-0000-0000982E0000}"/>
    <cellStyle name="Normal 2 2 9 2 5 2 2" xfId="11745" xr:uid="{00000000-0005-0000-0000-0000992E0000}"/>
    <cellStyle name="Normal 2 2 9 2 5 2 2 2" xfId="11746" xr:uid="{00000000-0005-0000-0000-00009A2E0000}"/>
    <cellStyle name="Normal 2 2 9 2 5 2 2 3" xfId="11747" xr:uid="{00000000-0005-0000-0000-00009B2E0000}"/>
    <cellStyle name="Normal 2 2 9 2 5 2 2 4" xfId="11748" xr:uid="{00000000-0005-0000-0000-00009C2E0000}"/>
    <cellStyle name="Normal 2 2 9 2 5 2 3" xfId="11749" xr:uid="{00000000-0005-0000-0000-00009D2E0000}"/>
    <cellStyle name="Normal 2 2 9 2 5 2 4" xfId="11750" xr:uid="{00000000-0005-0000-0000-00009E2E0000}"/>
    <cellStyle name="Normal 2 2 9 2 5 2 5" xfId="11751" xr:uid="{00000000-0005-0000-0000-00009F2E0000}"/>
    <cellStyle name="Normal 2 2 9 2 5 3" xfId="11752" xr:uid="{00000000-0005-0000-0000-0000A02E0000}"/>
    <cellStyle name="Normal 2 2 9 2 5 3 2" xfId="11753" xr:uid="{00000000-0005-0000-0000-0000A12E0000}"/>
    <cellStyle name="Normal 2 2 9 2 5 3 3" xfId="11754" xr:uid="{00000000-0005-0000-0000-0000A22E0000}"/>
    <cellStyle name="Normal 2 2 9 2 5 3 4" xfId="11755" xr:uid="{00000000-0005-0000-0000-0000A32E0000}"/>
    <cellStyle name="Normal 2 2 9 2 5 4" xfId="11756" xr:uid="{00000000-0005-0000-0000-0000A42E0000}"/>
    <cellStyle name="Normal 2 2 9 2 5 5" xfId="11757" xr:uid="{00000000-0005-0000-0000-0000A52E0000}"/>
    <cellStyle name="Normal 2 2 9 2 5 6" xfId="11758" xr:uid="{00000000-0005-0000-0000-0000A62E0000}"/>
    <cellStyle name="Normal 2 2 9 2 6" xfId="11759" xr:uid="{00000000-0005-0000-0000-0000A72E0000}"/>
    <cellStyle name="Normal 2 2 9 2 6 2" xfId="11760" xr:uid="{00000000-0005-0000-0000-0000A82E0000}"/>
    <cellStyle name="Normal 2 2 9 2 6 2 2" xfId="11761" xr:uid="{00000000-0005-0000-0000-0000A92E0000}"/>
    <cellStyle name="Normal 2 2 9 2 6 2 2 2" xfId="11762" xr:uid="{00000000-0005-0000-0000-0000AA2E0000}"/>
    <cellStyle name="Normal 2 2 9 2 6 2 2 3" xfId="11763" xr:uid="{00000000-0005-0000-0000-0000AB2E0000}"/>
    <cellStyle name="Normal 2 2 9 2 6 2 2 4" xfId="11764" xr:uid="{00000000-0005-0000-0000-0000AC2E0000}"/>
    <cellStyle name="Normal 2 2 9 2 6 2 3" xfId="11765" xr:uid="{00000000-0005-0000-0000-0000AD2E0000}"/>
    <cellStyle name="Normal 2 2 9 2 6 2 4" xfId="11766" xr:uid="{00000000-0005-0000-0000-0000AE2E0000}"/>
    <cellStyle name="Normal 2 2 9 2 6 2 5" xfId="11767" xr:uid="{00000000-0005-0000-0000-0000AF2E0000}"/>
    <cellStyle name="Normal 2 2 9 2 6 3" xfId="11768" xr:uid="{00000000-0005-0000-0000-0000B02E0000}"/>
    <cellStyle name="Normal 2 2 9 2 6 3 2" xfId="11769" xr:uid="{00000000-0005-0000-0000-0000B12E0000}"/>
    <cellStyle name="Normal 2 2 9 2 6 3 3" xfId="11770" xr:uid="{00000000-0005-0000-0000-0000B22E0000}"/>
    <cellStyle name="Normal 2 2 9 2 6 3 4" xfId="11771" xr:uid="{00000000-0005-0000-0000-0000B32E0000}"/>
    <cellStyle name="Normal 2 2 9 2 6 4" xfId="11772" xr:uid="{00000000-0005-0000-0000-0000B42E0000}"/>
    <cellStyle name="Normal 2 2 9 2 6 5" xfId="11773" xr:uid="{00000000-0005-0000-0000-0000B52E0000}"/>
    <cellStyle name="Normal 2 2 9 2 6 6" xfId="11774" xr:uid="{00000000-0005-0000-0000-0000B62E0000}"/>
    <cellStyle name="Normal 2 2 9 2 7" xfId="11775" xr:uid="{00000000-0005-0000-0000-0000B72E0000}"/>
    <cellStyle name="Normal 2 2 9 2 7 2" xfId="11776" xr:uid="{00000000-0005-0000-0000-0000B82E0000}"/>
    <cellStyle name="Normal 2 2 9 2 7 2 2" xfId="11777" xr:uid="{00000000-0005-0000-0000-0000B92E0000}"/>
    <cellStyle name="Normal 2 2 9 2 7 2 2 2" xfId="11778" xr:uid="{00000000-0005-0000-0000-0000BA2E0000}"/>
    <cellStyle name="Normal 2 2 9 2 7 2 2 3" xfId="11779" xr:uid="{00000000-0005-0000-0000-0000BB2E0000}"/>
    <cellStyle name="Normal 2 2 9 2 7 2 2 4" xfId="11780" xr:uid="{00000000-0005-0000-0000-0000BC2E0000}"/>
    <cellStyle name="Normal 2 2 9 2 7 2 3" xfId="11781" xr:uid="{00000000-0005-0000-0000-0000BD2E0000}"/>
    <cellStyle name="Normal 2 2 9 2 7 2 4" xfId="11782" xr:uid="{00000000-0005-0000-0000-0000BE2E0000}"/>
    <cellStyle name="Normal 2 2 9 2 7 2 5" xfId="11783" xr:uid="{00000000-0005-0000-0000-0000BF2E0000}"/>
    <cellStyle name="Normal 2 2 9 2 7 3" xfId="11784" xr:uid="{00000000-0005-0000-0000-0000C02E0000}"/>
    <cellStyle name="Normal 2 2 9 2 7 3 2" xfId="11785" xr:uid="{00000000-0005-0000-0000-0000C12E0000}"/>
    <cellStyle name="Normal 2 2 9 2 7 3 3" xfId="11786" xr:uid="{00000000-0005-0000-0000-0000C22E0000}"/>
    <cellStyle name="Normal 2 2 9 2 7 3 4" xfId="11787" xr:uid="{00000000-0005-0000-0000-0000C32E0000}"/>
    <cellStyle name="Normal 2 2 9 2 7 4" xfId="11788" xr:uid="{00000000-0005-0000-0000-0000C42E0000}"/>
    <cellStyle name="Normal 2 2 9 2 7 5" xfId="11789" xr:uid="{00000000-0005-0000-0000-0000C52E0000}"/>
    <cellStyle name="Normal 2 2 9 2 7 6" xfId="11790" xr:uid="{00000000-0005-0000-0000-0000C62E0000}"/>
    <cellStyle name="Normal 2 2 9 2 8" xfId="11791" xr:uid="{00000000-0005-0000-0000-0000C72E0000}"/>
    <cellStyle name="Normal 2 2 9 2 8 2" xfId="11792" xr:uid="{00000000-0005-0000-0000-0000C82E0000}"/>
    <cellStyle name="Normal 2 2 9 2 8 2 2" xfId="11793" xr:uid="{00000000-0005-0000-0000-0000C92E0000}"/>
    <cellStyle name="Normal 2 2 9 2 8 2 2 2" xfId="11794" xr:uid="{00000000-0005-0000-0000-0000CA2E0000}"/>
    <cellStyle name="Normal 2 2 9 2 8 2 2 3" xfId="11795" xr:uid="{00000000-0005-0000-0000-0000CB2E0000}"/>
    <cellStyle name="Normal 2 2 9 2 8 2 2 4" xfId="11796" xr:uid="{00000000-0005-0000-0000-0000CC2E0000}"/>
    <cellStyle name="Normal 2 2 9 2 8 2 3" xfId="11797" xr:uid="{00000000-0005-0000-0000-0000CD2E0000}"/>
    <cellStyle name="Normal 2 2 9 2 8 2 4" xfId="11798" xr:uid="{00000000-0005-0000-0000-0000CE2E0000}"/>
    <cellStyle name="Normal 2 2 9 2 8 2 5" xfId="11799" xr:uid="{00000000-0005-0000-0000-0000CF2E0000}"/>
    <cellStyle name="Normal 2 2 9 2 8 3" xfId="11800" xr:uid="{00000000-0005-0000-0000-0000D02E0000}"/>
    <cellStyle name="Normal 2 2 9 2 8 3 2" xfId="11801" xr:uid="{00000000-0005-0000-0000-0000D12E0000}"/>
    <cellStyle name="Normal 2 2 9 2 8 3 3" xfId="11802" xr:uid="{00000000-0005-0000-0000-0000D22E0000}"/>
    <cellStyle name="Normal 2 2 9 2 8 3 4" xfId="11803" xr:uid="{00000000-0005-0000-0000-0000D32E0000}"/>
    <cellStyle name="Normal 2 2 9 2 8 4" xfId="11804" xr:uid="{00000000-0005-0000-0000-0000D42E0000}"/>
    <cellStyle name="Normal 2 2 9 2 8 5" xfId="11805" xr:uid="{00000000-0005-0000-0000-0000D52E0000}"/>
    <cellStyle name="Normal 2 2 9 2 8 6" xfId="11806" xr:uid="{00000000-0005-0000-0000-0000D62E0000}"/>
    <cellStyle name="Normal 2 2 9 2 9" xfId="11807" xr:uid="{00000000-0005-0000-0000-0000D72E0000}"/>
    <cellStyle name="Normal 2 2 9 2 9 2" xfId="11808" xr:uid="{00000000-0005-0000-0000-0000D82E0000}"/>
    <cellStyle name="Normal 2 2 9 2 9 2 2" xfId="11809" xr:uid="{00000000-0005-0000-0000-0000D92E0000}"/>
    <cellStyle name="Normal 2 2 9 2 9 2 3" xfId="11810" xr:uid="{00000000-0005-0000-0000-0000DA2E0000}"/>
    <cellStyle name="Normal 2 2 9 2 9 2 4" xfId="11811" xr:uid="{00000000-0005-0000-0000-0000DB2E0000}"/>
    <cellStyle name="Normal 2 2 9 2 9 3" xfId="11812" xr:uid="{00000000-0005-0000-0000-0000DC2E0000}"/>
    <cellStyle name="Normal 2 2 9 2 9 4" xfId="11813" xr:uid="{00000000-0005-0000-0000-0000DD2E0000}"/>
    <cellStyle name="Normal 2 2 9 2 9 5" xfId="11814" xr:uid="{00000000-0005-0000-0000-0000DE2E0000}"/>
    <cellStyle name="Normal 2 2 9 3" xfId="11815" xr:uid="{00000000-0005-0000-0000-0000DF2E0000}"/>
    <cellStyle name="Normal 2 2 9 3 2" xfId="11816" xr:uid="{00000000-0005-0000-0000-0000E02E0000}"/>
    <cellStyle name="Normal 2 2 9 3 3" xfId="11817" xr:uid="{00000000-0005-0000-0000-0000E12E0000}"/>
    <cellStyle name="Normal 2 2 9 3 3 2" xfId="11818" xr:uid="{00000000-0005-0000-0000-0000E22E0000}"/>
    <cellStyle name="Normal 2 2 9 3 3 2 2" xfId="11819" xr:uid="{00000000-0005-0000-0000-0000E32E0000}"/>
    <cellStyle name="Normal 2 2 9 3 3 2 3" xfId="11820" xr:uid="{00000000-0005-0000-0000-0000E42E0000}"/>
    <cellStyle name="Normal 2 2 9 3 3 2 4" xfId="11821" xr:uid="{00000000-0005-0000-0000-0000E52E0000}"/>
    <cellStyle name="Normal 2 2 9 3 3 3" xfId="11822" xr:uid="{00000000-0005-0000-0000-0000E62E0000}"/>
    <cellStyle name="Normal 2 2 9 3 3 4" xfId="11823" xr:uid="{00000000-0005-0000-0000-0000E72E0000}"/>
    <cellStyle name="Normal 2 2 9 3 3 5" xfId="11824" xr:uid="{00000000-0005-0000-0000-0000E82E0000}"/>
    <cellStyle name="Normal 2 2 9 3 4" xfId="11825" xr:uid="{00000000-0005-0000-0000-0000E92E0000}"/>
    <cellStyle name="Normal 2 2 9 3 4 2" xfId="11826" xr:uid="{00000000-0005-0000-0000-0000EA2E0000}"/>
    <cellStyle name="Normal 2 2 9 3 4 3" xfId="11827" xr:uid="{00000000-0005-0000-0000-0000EB2E0000}"/>
    <cellStyle name="Normal 2 2 9 3 4 4" xfId="11828" xr:uid="{00000000-0005-0000-0000-0000EC2E0000}"/>
    <cellStyle name="Normal 2 2 9 3 5" xfId="11829" xr:uid="{00000000-0005-0000-0000-0000ED2E0000}"/>
    <cellStyle name="Normal 2 2 9 3 6" xfId="11830" xr:uid="{00000000-0005-0000-0000-0000EE2E0000}"/>
    <cellStyle name="Normal 2 2 9 3 7" xfId="11831" xr:uid="{00000000-0005-0000-0000-0000EF2E0000}"/>
    <cellStyle name="Normal 2 2 9 4" xfId="11832" xr:uid="{00000000-0005-0000-0000-0000F02E0000}"/>
    <cellStyle name="Normal 2 2 9 5" xfId="11833" xr:uid="{00000000-0005-0000-0000-0000F12E0000}"/>
    <cellStyle name="Normal 2 2 9 6" xfId="11834" xr:uid="{00000000-0005-0000-0000-0000F22E0000}"/>
    <cellStyle name="Normal 2 2 9 7" xfId="11835" xr:uid="{00000000-0005-0000-0000-0000F32E0000}"/>
    <cellStyle name="Normal 2 2 9 8" xfId="11836" xr:uid="{00000000-0005-0000-0000-0000F42E0000}"/>
    <cellStyle name="Normal 2 2 9 9" xfId="11837" xr:uid="{00000000-0005-0000-0000-0000F52E0000}"/>
    <cellStyle name="Normal 2 2 90" xfId="11838" xr:uid="{00000000-0005-0000-0000-0000F62E0000}"/>
    <cellStyle name="Normal 2 2 91" xfId="11839" xr:uid="{00000000-0005-0000-0000-0000F72E0000}"/>
    <cellStyle name="Normal 2 2 92" xfId="11840" xr:uid="{00000000-0005-0000-0000-0000F82E0000}"/>
    <cellStyle name="Normal 2 2 93" xfId="11841" xr:uid="{00000000-0005-0000-0000-0000F92E0000}"/>
    <cellStyle name="Normal 2 2 94" xfId="11842" xr:uid="{00000000-0005-0000-0000-0000FA2E0000}"/>
    <cellStyle name="Normal 2 2 95" xfId="11843" xr:uid="{00000000-0005-0000-0000-0000FB2E0000}"/>
    <cellStyle name="Normal 2 2 96" xfId="11844" xr:uid="{00000000-0005-0000-0000-0000FC2E0000}"/>
    <cellStyle name="Normal 2 2 97" xfId="11845" xr:uid="{00000000-0005-0000-0000-0000FD2E0000}"/>
    <cellStyle name="Normal 2 2 98" xfId="11846" xr:uid="{00000000-0005-0000-0000-0000FE2E0000}"/>
    <cellStyle name="Normal 2 2 99" xfId="11847" xr:uid="{00000000-0005-0000-0000-0000FF2E0000}"/>
    <cellStyle name="Normal 2 2_Guarantees" xfId="11848" xr:uid="{00000000-0005-0000-0000-0000002F0000}"/>
    <cellStyle name="Normal 2 20" xfId="11849" xr:uid="{00000000-0005-0000-0000-0000012F0000}"/>
    <cellStyle name="Normal 2 20 2" xfId="11850" xr:uid="{00000000-0005-0000-0000-0000022F0000}"/>
    <cellStyle name="Normal 2 21" xfId="11851" xr:uid="{00000000-0005-0000-0000-0000032F0000}"/>
    <cellStyle name="Normal 2 21 2" xfId="11852" xr:uid="{00000000-0005-0000-0000-0000042F0000}"/>
    <cellStyle name="Normal 2 21 2 2" xfId="11853" xr:uid="{00000000-0005-0000-0000-0000052F0000}"/>
    <cellStyle name="Normal 2 21 2 2 2" xfId="11854" xr:uid="{00000000-0005-0000-0000-0000062F0000}"/>
    <cellStyle name="Normal 2 21 2 2 3" xfId="11855" xr:uid="{00000000-0005-0000-0000-0000072F0000}"/>
    <cellStyle name="Normal 2 21 2 2 4" xfId="11856" xr:uid="{00000000-0005-0000-0000-0000082F0000}"/>
    <cellStyle name="Normal 2 21 2 3" xfId="11857" xr:uid="{00000000-0005-0000-0000-0000092F0000}"/>
    <cellStyle name="Normal 2 21 2 4" xfId="11858" xr:uid="{00000000-0005-0000-0000-00000A2F0000}"/>
    <cellStyle name="Normal 2 21 2 5" xfId="11859" xr:uid="{00000000-0005-0000-0000-00000B2F0000}"/>
    <cellStyle name="Normal 2 21 3" xfId="11860" xr:uid="{00000000-0005-0000-0000-00000C2F0000}"/>
    <cellStyle name="Normal 2 21 4" xfId="11861" xr:uid="{00000000-0005-0000-0000-00000D2F0000}"/>
    <cellStyle name="Normal 2 21 4 2" xfId="11862" xr:uid="{00000000-0005-0000-0000-00000E2F0000}"/>
    <cellStyle name="Normal 2 21 4 3" xfId="11863" xr:uid="{00000000-0005-0000-0000-00000F2F0000}"/>
    <cellStyle name="Normal 2 21 4 4" xfId="11864" xr:uid="{00000000-0005-0000-0000-0000102F0000}"/>
    <cellStyle name="Normal 2 21 5" xfId="11865" xr:uid="{00000000-0005-0000-0000-0000112F0000}"/>
    <cellStyle name="Normal 2 21 6" xfId="11866" xr:uid="{00000000-0005-0000-0000-0000122F0000}"/>
    <cellStyle name="Normal 2 21 7" xfId="11867" xr:uid="{00000000-0005-0000-0000-0000132F0000}"/>
    <cellStyle name="Normal 2 22" xfId="11868" xr:uid="{00000000-0005-0000-0000-0000142F0000}"/>
    <cellStyle name="Normal 2 22 2" xfId="11869" xr:uid="{00000000-0005-0000-0000-0000152F0000}"/>
    <cellStyle name="Normal 2 22 2 2" xfId="11870" xr:uid="{00000000-0005-0000-0000-0000162F0000}"/>
    <cellStyle name="Normal 2 22 2 2 2" xfId="11871" xr:uid="{00000000-0005-0000-0000-0000172F0000}"/>
    <cellStyle name="Normal 2 22 2 2 3" xfId="11872" xr:uid="{00000000-0005-0000-0000-0000182F0000}"/>
    <cellStyle name="Normal 2 22 2 2 4" xfId="11873" xr:uid="{00000000-0005-0000-0000-0000192F0000}"/>
    <cellStyle name="Normal 2 22 2 3" xfId="11874" xr:uid="{00000000-0005-0000-0000-00001A2F0000}"/>
    <cellStyle name="Normal 2 22 2 4" xfId="11875" xr:uid="{00000000-0005-0000-0000-00001B2F0000}"/>
    <cellStyle name="Normal 2 22 2 5" xfId="11876" xr:uid="{00000000-0005-0000-0000-00001C2F0000}"/>
    <cellStyle name="Normal 2 22 3" xfId="11877" xr:uid="{00000000-0005-0000-0000-00001D2F0000}"/>
    <cellStyle name="Normal 2 22 4" xfId="11878" xr:uid="{00000000-0005-0000-0000-00001E2F0000}"/>
    <cellStyle name="Normal 2 22 4 2" xfId="11879" xr:uid="{00000000-0005-0000-0000-00001F2F0000}"/>
    <cellStyle name="Normal 2 22 4 3" xfId="11880" xr:uid="{00000000-0005-0000-0000-0000202F0000}"/>
    <cellStyle name="Normal 2 22 4 4" xfId="11881" xr:uid="{00000000-0005-0000-0000-0000212F0000}"/>
    <cellStyle name="Normal 2 22 5" xfId="11882" xr:uid="{00000000-0005-0000-0000-0000222F0000}"/>
    <cellStyle name="Normal 2 22 6" xfId="11883" xr:uid="{00000000-0005-0000-0000-0000232F0000}"/>
    <cellStyle name="Normal 2 22 7" xfId="11884" xr:uid="{00000000-0005-0000-0000-0000242F0000}"/>
    <cellStyle name="Normal 2 23" xfId="11885" xr:uid="{00000000-0005-0000-0000-0000252F0000}"/>
    <cellStyle name="Normal 2 23 2" xfId="11886" xr:uid="{00000000-0005-0000-0000-0000262F0000}"/>
    <cellStyle name="Normal 2 24" xfId="11887" xr:uid="{00000000-0005-0000-0000-0000272F0000}"/>
    <cellStyle name="Normal 2 24 2" xfId="11888" xr:uid="{00000000-0005-0000-0000-0000282F0000}"/>
    <cellStyle name="Normal 2 24 3" xfId="11889" xr:uid="{00000000-0005-0000-0000-0000292F0000}"/>
    <cellStyle name="Normal 2 24 4" xfId="11890" xr:uid="{00000000-0005-0000-0000-00002A2F0000}"/>
    <cellStyle name="Normal 2 25" xfId="11891" xr:uid="{00000000-0005-0000-0000-00002B2F0000}"/>
    <cellStyle name="Normal 2 25 2" xfId="11892" xr:uid="{00000000-0005-0000-0000-00002C2F0000}"/>
    <cellStyle name="Normal 2 25 3" xfId="11893" xr:uid="{00000000-0005-0000-0000-00002D2F0000}"/>
    <cellStyle name="Normal 2 25 4" xfId="11894" xr:uid="{00000000-0005-0000-0000-00002E2F0000}"/>
    <cellStyle name="Normal 2 26" xfId="11895" xr:uid="{00000000-0005-0000-0000-00002F2F0000}"/>
    <cellStyle name="Normal 2 26 2" xfId="11896" xr:uid="{00000000-0005-0000-0000-0000302F0000}"/>
    <cellStyle name="Normal 2 27" xfId="11897" xr:uid="{00000000-0005-0000-0000-0000312F0000}"/>
    <cellStyle name="Normal 2 27 2" xfId="11898" xr:uid="{00000000-0005-0000-0000-0000322F0000}"/>
    <cellStyle name="Normal 2 28" xfId="11899" xr:uid="{00000000-0005-0000-0000-0000332F0000}"/>
    <cellStyle name="Normal 2 28 2" xfId="11900" xr:uid="{00000000-0005-0000-0000-0000342F0000}"/>
    <cellStyle name="Normal 2 29" xfId="11901" xr:uid="{00000000-0005-0000-0000-0000352F0000}"/>
    <cellStyle name="Normal 2 29 2" xfId="11902" xr:uid="{00000000-0005-0000-0000-0000362F0000}"/>
    <cellStyle name="Normal 2 3" xfId="11903" xr:uid="{00000000-0005-0000-0000-0000372F0000}"/>
    <cellStyle name="Normal 2 3 10" xfId="11904" xr:uid="{00000000-0005-0000-0000-0000382F0000}"/>
    <cellStyle name="Normal 2 3 10 2" xfId="11905" xr:uid="{00000000-0005-0000-0000-0000392F0000}"/>
    <cellStyle name="Normal 2 3 10 2 2" xfId="11906" xr:uid="{00000000-0005-0000-0000-00003A2F0000}"/>
    <cellStyle name="Normal 2 3 10 2 2 2" xfId="11907" xr:uid="{00000000-0005-0000-0000-00003B2F0000}"/>
    <cellStyle name="Normal 2 3 10 2 2 3" xfId="11908" xr:uid="{00000000-0005-0000-0000-00003C2F0000}"/>
    <cellStyle name="Normal 2 3 10 2 2 4" xfId="11909" xr:uid="{00000000-0005-0000-0000-00003D2F0000}"/>
    <cellStyle name="Normal 2 3 10 2 3" xfId="11910" xr:uid="{00000000-0005-0000-0000-00003E2F0000}"/>
    <cellStyle name="Normal 2 3 10 2 4" xfId="11911" xr:uid="{00000000-0005-0000-0000-00003F2F0000}"/>
    <cellStyle name="Normal 2 3 10 2 5" xfId="11912" xr:uid="{00000000-0005-0000-0000-0000402F0000}"/>
    <cellStyle name="Normal 2 3 10 3" xfId="11913" xr:uid="{00000000-0005-0000-0000-0000412F0000}"/>
    <cellStyle name="Normal 2 3 10 4" xfId="11914" xr:uid="{00000000-0005-0000-0000-0000422F0000}"/>
    <cellStyle name="Normal 2 3 10 4 2" xfId="11915" xr:uid="{00000000-0005-0000-0000-0000432F0000}"/>
    <cellStyle name="Normal 2 3 10 4 3" xfId="11916" xr:uid="{00000000-0005-0000-0000-0000442F0000}"/>
    <cellStyle name="Normal 2 3 10 4 4" xfId="11917" xr:uid="{00000000-0005-0000-0000-0000452F0000}"/>
    <cellStyle name="Normal 2 3 10 5" xfId="11918" xr:uid="{00000000-0005-0000-0000-0000462F0000}"/>
    <cellStyle name="Normal 2 3 10 6" xfId="11919" xr:uid="{00000000-0005-0000-0000-0000472F0000}"/>
    <cellStyle name="Normal 2 3 10 7" xfId="11920" xr:uid="{00000000-0005-0000-0000-0000482F0000}"/>
    <cellStyle name="Normal 2 3 11" xfId="11921" xr:uid="{00000000-0005-0000-0000-0000492F0000}"/>
    <cellStyle name="Normal 2 3 11 2" xfId="11922" xr:uid="{00000000-0005-0000-0000-00004A2F0000}"/>
    <cellStyle name="Normal 2 3 12" xfId="11923" xr:uid="{00000000-0005-0000-0000-00004B2F0000}"/>
    <cellStyle name="Normal 2 3 12 2" xfId="11924" xr:uid="{00000000-0005-0000-0000-00004C2F0000}"/>
    <cellStyle name="Normal 2 3 13" xfId="11925" xr:uid="{00000000-0005-0000-0000-00004D2F0000}"/>
    <cellStyle name="Normal 2 3 13 2" xfId="11926" xr:uid="{00000000-0005-0000-0000-00004E2F0000}"/>
    <cellStyle name="Normal 2 3 2" xfId="11927" xr:uid="{00000000-0005-0000-0000-00004F2F0000}"/>
    <cellStyle name="Normal 2 3 2 2" xfId="11928" xr:uid="{00000000-0005-0000-0000-0000502F0000}"/>
    <cellStyle name="Normal 2 3 2 2 2" xfId="11929" xr:uid="{00000000-0005-0000-0000-0000512F0000}"/>
    <cellStyle name="Normal 2 3 2 2 3" xfId="11930" xr:uid="{00000000-0005-0000-0000-0000522F0000}"/>
    <cellStyle name="Normal 2 3 2 2 3 2" xfId="11931" xr:uid="{00000000-0005-0000-0000-0000532F0000}"/>
    <cellStyle name="Normal 2 3 2 2 3 2 2" xfId="11932" xr:uid="{00000000-0005-0000-0000-0000542F0000}"/>
    <cellStyle name="Normal 2 3 2 2 3 2 3" xfId="11933" xr:uid="{00000000-0005-0000-0000-0000552F0000}"/>
    <cellStyle name="Normal 2 3 2 2 3 2 4" xfId="11934" xr:uid="{00000000-0005-0000-0000-0000562F0000}"/>
    <cellStyle name="Normal 2 3 2 2 3 3" xfId="11935" xr:uid="{00000000-0005-0000-0000-0000572F0000}"/>
    <cellStyle name="Normal 2 3 2 2 3 4" xfId="11936" xr:uid="{00000000-0005-0000-0000-0000582F0000}"/>
    <cellStyle name="Normal 2 3 2 2 3 5" xfId="11937" xr:uid="{00000000-0005-0000-0000-0000592F0000}"/>
    <cellStyle name="Normal 2 3 2 2 4" xfId="11938" xr:uid="{00000000-0005-0000-0000-00005A2F0000}"/>
    <cellStyle name="Normal 2 3 2 2 5" xfId="11939" xr:uid="{00000000-0005-0000-0000-00005B2F0000}"/>
    <cellStyle name="Normal 2 3 2 2 5 2" xfId="11940" xr:uid="{00000000-0005-0000-0000-00005C2F0000}"/>
    <cellStyle name="Normal 2 3 2 2 5 3" xfId="11941" xr:uid="{00000000-0005-0000-0000-00005D2F0000}"/>
    <cellStyle name="Normal 2 3 2 2 5 4" xfId="11942" xr:uid="{00000000-0005-0000-0000-00005E2F0000}"/>
    <cellStyle name="Normal 2 3 2 2 6" xfId="11943" xr:uid="{00000000-0005-0000-0000-00005F2F0000}"/>
    <cellStyle name="Normal 2 3 2 2 7" xfId="11944" xr:uid="{00000000-0005-0000-0000-0000602F0000}"/>
    <cellStyle name="Normal 2 3 2 2 8" xfId="11945" xr:uid="{00000000-0005-0000-0000-0000612F0000}"/>
    <cellStyle name="Normal 2 3 2 3" xfId="11946" xr:uid="{00000000-0005-0000-0000-0000622F0000}"/>
    <cellStyle name="Normal 2 3 2 4" xfId="11947" xr:uid="{00000000-0005-0000-0000-0000632F0000}"/>
    <cellStyle name="Normal 2 3 2 4 2" xfId="11948" xr:uid="{00000000-0005-0000-0000-0000642F0000}"/>
    <cellStyle name="Normal 2 3 2 4 2 2" xfId="11949" xr:uid="{00000000-0005-0000-0000-0000652F0000}"/>
    <cellStyle name="Normal 2 3 2 4 2 3" xfId="11950" xr:uid="{00000000-0005-0000-0000-0000662F0000}"/>
    <cellStyle name="Normal 2 3 2 4 2 4" xfId="11951" xr:uid="{00000000-0005-0000-0000-0000672F0000}"/>
    <cellStyle name="Normal 2 3 2 4 3" xfId="11952" xr:uid="{00000000-0005-0000-0000-0000682F0000}"/>
    <cellStyle name="Normal 2 3 2 4 4" xfId="11953" xr:uid="{00000000-0005-0000-0000-0000692F0000}"/>
    <cellStyle name="Normal 2 3 2 4 5" xfId="11954" xr:uid="{00000000-0005-0000-0000-00006A2F0000}"/>
    <cellStyle name="Normal 2 3 2 5" xfId="11955" xr:uid="{00000000-0005-0000-0000-00006B2F0000}"/>
    <cellStyle name="Normal 2 3 2 5 2" xfId="11956" xr:uid="{00000000-0005-0000-0000-00006C2F0000}"/>
    <cellStyle name="Normal 2 3 2 5 3" xfId="11957" xr:uid="{00000000-0005-0000-0000-00006D2F0000}"/>
    <cellStyle name="Normal 2 3 2 5 4" xfId="11958" xr:uid="{00000000-0005-0000-0000-00006E2F0000}"/>
    <cellStyle name="Normal 2 3 2 6" xfId="11959" xr:uid="{00000000-0005-0000-0000-00006F2F0000}"/>
    <cellStyle name="Normal 2 3 2 7" xfId="11960" xr:uid="{00000000-0005-0000-0000-0000702F0000}"/>
    <cellStyle name="Normal 2 3 2 8" xfId="11961" xr:uid="{00000000-0005-0000-0000-0000712F0000}"/>
    <cellStyle name="Normal 2 3 3" xfId="11962" xr:uid="{00000000-0005-0000-0000-0000722F0000}"/>
    <cellStyle name="Normal 2 3 4" xfId="11963" xr:uid="{00000000-0005-0000-0000-0000732F0000}"/>
    <cellStyle name="Normal 2 3 5" xfId="11964" xr:uid="{00000000-0005-0000-0000-0000742F0000}"/>
    <cellStyle name="Normal 2 3 6" xfId="11965" xr:uid="{00000000-0005-0000-0000-0000752F0000}"/>
    <cellStyle name="Normal 2 3 7" xfId="11966" xr:uid="{00000000-0005-0000-0000-0000762F0000}"/>
    <cellStyle name="Normal 2 3 8" xfId="11967" xr:uid="{00000000-0005-0000-0000-0000772F0000}"/>
    <cellStyle name="Normal 2 3 9" xfId="11968" xr:uid="{00000000-0005-0000-0000-0000782F0000}"/>
    <cellStyle name="Normal 2 3 9 2" xfId="11969" xr:uid="{00000000-0005-0000-0000-0000792F0000}"/>
    <cellStyle name="Normal 2 30" xfId="11970" xr:uid="{00000000-0005-0000-0000-00007A2F0000}"/>
    <cellStyle name="Normal 2 30 2" xfId="11971" xr:uid="{00000000-0005-0000-0000-00007B2F0000}"/>
    <cellStyle name="Normal 2 31" xfId="11972" xr:uid="{00000000-0005-0000-0000-00007C2F0000}"/>
    <cellStyle name="Normal 2 31 2" xfId="11973" xr:uid="{00000000-0005-0000-0000-00007D2F0000}"/>
    <cellStyle name="Normal 2 32" xfId="11974" xr:uid="{00000000-0005-0000-0000-00007E2F0000}"/>
    <cellStyle name="Normal 2 32 2" xfId="11975" xr:uid="{00000000-0005-0000-0000-00007F2F0000}"/>
    <cellStyle name="Normal 2 33" xfId="11976" xr:uid="{00000000-0005-0000-0000-0000802F0000}"/>
    <cellStyle name="Normal 2 33 2" xfId="11977" xr:uid="{00000000-0005-0000-0000-0000812F0000}"/>
    <cellStyle name="Normal 2 34" xfId="11978" xr:uid="{00000000-0005-0000-0000-0000822F0000}"/>
    <cellStyle name="Normal 2 34 2" xfId="11979" xr:uid="{00000000-0005-0000-0000-0000832F0000}"/>
    <cellStyle name="Normal 2 35" xfId="11980" xr:uid="{00000000-0005-0000-0000-0000842F0000}"/>
    <cellStyle name="Normal 2 35 2" xfId="11981" xr:uid="{00000000-0005-0000-0000-0000852F0000}"/>
    <cellStyle name="Normal 2 36" xfId="11982" xr:uid="{00000000-0005-0000-0000-0000862F0000}"/>
    <cellStyle name="Normal 2 36 2" xfId="11983" xr:uid="{00000000-0005-0000-0000-0000872F0000}"/>
    <cellStyle name="Normal 2 37" xfId="11984" xr:uid="{00000000-0005-0000-0000-0000882F0000}"/>
    <cellStyle name="Normal 2 37 2" xfId="11985" xr:uid="{00000000-0005-0000-0000-0000892F0000}"/>
    <cellStyle name="Normal 2 38" xfId="11986" xr:uid="{00000000-0005-0000-0000-00008A2F0000}"/>
    <cellStyle name="Normal 2 38 2" xfId="11987" xr:uid="{00000000-0005-0000-0000-00008B2F0000}"/>
    <cellStyle name="Normal 2 39" xfId="11988" xr:uid="{00000000-0005-0000-0000-00008C2F0000}"/>
    <cellStyle name="Normal 2 39 2" xfId="11989" xr:uid="{00000000-0005-0000-0000-00008D2F0000}"/>
    <cellStyle name="Normal 2 4" xfId="11990" xr:uid="{00000000-0005-0000-0000-00008E2F0000}"/>
    <cellStyle name="Normal 2 4 10" xfId="11991" xr:uid="{00000000-0005-0000-0000-00008F2F0000}"/>
    <cellStyle name="Normal 2 4 10 2" xfId="11992" xr:uid="{00000000-0005-0000-0000-0000902F0000}"/>
    <cellStyle name="Normal 2 4 11" xfId="11993" xr:uid="{00000000-0005-0000-0000-0000912F0000}"/>
    <cellStyle name="Normal 2 4 12" xfId="11994" xr:uid="{00000000-0005-0000-0000-0000922F0000}"/>
    <cellStyle name="Normal 2 4 12 2" xfId="11995" xr:uid="{00000000-0005-0000-0000-0000932F0000}"/>
    <cellStyle name="Normal 2 4 13" xfId="11996" xr:uid="{00000000-0005-0000-0000-0000942F0000}"/>
    <cellStyle name="Normal 2 4 14" xfId="11997" xr:uid="{00000000-0005-0000-0000-0000952F0000}"/>
    <cellStyle name="Normal 2 4 2" xfId="11998" xr:uid="{00000000-0005-0000-0000-0000962F0000}"/>
    <cellStyle name="Normal 2 4 2 2" xfId="11999" xr:uid="{00000000-0005-0000-0000-0000972F0000}"/>
    <cellStyle name="Normal 2 4 3" xfId="12000" xr:uid="{00000000-0005-0000-0000-0000982F0000}"/>
    <cellStyle name="Normal 2 4 4" xfId="12001" xr:uid="{00000000-0005-0000-0000-0000992F0000}"/>
    <cellStyle name="Normal 2 4 5" xfId="12002" xr:uid="{00000000-0005-0000-0000-00009A2F0000}"/>
    <cellStyle name="Normal 2 4 6" xfId="12003" xr:uid="{00000000-0005-0000-0000-00009B2F0000}"/>
    <cellStyle name="Normal 2 4 7" xfId="12004" xr:uid="{00000000-0005-0000-0000-00009C2F0000}"/>
    <cellStyle name="Normal 2 4 8" xfId="12005" xr:uid="{00000000-0005-0000-0000-00009D2F0000}"/>
    <cellStyle name="Normal 2 4 9" xfId="12006" xr:uid="{00000000-0005-0000-0000-00009E2F0000}"/>
    <cellStyle name="Normal 2 4 9 2" xfId="12007" xr:uid="{00000000-0005-0000-0000-00009F2F0000}"/>
    <cellStyle name="Normal 2 40" xfId="12008" xr:uid="{00000000-0005-0000-0000-0000A02F0000}"/>
    <cellStyle name="Normal 2 40 2" xfId="12009" xr:uid="{00000000-0005-0000-0000-0000A12F0000}"/>
    <cellStyle name="Normal 2 41" xfId="12010" xr:uid="{00000000-0005-0000-0000-0000A22F0000}"/>
    <cellStyle name="Normal 2 41 2" xfId="12011" xr:uid="{00000000-0005-0000-0000-0000A32F0000}"/>
    <cellStyle name="Normal 2 42" xfId="12012" xr:uid="{00000000-0005-0000-0000-0000A42F0000}"/>
    <cellStyle name="Normal 2 42 2" xfId="12013" xr:uid="{00000000-0005-0000-0000-0000A52F0000}"/>
    <cellStyle name="Normal 2 43" xfId="12014" xr:uid="{00000000-0005-0000-0000-0000A62F0000}"/>
    <cellStyle name="Normal 2 43 2" xfId="12015" xr:uid="{00000000-0005-0000-0000-0000A72F0000}"/>
    <cellStyle name="Normal 2 44" xfId="12016" xr:uid="{00000000-0005-0000-0000-0000A82F0000}"/>
    <cellStyle name="Normal 2 44 2" xfId="12017" xr:uid="{00000000-0005-0000-0000-0000A92F0000}"/>
    <cellStyle name="Normal 2 45" xfId="12018" xr:uid="{00000000-0005-0000-0000-0000AA2F0000}"/>
    <cellStyle name="Normal 2 45 2" xfId="12019" xr:uid="{00000000-0005-0000-0000-0000AB2F0000}"/>
    <cellStyle name="Normal 2 46" xfId="12020" xr:uid="{00000000-0005-0000-0000-0000AC2F0000}"/>
    <cellStyle name="Normal 2 46 2" xfId="12021" xr:uid="{00000000-0005-0000-0000-0000AD2F0000}"/>
    <cellStyle name="Normal 2 47" xfId="12022" xr:uid="{00000000-0005-0000-0000-0000AE2F0000}"/>
    <cellStyle name="Normal 2 47 2" xfId="12023" xr:uid="{00000000-0005-0000-0000-0000AF2F0000}"/>
    <cellStyle name="Normal 2 48" xfId="12024" xr:uid="{00000000-0005-0000-0000-0000B02F0000}"/>
    <cellStyle name="Normal 2 48 2" xfId="12025" xr:uid="{00000000-0005-0000-0000-0000B12F0000}"/>
    <cellStyle name="Normal 2 49" xfId="12026" xr:uid="{00000000-0005-0000-0000-0000B22F0000}"/>
    <cellStyle name="Normal 2 49 2" xfId="12027" xr:uid="{00000000-0005-0000-0000-0000B32F0000}"/>
    <cellStyle name="Normal 2 5" xfId="12028" xr:uid="{00000000-0005-0000-0000-0000B42F0000}"/>
    <cellStyle name="Normal 2 5 10" xfId="12029" xr:uid="{00000000-0005-0000-0000-0000B52F0000}"/>
    <cellStyle name="Normal 2 5 11" xfId="12030" xr:uid="{00000000-0005-0000-0000-0000B62F0000}"/>
    <cellStyle name="Normal 2 5 12" xfId="12031" xr:uid="{00000000-0005-0000-0000-0000B72F0000}"/>
    <cellStyle name="Normal 2 5 13" xfId="12032" xr:uid="{00000000-0005-0000-0000-0000B82F0000}"/>
    <cellStyle name="Normal 2 5 2" xfId="12033" xr:uid="{00000000-0005-0000-0000-0000B92F0000}"/>
    <cellStyle name="Normal 2 5 2 2" xfId="12034" xr:uid="{00000000-0005-0000-0000-0000BA2F0000}"/>
    <cellStyle name="Normal 2 5 3" xfId="12035" xr:uid="{00000000-0005-0000-0000-0000BB2F0000}"/>
    <cellStyle name="Normal 2 5 3 2" xfId="12036" xr:uid="{00000000-0005-0000-0000-0000BC2F0000}"/>
    <cellStyle name="Normal 2 5 4" xfId="12037" xr:uid="{00000000-0005-0000-0000-0000BD2F0000}"/>
    <cellStyle name="Normal 2 5 4 2" xfId="12038" xr:uid="{00000000-0005-0000-0000-0000BE2F0000}"/>
    <cellStyle name="Normal 2 5 5" xfId="12039" xr:uid="{00000000-0005-0000-0000-0000BF2F0000}"/>
    <cellStyle name="Normal 2 5 5 2" xfId="12040" xr:uid="{00000000-0005-0000-0000-0000C02F0000}"/>
    <cellStyle name="Normal 2 5 6" xfId="12041" xr:uid="{00000000-0005-0000-0000-0000C12F0000}"/>
    <cellStyle name="Normal 2 5 6 2" xfId="12042" xr:uid="{00000000-0005-0000-0000-0000C22F0000}"/>
    <cellStyle name="Normal 2 5 7" xfId="12043" xr:uid="{00000000-0005-0000-0000-0000C32F0000}"/>
    <cellStyle name="Normal 2 5 8" xfId="12044" xr:uid="{00000000-0005-0000-0000-0000C42F0000}"/>
    <cellStyle name="Normal 2 5 9" xfId="12045" xr:uid="{00000000-0005-0000-0000-0000C52F0000}"/>
    <cellStyle name="Normal 2 50" xfId="12046" xr:uid="{00000000-0005-0000-0000-0000C62F0000}"/>
    <cellStyle name="Normal 2 50 2" xfId="12047" xr:uid="{00000000-0005-0000-0000-0000C72F0000}"/>
    <cellStyle name="Normal 2 51" xfId="12048" xr:uid="{00000000-0005-0000-0000-0000C82F0000}"/>
    <cellStyle name="Normal 2 51 2" xfId="12049" xr:uid="{00000000-0005-0000-0000-0000C92F0000}"/>
    <cellStyle name="Normal 2 52" xfId="12050" xr:uid="{00000000-0005-0000-0000-0000CA2F0000}"/>
    <cellStyle name="Normal 2 52 2" xfId="12051" xr:uid="{00000000-0005-0000-0000-0000CB2F0000}"/>
    <cellStyle name="Normal 2 53" xfId="12052" xr:uid="{00000000-0005-0000-0000-0000CC2F0000}"/>
    <cellStyle name="Normal 2 53 2" xfId="12053" xr:uid="{00000000-0005-0000-0000-0000CD2F0000}"/>
    <cellStyle name="Normal 2 54" xfId="12054" xr:uid="{00000000-0005-0000-0000-0000CE2F0000}"/>
    <cellStyle name="Normal 2 54 2" xfId="12055" xr:uid="{00000000-0005-0000-0000-0000CF2F0000}"/>
    <cellStyle name="Normal 2 55" xfId="12056" xr:uid="{00000000-0005-0000-0000-0000D02F0000}"/>
    <cellStyle name="Normal 2 55 2" xfId="12057" xr:uid="{00000000-0005-0000-0000-0000D12F0000}"/>
    <cellStyle name="Normal 2 56" xfId="12058" xr:uid="{00000000-0005-0000-0000-0000D22F0000}"/>
    <cellStyle name="Normal 2 56 2" xfId="12059" xr:uid="{00000000-0005-0000-0000-0000D32F0000}"/>
    <cellStyle name="Normal 2 57" xfId="12060" xr:uid="{00000000-0005-0000-0000-0000D42F0000}"/>
    <cellStyle name="Normal 2 6" xfId="12061" xr:uid="{00000000-0005-0000-0000-0000D52F0000}"/>
    <cellStyle name="Normal 2 6 10" xfId="12062" xr:uid="{00000000-0005-0000-0000-0000D62F0000}"/>
    <cellStyle name="Normal 2 6 11" xfId="12063" xr:uid="{00000000-0005-0000-0000-0000D72F0000}"/>
    <cellStyle name="Normal 2 6 12" xfId="12064" xr:uid="{00000000-0005-0000-0000-0000D82F0000}"/>
    <cellStyle name="Normal 2 6 13" xfId="12065" xr:uid="{00000000-0005-0000-0000-0000D92F0000}"/>
    <cellStyle name="Normal 2 6 2" xfId="12066" xr:uid="{00000000-0005-0000-0000-0000DA2F0000}"/>
    <cellStyle name="Normal 2 6 2 2" xfId="12067" xr:uid="{00000000-0005-0000-0000-0000DB2F0000}"/>
    <cellStyle name="Normal 2 6 3" xfId="12068" xr:uid="{00000000-0005-0000-0000-0000DC2F0000}"/>
    <cellStyle name="Normal 2 6 3 2" xfId="12069" xr:uid="{00000000-0005-0000-0000-0000DD2F0000}"/>
    <cellStyle name="Normal 2 6 4" xfId="12070" xr:uid="{00000000-0005-0000-0000-0000DE2F0000}"/>
    <cellStyle name="Normal 2 6 5" xfId="12071" xr:uid="{00000000-0005-0000-0000-0000DF2F0000}"/>
    <cellStyle name="Normal 2 6 6" xfId="12072" xr:uid="{00000000-0005-0000-0000-0000E02F0000}"/>
    <cellStyle name="Normal 2 6 7" xfId="12073" xr:uid="{00000000-0005-0000-0000-0000E12F0000}"/>
    <cellStyle name="Normal 2 6 8" xfId="12074" xr:uid="{00000000-0005-0000-0000-0000E22F0000}"/>
    <cellStyle name="Normal 2 6 9" xfId="12075" xr:uid="{00000000-0005-0000-0000-0000E32F0000}"/>
    <cellStyle name="Normal 2 7" xfId="12076" xr:uid="{00000000-0005-0000-0000-0000E42F0000}"/>
    <cellStyle name="Normal 2 7 10" xfId="12077" xr:uid="{00000000-0005-0000-0000-0000E52F0000}"/>
    <cellStyle name="Normal 2 7 11" xfId="12078" xr:uid="{00000000-0005-0000-0000-0000E62F0000}"/>
    <cellStyle name="Normal 2 7 12" xfId="12079" xr:uid="{00000000-0005-0000-0000-0000E72F0000}"/>
    <cellStyle name="Normal 2 7 13" xfId="12080" xr:uid="{00000000-0005-0000-0000-0000E82F0000}"/>
    <cellStyle name="Normal 2 7 13 2" xfId="12081" xr:uid="{00000000-0005-0000-0000-0000E92F0000}"/>
    <cellStyle name="Normal 2 7 13 2 2" xfId="12082" xr:uid="{00000000-0005-0000-0000-0000EA2F0000}"/>
    <cellStyle name="Normal 2 7 13 2 3" xfId="12083" xr:uid="{00000000-0005-0000-0000-0000EB2F0000}"/>
    <cellStyle name="Normal 2 7 13 2 4" xfId="12084" xr:uid="{00000000-0005-0000-0000-0000EC2F0000}"/>
    <cellStyle name="Normal 2 7 13 3" xfId="12085" xr:uid="{00000000-0005-0000-0000-0000ED2F0000}"/>
    <cellStyle name="Normal 2 7 13 4" xfId="12086" xr:uid="{00000000-0005-0000-0000-0000EE2F0000}"/>
    <cellStyle name="Normal 2 7 13 5" xfId="12087" xr:uid="{00000000-0005-0000-0000-0000EF2F0000}"/>
    <cellStyle name="Normal 2 7 14" xfId="12088" xr:uid="{00000000-0005-0000-0000-0000F02F0000}"/>
    <cellStyle name="Normal 2 7 14 2" xfId="12089" xr:uid="{00000000-0005-0000-0000-0000F12F0000}"/>
    <cellStyle name="Normal 2 7 14 3" xfId="12090" xr:uid="{00000000-0005-0000-0000-0000F22F0000}"/>
    <cellStyle name="Normal 2 7 14 4" xfId="12091" xr:uid="{00000000-0005-0000-0000-0000F32F0000}"/>
    <cellStyle name="Normal 2 7 15" xfId="12092" xr:uid="{00000000-0005-0000-0000-0000F42F0000}"/>
    <cellStyle name="Normal 2 7 16" xfId="12093" xr:uid="{00000000-0005-0000-0000-0000F52F0000}"/>
    <cellStyle name="Normal 2 7 17" xfId="12094" xr:uid="{00000000-0005-0000-0000-0000F62F0000}"/>
    <cellStyle name="Normal 2 7 2" xfId="12095" xr:uid="{00000000-0005-0000-0000-0000F72F0000}"/>
    <cellStyle name="Normal 2 7 2 2" xfId="12096" xr:uid="{00000000-0005-0000-0000-0000F82F0000}"/>
    <cellStyle name="Normal 2 7 3" xfId="12097" xr:uid="{00000000-0005-0000-0000-0000F92F0000}"/>
    <cellStyle name="Normal 2 7 3 2" xfId="12098" xr:uid="{00000000-0005-0000-0000-0000FA2F0000}"/>
    <cellStyle name="Normal 2 7 4" xfId="12099" xr:uid="{00000000-0005-0000-0000-0000FB2F0000}"/>
    <cellStyle name="Normal 2 7 5" xfId="12100" xr:uid="{00000000-0005-0000-0000-0000FC2F0000}"/>
    <cellStyle name="Normal 2 7 6" xfId="12101" xr:uid="{00000000-0005-0000-0000-0000FD2F0000}"/>
    <cellStyle name="Normal 2 7 7" xfId="12102" xr:uid="{00000000-0005-0000-0000-0000FE2F0000}"/>
    <cellStyle name="Normal 2 7 8" xfId="12103" xr:uid="{00000000-0005-0000-0000-0000FF2F0000}"/>
    <cellStyle name="Normal 2 7 9" xfId="12104" xr:uid="{00000000-0005-0000-0000-000000300000}"/>
    <cellStyle name="Normal 2 8" xfId="12105" xr:uid="{00000000-0005-0000-0000-000001300000}"/>
    <cellStyle name="Normal 2 8 2" xfId="12106" xr:uid="{00000000-0005-0000-0000-000002300000}"/>
    <cellStyle name="Normal 2 8 3" xfId="12107" xr:uid="{00000000-0005-0000-0000-000003300000}"/>
    <cellStyle name="Normal 2 8 3 2" xfId="12108" xr:uid="{00000000-0005-0000-0000-000004300000}"/>
    <cellStyle name="Normal 2 8 4" xfId="12109" xr:uid="{00000000-0005-0000-0000-000005300000}"/>
    <cellStyle name="Normal 2 8 4 2" xfId="12110" xr:uid="{00000000-0005-0000-0000-000006300000}"/>
    <cellStyle name="Normal 2 8 4 2 2" xfId="12111" xr:uid="{00000000-0005-0000-0000-000007300000}"/>
    <cellStyle name="Normal 2 8 4 2 2 2" xfId="12112" xr:uid="{00000000-0005-0000-0000-000008300000}"/>
    <cellStyle name="Normal 2 8 4 2 2 3" xfId="12113" xr:uid="{00000000-0005-0000-0000-000009300000}"/>
    <cellStyle name="Normal 2 8 4 2 2 4" xfId="12114" xr:uid="{00000000-0005-0000-0000-00000A300000}"/>
    <cellStyle name="Normal 2 8 4 2 3" xfId="12115" xr:uid="{00000000-0005-0000-0000-00000B300000}"/>
    <cellStyle name="Normal 2 8 4 2 4" xfId="12116" xr:uid="{00000000-0005-0000-0000-00000C300000}"/>
    <cellStyle name="Normal 2 8 4 2 5" xfId="12117" xr:uid="{00000000-0005-0000-0000-00000D300000}"/>
    <cellStyle name="Normal 2 8 4 3" xfId="12118" xr:uid="{00000000-0005-0000-0000-00000E300000}"/>
    <cellStyle name="Normal 2 8 4 4" xfId="12119" xr:uid="{00000000-0005-0000-0000-00000F300000}"/>
    <cellStyle name="Normal 2 8 4 4 2" xfId="12120" xr:uid="{00000000-0005-0000-0000-000010300000}"/>
    <cellStyle name="Normal 2 8 4 4 3" xfId="12121" xr:uid="{00000000-0005-0000-0000-000011300000}"/>
    <cellStyle name="Normal 2 8 4 4 4" xfId="12122" xr:uid="{00000000-0005-0000-0000-000012300000}"/>
    <cellStyle name="Normal 2 8 4 5" xfId="12123" xr:uid="{00000000-0005-0000-0000-000013300000}"/>
    <cellStyle name="Normal 2 8 4 6" xfId="12124" xr:uid="{00000000-0005-0000-0000-000014300000}"/>
    <cellStyle name="Normal 2 8 4 7" xfId="12125" xr:uid="{00000000-0005-0000-0000-000015300000}"/>
    <cellStyle name="Normal 2 8 5" xfId="12126" xr:uid="{00000000-0005-0000-0000-000016300000}"/>
    <cellStyle name="Normal 2 8 5 2" xfId="12127" xr:uid="{00000000-0005-0000-0000-000017300000}"/>
    <cellStyle name="Normal 2 8 5 2 2" xfId="12128" xr:uid="{00000000-0005-0000-0000-000018300000}"/>
    <cellStyle name="Normal 2 8 5 2 3" xfId="12129" xr:uid="{00000000-0005-0000-0000-000019300000}"/>
    <cellStyle name="Normal 2 8 5 2 4" xfId="12130" xr:uid="{00000000-0005-0000-0000-00001A300000}"/>
    <cellStyle name="Normal 2 8 5 3" xfId="12131" xr:uid="{00000000-0005-0000-0000-00001B300000}"/>
    <cellStyle name="Normal 2 8 5 4" xfId="12132" xr:uid="{00000000-0005-0000-0000-00001C300000}"/>
    <cellStyle name="Normal 2 8 5 5" xfId="12133" xr:uid="{00000000-0005-0000-0000-00001D300000}"/>
    <cellStyle name="Normal 2 8 6" xfId="12134" xr:uid="{00000000-0005-0000-0000-00001E300000}"/>
    <cellStyle name="Normal 2 8 6 2" xfId="12135" xr:uid="{00000000-0005-0000-0000-00001F300000}"/>
    <cellStyle name="Normal 2 8 6 3" xfId="12136" xr:uid="{00000000-0005-0000-0000-000020300000}"/>
    <cellStyle name="Normal 2 8 6 4" xfId="12137" xr:uid="{00000000-0005-0000-0000-000021300000}"/>
    <cellStyle name="Normal 2 8 7" xfId="12138" xr:uid="{00000000-0005-0000-0000-000022300000}"/>
    <cellStyle name="Normal 2 8 8" xfId="12139" xr:uid="{00000000-0005-0000-0000-000023300000}"/>
    <cellStyle name="Normal 2 8 9" xfId="12140" xr:uid="{00000000-0005-0000-0000-000024300000}"/>
    <cellStyle name="Normal 2 9" xfId="12141" xr:uid="{00000000-0005-0000-0000-000025300000}"/>
    <cellStyle name="Normal 2 9 10" xfId="12142" xr:uid="{00000000-0005-0000-0000-000026300000}"/>
    <cellStyle name="Normal 2 9 10 2" xfId="12143" xr:uid="{00000000-0005-0000-0000-000027300000}"/>
    <cellStyle name="Normal 2 9 10 2 2" xfId="12144" xr:uid="{00000000-0005-0000-0000-000028300000}"/>
    <cellStyle name="Normal 2 9 10 2 2 2" xfId="12145" xr:uid="{00000000-0005-0000-0000-000029300000}"/>
    <cellStyle name="Normal 2 9 10 2 2 3" xfId="12146" xr:uid="{00000000-0005-0000-0000-00002A300000}"/>
    <cellStyle name="Normal 2 9 10 2 2 4" xfId="12147" xr:uid="{00000000-0005-0000-0000-00002B300000}"/>
    <cellStyle name="Normal 2 9 10 2 3" xfId="12148" xr:uid="{00000000-0005-0000-0000-00002C300000}"/>
    <cellStyle name="Normal 2 9 10 2 4" xfId="12149" xr:uid="{00000000-0005-0000-0000-00002D300000}"/>
    <cellStyle name="Normal 2 9 10 2 5" xfId="12150" xr:uid="{00000000-0005-0000-0000-00002E300000}"/>
    <cellStyle name="Normal 2 9 10 3" xfId="12151" xr:uid="{00000000-0005-0000-0000-00002F300000}"/>
    <cellStyle name="Normal 2 9 10 3 2" xfId="12152" xr:uid="{00000000-0005-0000-0000-000030300000}"/>
    <cellStyle name="Normal 2 9 10 3 3" xfId="12153" xr:uid="{00000000-0005-0000-0000-000031300000}"/>
    <cellStyle name="Normal 2 9 10 3 4" xfId="12154" xr:uid="{00000000-0005-0000-0000-000032300000}"/>
    <cellStyle name="Normal 2 9 10 4" xfId="12155" xr:uid="{00000000-0005-0000-0000-000033300000}"/>
    <cellStyle name="Normal 2 9 10 5" xfId="12156" xr:uid="{00000000-0005-0000-0000-000034300000}"/>
    <cellStyle name="Normal 2 9 10 6" xfId="12157" xr:uid="{00000000-0005-0000-0000-000035300000}"/>
    <cellStyle name="Normal 2 9 11" xfId="12158" xr:uid="{00000000-0005-0000-0000-000036300000}"/>
    <cellStyle name="Normal 2 9 11 2" xfId="12159" xr:uid="{00000000-0005-0000-0000-000037300000}"/>
    <cellStyle name="Normal 2 9 11 2 2" xfId="12160" xr:uid="{00000000-0005-0000-0000-000038300000}"/>
    <cellStyle name="Normal 2 9 11 2 3" xfId="12161" xr:uid="{00000000-0005-0000-0000-000039300000}"/>
    <cellStyle name="Normal 2 9 11 2 4" xfId="12162" xr:uid="{00000000-0005-0000-0000-00003A300000}"/>
    <cellStyle name="Normal 2 9 11 3" xfId="12163" xr:uid="{00000000-0005-0000-0000-00003B300000}"/>
    <cellStyle name="Normal 2 9 11 4" xfId="12164" xr:uid="{00000000-0005-0000-0000-00003C300000}"/>
    <cellStyle name="Normal 2 9 11 5" xfId="12165" xr:uid="{00000000-0005-0000-0000-00003D300000}"/>
    <cellStyle name="Normal 2 9 12" xfId="12166" xr:uid="{00000000-0005-0000-0000-00003E300000}"/>
    <cellStyle name="Normal 2 9 12 2" xfId="12167" xr:uid="{00000000-0005-0000-0000-00003F300000}"/>
    <cellStyle name="Normal 2 9 12 3" xfId="12168" xr:uid="{00000000-0005-0000-0000-000040300000}"/>
    <cellStyle name="Normal 2 9 12 4" xfId="12169" xr:uid="{00000000-0005-0000-0000-000041300000}"/>
    <cellStyle name="Normal 2 9 13" xfId="12170" xr:uid="{00000000-0005-0000-0000-000042300000}"/>
    <cellStyle name="Normal 2 9 14" xfId="12171" xr:uid="{00000000-0005-0000-0000-000043300000}"/>
    <cellStyle name="Normal 2 9 15" xfId="12172" xr:uid="{00000000-0005-0000-0000-000044300000}"/>
    <cellStyle name="Normal 2 9 2" xfId="12173" xr:uid="{00000000-0005-0000-0000-000045300000}"/>
    <cellStyle name="Normal 2 9 2 2" xfId="12174" xr:uid="{00000000-0005-0000-0000-000046300000}"/>
    <cellStyle name="Normal 2 9 2 2 2" xfId="12175" xr:uid="{00000000-0005-0000-0000-000047300000}"/>
    <cellStyle name="Normal 2 9 2 3" xfId="12176" xr:uid="{00000000-0005-0000-0000-000048300000}"/>
    <cellStyle name="Normal 2 9 2 4" xfId="12177" xr:uid="{00000000-0005-0000-0000-000049300000}"/>
    <cellStyle name="Normal 2 9 2 5" xfId="12178" xr:uid="{00000000-0005-0000-0000-00004A300000}"/>
    <cellStyle name="Normal 2 9 2 6" xfId="12179" xr:uid="{00000000-0005-0000-0000-00004B300000}"/>
    <cellStyle name="Normal 2 9 2 7" xfId="12180" xr:uid="{00000000-0005-0000-0000-00004C300000}"/>
    <cellStyle name="Normal 2 9 2 8" xfId="12181" xr:uid="{00000000-0005-0000-0000-00004D300000}"/>
    <cellStyle name="Normal 2 9 3" xfId="12182" xr:uid="{00000000-0005-0000-0000-00004E300000}"/>
    <cellStyle name="Normal 2 9 3 2" xfId="12183" xr:uid="{00000000-0005-0000-0000-00004F300000}"/>
    <cellStyle name="Normal 2 9 4" xfId="12184" xr:uid="{00000000-0005-0000-0000-000050300000}"/>
    <cellStyle name="Normal 2 9 5" xfId="12185" xr:uid="{00000000-0005-0000-0000-000051300000}"/>
    <cellStyle name="Normal 2 9 6" xfId="12186" xr:uid="{00000000-0005-0000-0000-000052300000}"/>
    <cellStyle name="Normal 2 9 7" xfId="12187" xr:uid="{00000000-0005-0000-0000-000053300000}"/>
    <cellStyle name="Normal 2 9 8" xfId="12188" xr:uid="{00000000-0005-0000-0000-000054300000}"/>
    <cellStyle name="Normal 2 9 9" xfId="12189" xr:uid="{00000000-0005-0000-0000-000055300000}"/>
    <cellStyle name="Normal 2 9 9 2" xfId="12190" xr:uid="{00000000-0005-0000-0000-000056300000}"/>
    <cellStyle name="Normal 20" xfId="12191" xr:uid="{00000000-0005-0000-0000-000057300000}"/>
    <cellStyle name="Normal 20 10" xfId="12192" xr:uid="{00000000-0005-0000-0000-000058300000}"/>
    <cellStyle name="Normal 20 10 2" xfId="12193" xr:uid="{00000000-0005-0000-0000-000059300000}"/>
    <cellStyle name="Normal 20 11" xfId="12194" xr:uid="{00000000-0005-0000-0000-00005A300000}"/>
    <cellStyle name="Normal 20 11 2" xfId="12195" xr:uid="{00000000-0005-0000-0000-00005B300000}"/>
    <cellStyle name="Normal 20 12" xfId="12196" xr:uid="{00000000-0005-0000-0000-00005C300000}"/>
    <cellStyle name="Normal 20 12 2" xfId="12197" xr:uid="{00000000-0005-0000-0000-00005D300000}"/>
    <cellStyle name="Normal 20 13" xfId="12198" xr:uid="{00000000-0005-0000-0000-00005E300000}"/>
    <cellStyle name="Normal 20 13 2" xfId="12199" xr:uid="{00000000-0005-0000-0000-00005F300000}"/>
    <cellStyle name="Normal 20 13 2 2" xfId="12200" xr:uid="{00000000-0005-0000-0000-000060300000}"/>
    <cellStyle name="Normal 20 13 2 3" xfId="12201" xr:uid="{00000000-0005-0000-0000-000061300000}"/>
    <cellStyle name="Normal 20 13 2 3 2" xfId="12202" xr:uid="{00000000-0005-0000-0000-000062300000}"/>
    <cellStyle name="Normal 20 13 2 3 3" xfId="12203" xr:uid="{00000000-0005-0000-0000-000063300000}"/>
    <cellStyle name="Normal 20 13 2 3 4" xfId="12204" xr:uid="{00000000-0005-0000-0000-000064300000}"/>
    <cellStyle name="Normal 20 13 2 4" xfId="12205" xr:uid="{00000000-0005-0000-0000-000065300000}"/>
    <cellStyle name="Normal 20 13 2 5" xfId="12206" xr:uid="{00000000-0005-0000-0000-000066300000}"/>
    <cellStyle name="Normal 20 13 2 6" xfId="12207" xr:uid="{00000000-0005-0000-0000-000067300000}"/>
    <cellStyle name="Normal 20 13 3" xfId="12208" xr:uid="{00000000-0005-0000-0000-000068300000}"/>
    <cellStyle name="Normal 20 13 4" xfId="12209" xr:uid="{00000000-0005-0000-0000-000069300000}"/>
    <cellStyle name="Normal 20 13 4 2" xfId="12210" xr:uid="{00000000-0005-0000-0000-00006A300000}"/>
    <cellStyle name="Normal 20 13 4 3" xfId="12211" xr:uid="{00000000-0005-0000-0000-00006B300000}"/>
    <cellStyle name="Normal 20 13 4 4" xfId="12212" xr:uid="{00000000-0005-0000-0000-00006C300000}"/>
    <cellStyle name="Normal 20 13 5" xfId="12213" xr:uid="{00000000-0005-0000-0000-00006D300000}"/>
    <cellStyle name="Normal 20 13 6" xfId="12214" xr:uid="{00000000-0005-0000-0000-00006E300000}"/>
    <cellStyle name="Normal 20 13 7" xfId="12215" xr:uid="{00000000-0005-0000-0000-00006F300000}"/>
    <cellStyle name="Normal 20 14" xfId="12216" xr:uid="{00000000-0005-0000-0000-000070300000}"/>
    <cellStyle name="Normal 20 15" xfId="12217" xr:uid="{00000000-0005-0000-0000-000071300000}"/>
    <cellStyle name="Normal 20 15 2" xfId="12218" xr:uid="{00000000-0005-0000-0000-000072300000}"/>
    <cellStyle name="Normal 20 15 2 2" xfId="12219" xr:uid="{00000000-0005-0000-0000-000073300000}"/>
    <cellStyle name="Normal 20 15 2 3" xfId="12220" xr:uid="{00000000-0005-0000-0000-000074300000}"/>
    <cellStyle name="Normal 20 15 2 4" xfId="12221" xr:uid="{00000000-0005-0000-0000-000075300000}"/>
    <cellStyle name="Normal 20 15 3" xfId="12222" xr:uid="{00000000-0005-0000-0000-000076300000}"/>
    <cellStyle name="Normal 20 15 4" xfId="12223" xr:uid="{00000000-0005-0000-0000-000077300000}"/>
    <cellStyle name="Normal 20 15 5" xfId="12224" xr:uid="{00000000-0005-0000-0000-000078300000}"/>
    <cellStyle name="Normal 20 16" xfId="12225" xr:uid="{00000000-0005-0000-0000-000079300000}"/>
    <cellStyle name="Normal 20 16 2" xfId="12226" xr:uid="{00000000-0005-0000-0000-00007A300000}"/>
    <cellStyle name="Normal 20 16 3" xfId="12227" xr:uid="{00000000-0005-0000-0000-00007B300000}"/>
    <cellStyle name="Normal 20 16 4" xfId="12228" xr:uid="{00000000-0005-0000-0000-00007C300000}"/>
    <cellStyle name="Normal 20 17" xfId="12229" xr:uid="{00000000-0005-0000-0000-00007D300000}"/>
    <cellStyle name="Normal 20 18" xfId="12230" xr:uid="{00000000-0005-0000-0000-00007E300000}"/>
    <cellStyle name="Normal 20 19" xfId="12231" xr:uid="{00000000-0005-0000-0000-00007F300000}"/>
    <cellStyle name="Normal 20 2" xfId="12232" xr:uid="{00000000-0005-0000-0000-000080300000}"/>
    <cellStyle name="Normal 20 2 2" xfId="12233" xr:uid="{00000000-0005-0000-0000-000081300000}"/>
    <cellStyle name="Normal 20 2 2 2" xfId="12234" xr:uid="{00000000-0005-0000-0000-000082300000}"/>
    <cellStyle name="Normal 20 2 2 2 2" xfId="12235" xr:uid="{00000000-0005-0000-0000-000083300000}"/>
    <cellStyle name="Normal 20 2 2 2 2 2" xfId="12236" xr:uid="{00000000-0005-0000-0000-000084300000}"/>
    <cellStyle name="Normal 20 2 2 2 2 3" xfId="12237" xr:uid="{00000000-0005-0000-0000-000085300000}"/>
    <cellStyle name="Normal 20 2 2 2 2 4" xfId="12238" xr:uid="{00000000-0005-0000-0000-000086300000}"/>
    <cellStyle name="Normal 20 2 2 2 3" xfId="12239" xr:uid="{00000000-0005-0000-0000-000087300000}"/>
    <cellStyle name="Normal 20 2 2 2 4" xfId="12240" xr:uid="{00000000-0005-0000-0000-000088300000}"/>
    <cellStyle name="Normal 20 2 2 2 5" xfId="12241" xr:uid="{00000000-0005-0000-0000-000089300000}"/>
    <cellStyle name="Normal 20 2 2 3" xfId="12242" xr:uid="{00000000-0005-0000-0000-00008A300000}"/>
    <cellStyle name="Normal 20 2 2 4" xfId="12243" xr:uid="{00000000-0005-0000-0000-00008B300000}"/>
    <cellStyle name="Normal 20 2 2 4 2" xfId="12244" xr:uid="{00000000-0005-0000-0000-00008C300000}"/>
    <cellStyle name="Normal 20 2 2 4 3" xfId="12245" xr:uid="{00000000-0005-0000-0000-00008D300000}"/>
    <cellStyle name="Normal 20 2 2 4 4" xfId="12246" xr:uid="{00000000-0005-0000-0000-00008E300000}"/>
    <cellStyle name="Normal 20 2 2 5" xfId="12247" xr:uid="{00000000-0005-0000-0000-00008F300000}"/>
    <cellStyle name="Normal 20 2 2 6" xfId="12248" xr:uid="{00000000-0005-0000-0000-000090300000}"/>
    <cellStyle name="Normal 20 2 2 7" xfId="12249" xr:uid="{00000000-0005-0000-0000-000091300000}"/>
    <cellStyle name="Normal 20 3" xfId="12250" xr:uid="{00000000-0005-0000-0000-000092300000}"/>
    <cellStyle name="Normal 20 3 2" xfId="12251" xr:uid="{00000000-0005-0000-0000-000093300000}"/>
    <cellStyle name="Normal 20 3 2 2" xfId="12252" xr:uid="{00000000-0005-0000-0000-000094300000}"/>
    <cellStyle name="Normal 20 4" xfId="12253" xr:uid="{00000000-0005-0000-0000-000095300000}"/>
    <cellStyle name="Normal 20 4 2" xfId="12254" xr:uid="{00000000-0005-0000-0000-000096300000}"/>
    <cellStyle name="Normal 20 5" xfId="12255" xr:uid="{00000000-0005-0000-0000-000097300000}"/>
    <cellStyle name="Normal 20 5 2" xfId="12256" xr:uid="{00000000-0005-0000-0000-000098300000}"/>
    <cellStyle name="Normal 20 6" xfId="12257" xr:uid="{00000000-0005-0000-0000-000099300000}"/>
    <cellStyle name="Normal 20 6 2" xfId="12258" xr:uid="{00000000-0005-0000-0000-00009A300000}"/>
    <cellStyle name="Normal 20 7" xfId="12259" xr:uid="{00000000-0005-0000-0000-00009B300000}"/>
    <cellStyle name="Normal 20 7 2" xfId="12260" xr:uid="{00000000-0005-0000-0000-00009C300000}"/>
    <cellStyle name="Normal 20 8" xfId="12261" xr:uid="{00000000-0005-0000-0000-00009D300000}"/>
    <cellStyle name="Normal 20 8 2" xfId="12262" xr:uid="{00000000-0005-0000-0000-00009E300000}"/>
    <cellStyle name="Normal 20 9" xfId="12263" xr:uid="{00000000-0005-0000-0000-00009F300000}"/>
    <cellStyle name="Normal 20 9 2" xfId="12264" xr:uid="{00000000-0005-0000-0000-0000A0300000}"/>
    <cellStyle name="Normal 21" xfId="12265" xr:uid="{00000000-0005-0000-0000-0000A1300000}"/>
    <cellStyle name="Normal 21 10" xfId="12266" xr:uid="{00000000-0005-0000-0000-0000A2300000}"/>
    <cellStyle name="Normal 21 10 2" xfId="12267" xr:uid="{00000000-0005-0000-0000-0000A3300000}"/>
    <cellStyle name="Normal 21 11" xfId="12268" xr:uid="{00000000-0005-0000-0000-0000A4300000}"/>
    <cellStyle name="Normal 21 11 2" xfId="12269" xr:uid="{00000000-0005-0000-0000-0000A5300000}"/>
    <cellStyle name="Normal 21 12" xfId="12270" xr:uid="{00000000-0005-0000-0000-0000A6300000}"/>
    <cellStyle name="Normal 21 12 2" xfId="12271" xr:uid="{00000000-0005-0000-0000-0000A7300000}"/>
    <cellStyle name="Normal 21 13" xfId="12272" xr:uid="{00000000-0005-0000-0000-0000A8300000}"/>
    <cellStyle name="Normal 21 14" xfId="12273" xr:uid="{00000000-0005-0000-0000-0000A9300000}"/>
    <cellStyle name="Normal 21 14 2" xfId="12274" xr:uid="{00000000-0005-0000-0000-0000AA300000}"/>
    <cellStyle name="Normal 21 14 2 2" xfId="12275" xr:uid="{00000000-0005-0000-0000-0000AB300000}"/>
    <cellStyle name="Normal 21 14 2 2 2" xfId="12276" xr:uid="{00000000-0005-0000-0000-0000AC300000}"/>
    <cellStyle name="Normal 21 14 2 2 3" xfId="12277" xr:uid="{00000000-0005-0000-0000-0000AD300000}"/>
    <cellStyle name="Normal 21 14 2 2 4" xfId="12278" xr:uid="{00000000-0005-0000-0000-0000AE300000}"/>
    <cellStyle name="Normal 21 14 2 3" xfId="12279" xr:uid="{00000000-0005-0000-0000-0000AF300000}"/>
    <cellStyle name="Normal 21 14 2 4" xfId="12280" xr:uid="{00000000-0005-0000-0000-0000B0300000}"/>
    <cellStyle name="Normal 21 14 2 5" xfId="12281" xr:uid="{00000000-0005-0000-0000-0000B1300000}"/>
    <cellStyle name="Normal 21 14 3" xfId="12282" xr:uid="{00000000-0005-0000-0000-0000B2300000}"/>
    <cellStyle name="Normal 21 14 3 2" xfId="12283" xr:uid="{00000000-0005-0000-0000-0000B3300000}"/>
    <cellStyle name="Normal 21 14 3 3" xfId="12284" xr:uid="{00000000-0005-0000-0000-0000B4300000}"/>
    <cellStyle name="Normal 21 14 3 4" xfId="12285" xr:uid="{00000000-0005-0000-0000-0000B5300000}"/>
    <cellStyle name="Normal 21 14 4" xfId="12286" xr:uid="{00000000-0005-0000-0000-0000B6300000}"/>
    <cellStyle name="Normal 21 14 5" xfId="12287" xr:uid="{00000000-0005-0000-0000-0000B7300000}"/>
    <cellStyle name="Normal 21 14 6" xfId="12288" xr:uid="{00000000-0005-0000-0000-0000B8300000}"/>
    <cellStyle name="Normal 21 15" xfId="12289" xr:uid="{00000000-0005-0000-0000-0000B9300000}"/>
    <cellStyle name="Normal 21 15 2" xfId="12290" xr:uid="{00000000-0005-0000-0000-0000BA300000}"/>
    <cellStyle name="Normal 21 15 3" xfId="12291" xr:uid="{00000000-0005-0000-0000-0000BB300000}"/>
    <cellStyle name="Normal 21 15 4" xfId="12292" xr:uid="{00000000-0005-0000-0000-0000BC300000}"/>
    <cellStyle name="Normal 21 2" xfId="12293" xr:uid="{00000000-0005-0000-0000-0000BD300000}"/>
    <cellStyle name="Normal 21 2 2" xfId="12294" xr:uid="{00000000-0005-0000-0000-0000BE300000}"/>
    <cellStyle name="Normal 21 2 3" xfId="12295" xr:uid="{00000000-0005-0000-0000-0000BF300000}"/>
    <cellStyle name="Normal 21 2 3 2" xfId="12296" xr:uid="{00000000-0005-0000-0000-0000C0300000}"/>
    <cellStyle name="Normal 21 2 3 2 2" xfId="12297" xr:uid="{00000000-0005-0000-0000-0000C1300000}"/>
    <cellStyle name="Normal 21 2 3 2 2 2" xfId="12298" xr:uid="{00000000-0005-0000-0000-0000C2300000}"/>
    <cellStyle name="Normal 21 2 3 2 2 3" xfId="12299" xr:uid="{00000000-0005-0000-0000-0000C3300000}"/>
    <cellStyle name="Normal 21 2 3 2 2 4" xfId="12300" xr:uid="{00000000-0005-0000-0000-0000C4300000}"/>
    <cellStyle name="Normal 21 2 3 2 3" xfId="12301" xr:uid="{00000000-0005-0000-0000-0000C5300000}"/>
    <cellStyle name="Normal 21 2 3 2 4" xfId="12302" xr:uid="{00000000-0005-0000-0000-0000C6300000}"/>
    <cellStyle name="Normal 21 2 3 2 5" xfId="12303" xr:uid="{00000000-0005-0000-0000-0000C7300000}"/>
    <cellStyle name="Normal 21 2 3 3" xfId="12304" xr:uid="{00000000-0005-0000-0000-0000C8300000}"/>
    <cellStyle name="Normal 21 2 3 3 2" xfId="12305" xr:uid="{00000000-0005-0000-0000-0000C9300000}"/>
    <cellStyle name="Normal 21 2 3 3 3" xfId="12306" xr:uid="{00000000-0005-0000-0000-0000CA300000}"/>
    <cellStyle name="Normal 21 2 3 3 4" xfId="12307" xr:uid="{00000000-0005-0000-0000-0000CB300000}"/>
    <cellStyle name="Normal 21 2 3 4" xfId="12308" xr:uid="{00000000-0005-0000-0000-0000CC300000}"/>
    <cellStyle name="Normal 21 2 3 5" xfId="12309" xr:uid="{00000000-0005-0000-0000-0000CD300000}"/>
    <cellStyle name="Normal 21 2 3 6" xfId="12310" xr:uid="{00000000-0005-0000-0000-0000CE300000}"/>
    <cellStyle name="Normal 21 3" xfId="12311" xr:uid="{00000000-0005-0000-0000-0000CF300000}"/>
    <cellStyle name="Normal 21 3 2" xfId="12312" xr:uid="{00000000-0005-0000-0000-0000D0300000}"/>
    <cellStyle name="Normal 21 4" xfId="12313" xr:uid="{00000000-0005-0000-0000-0000D1300000}"/>
    <cellStyle name="Normal 21 4 2" xfId="12314" xr:uid="{00000000-0005-0000-0000-0000D2300000}"/>
    <cellStyle name="Normal 21 5" xfId="12315" xr:uid="{00000000-0005-0000-0000-0000D3300000}"/>
    <cellStyle name="Normal 21 5 2" xfId="12316" xr:uid="{00000000-0005-0000-0000-0000D4300000}"/>
    <cellStyle name="Normal 21 6" xfId="12317" xr:uid="{00000000-0005-0000-0000-0000D5300000}"/>
    <cellStyle name="Normal 21 6 2" xfId="12318" xr:uid="{00000000-0005-0000-0000-0000D6300000}"/>
    <cellStyle name="Normal 21 7" xfId="12319" xr:uid="{00000000-0005-0000-0000-0000D7300000}"/>
    <cellStyle name="Normal 21 7 2" xfId="12320" xr:uid="{00000000-0005-0000-0000-0000D8300000}"/>
    <cellStyle name="Normal 21 8" xfId="12321" xr:uid="{00000000-0005-0000-0000-0000D9300000}"/>
    <cellStyle name="Normal 21 8 2" xfId="12322" xr:uid="{00000000-0005-0000-0000-0000DA300000}"/>
    <cellStyle name="Normal 21 9" xfId="12323" xr:uid="{00000000-0005-0000-0000-0000DB300000}"/>
    <cellStyle name="Normal 21 9 2" xfId="12324" xr:uid="{00000000-0005-0000-0000-0000DC300000}"/>
    <cellStyle name="Normal 22" xfId="12325" xr:uid="{00000000-0005-0000-0000-0000DD300000}"/>
    <cellStyle name="Normal 22 2" xfId="12326" xr:uid="{00000000-0005-0000-0000-0000DE300000}"/>
    <cellStyle name="Normal 22 2 2" xfId="12327" xr:uid="{00000000-0005-0000-0000-0000DF300000}"/>
    <cellStyle name="Normal 22 2 3" xfId="12328" xr:uid="{00000000-0005-0000-0000-0000E0300000}"/>
    <cellStyle name="Normal 22 2 3 2" xfId="12329" xr:uid="{00000000-0005-0000-0000-0000E1300000}"/>
    <cellStyle name="Normal 22 2 3 2 2" xfId="12330" xr:uid="{00000000-0005-0000-0000-0000E2300000}"/>
    <cellStyle name="Normal 22 2 3 2 2 2" xfId="12331" xr:uid="{00000000-0005-0000-0000-0000E3300000}"/>
    <cellStyle name="Normal 22 2 3 2 2 3" xfId="12332" xr:uid="{00000000-0005-0000-0000-0000E4300000}"/>
    <cellStyle name="Normal 22 2 3 2 2 4" xfId="12333" xr:uid="{00000000-0005-0000-0000-0000E5300000}"/>
    <cellStyle name="Normal 22 2 3 2 3" xfId="12334" xr:uid="{00000000-0005-0000-0000-0000E6300000}"/>
    <cellStyle name="Normal 22 2 3 2 4" xfId="12335" xr:uid="{00000000-0005-0000-0000-0000E7300000}"/>
    <cellStyle name="Normal 22 2 3 2 5" xfId="12336" xr:uid="{00000000-0005-0000-0000-0000E8300000}"/>
    <cellStyle name="Normal 22 2 3 3" xfId="12337" xr:uid="{00000000-0005-0000-0000-0000E9300000}"/>
    <cellStyle name="Normal 22 2 3 3 2" xfId="12338" xr:uid="{00000000-0005-0000-0000-0000EA300000}"/>
    <cellStyle name="Normal 22 2 3 3 3" xfId="12339" xr:uid="{00000000-0005-0000-0000-0000EB300000}"/>
    <cellStyle name="Normal 22 2 3 3 4" xfId="12340" xr:uid="{00000000-0005-0000-0000-0000EC300000}"/>
    <cellStyle name="Normal 22 2 3 4" xfId="12341" xr:uid="{00000000-0005-0000-0000-0000ED300000}"/>
    <cellStyle name="Normal 22 2 3 5" xfId="12342" xr:uid="{00000000-0005-0000-0000-0000EE300000}"/>
    <cellStyle name="Normal 22 2 3 6" xfId="12343" xr:uid="{00000000-0005-0000-0000-0000EF300000}"/>
    <cellStyle name="Normal 22 3" xfId="12344" xr:uid="{00000000-0005-0000-0000-0000F0300000}"/>
    <cellStyle name="Normal 22 3 2" xfId="12345" xr:uid="{00000000-0005-0000-0000-0000F1300000}"/>
    <cellStyle name="Normal 22 3 2 2" xfId="12346" xr:uid="{00000000-0005-0000-0000-0000F2300000}"/>
    <cellStyle name="Normal 22 3 2 2 2" xfId="12347" xr:uid="{00000000-0005-0000-0000-0000F3300000}"/>
    <cellStyle name="Normal 22 3 2 2 2 2" xfId="12348" xr:uid="{00000000-0005-0000-0000-0000F4300000}"/>
    <cellStyle name="Normal 22 3 2 2 2 3" xfId="12349" xr:uid="{00000000-0005-0000-0000-0000F5300000}"/>
    <cellStyle name="Normal 22 3 2 2 2 4" xfId="12350" xr:uid="{00000000-0005-0000-0000-0000F6300000}"/>
    <cellStyle name="Normal 22 3 2 2 3" xfId="12351" xr:uid="{00000000-0005-0000-0000-0000F7300000}"/>
    <cellStyle name="Normal 22 3 2 2 4" xfId="12352" xr:uid="{00000000-0005-0000-0000-0000F8300000}"/>
    <cellStyle name="Normal 22 3 2 2 5" xfId="12353" xr:uid="{00000000-0005-0000-0000-0000F9300000}"/>
    <cellStyle name="Normal 22 3 2 3" xfId="12354" xr:uid="{00000000-0005-0000-0000-0000FA300000}"/>
    <cellStyle name="Normal 22 3 2 4" xfId="12355" xr:uid="{00000000-0005-0000-0000-0000FB300000}"/>
    <cellStyle name="Normal 22 3 2 4 2" xfId="12356" xr:uid="{00000000-0005-0000-0000-0000FC300000}"/>
    <cellStyle name="Normal 22 3 2 4 3" xfId="12357" xr:uid="{00000000-0005-0000-0000-0000FD300000}"/>
    <cellStyle name="Normal 22 3 2 4 4" xfId="12358" xr:uid="{00000000-0005-0000-0000-0000FE300000}"/>
    <cellStyle name="Normal 22 3 2 5" xfId="12359" xr:uid="{00000000-0005-0000-0000-0000FF300000}"/>
    <cellStyle name="Normal 22 3 2 6" xfId="12360" xr:uid="{00000000-0005-0000-0000-000000310000}"/>
    <cellStyle name="Normal 22 3 2 7" xfId="12361" xr:uid="{00000000-0005-0000-0000-000001310000}"/>
    <cellStyle name="Normal 22 3 3" xfId="12362" xr:uid="{00000000-0005-0000-0000-000002310000}"/>
    <cellStyle name="Normal 22 3 3 2" xfId="12363" xr:uid="{00000000-0005-0000-0000-000003310000}"/>
    <cellStyle name="Normal 22 3 3 2 2" xfId="12364" xr:uid="{00000000-0005-0000-0000-000004310000}"/>
    <cellStyle name="Normal 22 3 3 2 2 2" xfId="12365" xr:uid="{00000000-0005-0000-0000-000005310000}"/>
    <cellStyle name="Normal 22 3 3 2 2 3" xfId="12366" xr:uid="{00000000-0005-0000-0000-000006310000}"/>
    <cellStyle name="Normal 22 3 3 2 2 4" xfId="12367" xr:uid="{00000000-0005-0000-0000-000007310000}"/>
    <cellStyle name="Normal 22 3 3 2 3" xfId="12368" xr:uid="{00000000-0005-0000-0000-000008310000}"/>
    <cellStyle name="Normal 22 3 3 2 4" xfId="12369" xr:uid="{00000000-0005-0000-0000-000009310000}"/>
    <cellStyle name="Normal 22 3 3 2 5" xfId="12370" xr:uid="{00000000-0005-0000-0000-00000A310000}"/>
    <cellStyle name="Normal 22 3 3 3" xfId="12371" xr:uid="{00000000-0005-0000-0000-00000B310000}"/>
    <cellStyle name="Normal 22 3 3 3 2" xfId="12372" xr:uid="{00000000-0005-0000-0000-00000C310000}"/>
    <cellStyle name="Normal 22 3 3 3 3" xfId="12373" xr:uid="{00000000-0005-0000-0000-00000D310000}"/>
    <cellStyle name="Normal 22 3 3 3 4" xfId="12374" xr:uid="{00000000-0005-0000-0000-00000E310000}"/>
    <cellStyle name="Normal 22 3 3 4" xfId="12375" xr:uid="{00000000-0005-0000-0000-00000F310000}"/>
    <cellStyle name="Normal 22 3 3 5" xfId="12376" xr:uid="{00000000-0005-0000-0000-000010310000}"/>
    <cellStyle name="Normal 22 3 3 6" xfId="12377" xr:uid="{00000000-0005-0000-0000-000011310000}"/>
    <cellStyle name="Normal 22 4" xfId="12378" xr:uid="{00000000-0005-0000-0000-000012310000}"/>
    <cellStyle name="Normal 22 4 2" xfId="12379" xr:uid="{00000000-0005-0000-0000-000013310000}"/>
    <cellStyle name="Normal 22 4 2 2" xfId="12380" xr:uid="{00000000-0005-0000-0000-000014310000}"/>
    <cellStyle name="Normal 22 4 2 2 2" xfId="12381" xr:uid="{00000000-0005-0000-0000-000015310000}"/>
    <cellStyle name="Normal 22 4 2 2 2 2" xfId="12382" xr:uid="{00000000-0005-0000-0000-000016310000}"/>
    <cellStyle name="Normal 22 4 2 2 2 3" xfId="12383" xr:uid="{00000000-0005-0000-0000-000017310000}"/>
    <cellStyle name="Normal 22 4 2 2 2 4" xfId="12384" xr:uid="{00000000-0005-0000-0000-000018310000}"/>
    <cellStyle name="Normal 22 4 2 2 3" xfId="12385" xr:uid="{00000000-0005-0000-0000-000019310000}"/>
    <cellStyle name="Normal 22 4 2 2 4" xfId="12386" xr:uid="{00000000-0005-0000-0000-00001A310000}"/>
    <cellStyle name="Normal 22 4 2 2 5" xfId="12387" xr:uid="{00000000-0005-0000-0000-00001B310000}"/>
    <cellStyle name="Normal 22 4 2 3" xfId="12388" xr:uid="{00000000-0005-0000-0000-00001C310000}"/>
    <cellStyle name="Normal 22 4 2 3 2" xfId="12389" xr:uid="{00000000-0005-0000-0000-00001D310000}"/>
    <cellStyle name="Normal 22 4 2 3 3" xfId="12390" xr:uid="{00000000-0005-0000-0000-00001E310000}"/>
    <cellStyle name="Normal 22 4 2 3 4" xfId="12391" xr:uid="{00000000-0005-0000-0000-00001F310000}"/>
    <cellStyle name="Normal 22 4 2 4" xfId="12392" xr:uid="{00000000-0005-0000-0000-000020310000}"/>
    <cellStyle name="Normal 22 4 2 5" xfId="12393" xr:uid="{00000000-0005-0000-0000-000021310000}"/>
    <cellStyle name="Normal 22 4 2 6" xfId="12394" xr:uid="{00000000-0005-0000-0000-000022310000}"/>
    <cellStyle name="Normal 22 4 3" xfId="12395" xr:uid="{00000000-0005-0000-0000-000023310000}"/>
    <cellStyle name="Normal 22 4 4" xfId="12396" xr:uid="{00000000-0005-0000-0000-000024310000}"/>
    <cellStyle name="Normal 22 4 4 2" xfId="12397" xr:uid="{00000000-0005-0000-0000-000025310000}"/>
    <cellStyle name="Normal 22 4 4 2 2" xfId="12398" xr:uid="{00000000-0005-0000-0000-000026310000}"/>
    <cellStyle name="Normal 22 4 4 2 3" xfId="12399" xr:uid="{00000000-0005-0000-0000-000027310000}"/>
    <cellStyle name="Normal 22 4 4 2 4" xfId="12400" xr:uid="{00000000-0005-0000-0000-000028310000}"/>
    <cellStyle name="Normal 22 4 4 3" xfId="12401" xr:uid="{00000000-0005-0000-0000-000029310000}"/>
    <cellStyle name="Normal 22 4 4 4" xfId="12402" xr:uid="{00000000-0005-0000-0000-00002A310000}"/>
    <cellStyle name="Normal 22 4 4 5" xfId="12403" xr:uid="{00000000-0005-0000-0000-00002B310000}"/>
    <cellStyle name="Normal 22 4 5" xfId="12404" xr:uid="{00000000-0005-0000-0000-00002C310000}"/>
    <cellStyle name="Normal 22 4 5 2" xfId="12405" xr:uid="{00000000-0005-0000-0000-00002D310000}"/>
    <cellStyle name="Normal 22 4 5 3" xfId="12406" xr:uid="{00000000-0005-0000-0000-00002E310000}"/>
    <cellStyle name="Normal 22 4 5 4" xfId="12407" xr:uid="{00000000-0005-0000-0000-00002F310000}"/>
    <cellStyle name="Normal 22 4 6" xfId="12408" xr:uid="{00000000-0005-0000-0000-000030310000}"/>
    <cellStyle name="Normal 22 4 7" xfId="12409" xr:uid="{00000000-0005-0000-0000-000031310000}"/>
    <cellStyle name="Normal 22 4 8" xfId="12410" xr:uid="{00000000-0005-0000-0000-000032310000}"/>
    <cellStyle name="Normal 22 5" xfId="12411" xr:uid="{00000000-0005-0000-0000-000033310000}"/>
    <cellStyle name="Normal 22 5 2" xfId="12412" xr:uid="{00000000-0005-0000-0000-000034310000}"/>
    <cellStyle name="Normal 22 5 2 2" xfId="12413" xr:uid="{00000000-0005-0000-0000-000035310000}"/>
    <cellStyle name="Normal 22 5 2 2 2" xfId="12414" xr:uid="{00000000-0005-0000-0000-000036310000}"/>
    <cellStyle name="Normal 22 5 2 2 3" xfId="12415" xr:uid="{00000000-0005-0000-0000-000037310000}"/>
    <cellStyle name="Normal 22 5 2 2 4" xfId="12416" xr:uid="{00000000-0005-0000-0000-000038310000}"/>
    <cellStyle name="Normal 22 5 2 3" xfId="12417" xr:uid="{00000000-0005-0000-0000-000039310000}"/>
    <cellStyle name="Normal 22 5 2 4" xfId="12418" xr:uid="{00000000-0005-0000-0000-00003A310000}"/>
    <cellStyle name="Normal 22 5 2 5" xfId="12419" xr:uid="{00000000-0005-0000-0000-00003B310000}"/>
    <cellStyle name="Normal 22 5 3" xfId="12420" xr:uid="{00000000-0005-0000-0000-00003C310000}"/>
    <cellStyle name="Normal 22 5 4" xfId="12421" xr:uid="{00000000-0005-0000-0000-00003D310000}"/>
    <cellStyle name="Normal 22 5 4 2" xfId="12422" xr:uid="{00000000-0005-0000-0000-00003E310000}"/>
    <cellStyle name="Normal 22 5 4 3" xfId="12423" xr:uid="{00000000-0005-0000-0000-00003F310000}"/>
    <cellStyle name="Normal 22 5 4 4" xfId="12424" xr:uid="{00000000-0005-0000-0000-000040310000}"/>
    <cellStyle name="Normal 22 5 5" xfId="12425" xr:uid="{00000000-0005-0000-0000-000041310000}"/>
    <cellStyle name="Normal 22 5 6" xfId="12426" xr:uid="{00000000-0005-0000-0000-000042310000}"/>
    <cellStyle name="Normal 22 5 7" xfId="12427" xr:uid="{00000000-0005-0000-0000-000043310000}"/>
    <cellStyle name="Normal 22 6" xfId="12428" xr:uid="{00000000-0005-0000-0000-000044310000}"/>
    <cellStyle name="Normal 22 7" xfId="12429" xr:uid="{00000000-0005-0000-0000-000045310000}"/>
    <cellStyle name="Normal 22 8" xfId="12430" xr:uid="{00000000-0005-0000-0000-000046310000}"/>
    <cellStyle name="Normal 22 8 2" xfId="12431" xr:uid="{00000000-0005-0000-0000-000047310000}"/>
    <cellStyle name="Normal 22 8 3" xfId="12432" xr:uid="{00000000-0005-0000-0000-000048310000}"/>
    <cellStyle name="Normal 22 8 4" xfId="12433" xr:uid="{00000000-0005-0000-0000-000049310000}"/>
    <cellStyle name="Normal 23" xfId="12434" xr:uid="{00000000-0005-0000-0000-00004A310000}"/>
    <cellStyle name="Normal 23 2" xfId="12435" xr:uid="{00000000-0005-0000-0000-00004B310000}"/>
    <cellStyle name="Normal 23 2 2" xfId="12436" xr:uid="{00000000-0005-0000-0000-00004C310000}"/>
    <cellStyle name="Normal 23 3" xfId="12437" xr:uid="{00000000-0005-0000-0000-00004D310000}"/>
    <cellStyle name="Normal 23 3 2" xfId="12438" xr:uid="{00000000-0005-0000-0000-00004E310000}"/>
    <cellStyle name="Normal 23 4" xfId="12439" xr:uid="{00000000-0005-0000-0000-00004F310000}"/>
    <cellStyle name="Normal 23 4 2" xfId="12440" xr:uid="{00000000-0005-0000-0000-000050310000}"/>
    <cellStyle name="Normal 23 4 2 2" xfId="12441" xr:uid="{00000000-0005-0000-0000-000051310000}"/>
    <cellStyle name="Normal 23 4 2 2 2" xfId="12442" xr:uid="{00000000-0005-0000-0000-000052310000}"/>
    <cellStyle name="Normal 23 4 2 2 3" xfId="12443" xr:uid="{00000000-0005-0000-0000-000053310000}"/>
    <cellStyle name="Normal 23 4 2 2 4" xfId="12444" xr:uid="{00000000-0005-0000-0000-000054310000}"/>
    <cellStyle name="Normal 23 4 2 3" xfId="12445" xr:uid="{00000000-0005-0000-0000-000055310000}"/>
    <cellStyle name="Normal 23 4 2 4" xfId="12446" xr:uid="{00000000-0005-0000-0000-000056310000}"/>
    <cellStyle name="Normal 23 4 2 5" xfId="12447" xr:uid="{00000000-0005-0000-0000-000057310000}"/>
    <cellStyle name="Normal 23 4 3" xfId="12448" xr:uid="{00000000-0005-0000-0000-000058310000}"/>
    <cellStyle name="Normal 23 4 4" xfId="12449" xr:uid="{00000000-0005-0000-0000-000059310000}"/>
    <cellStyle name="Normal 23 4 4 2" xfId="12450" xr:uid="{00000000-0005-0000-0000-00005A310000}"/>
    <cellStyle name="Normal 23 4 4 3" xfId="12451" xr:uid="{00000000-0005-0000-0000-00005B310000}"/>
    <cellStyle name="Normal 23 4 4 4" xfId="12452" xr:uid="{00000000-0005-0000-0000-00005C310000}"/>
    <cellStyle name="Normal 23 4 5" xfId="12453" xr:uid="{00000000-0005-0000-0000-00005D310000}"/>
    <cellStyle name="Normal 23 4 6" xfId="12454" xr:uid="{00000000-0005-0000-0000-00005E310000}"/>
    <cellStyle name="Normal 23 4 7" xfId="12455" xr:uid="{00000000-0005-0000-0000-00005F310000}"/>
    <cellStyle name="Normal 23 5" xfId="12456" xr:uid="{00000000-0005-0000-0000-000060310000}"/>
    <cellStyle name="Normal 23 6" xfId="12457" xr:uid="{00000000-0005-0000-0000-000061310000}"/>
    <cellStyle name="Normal 23 7" xfId="12458" xr:uid="{00000000-0005-0000-0000-000062310000}"/>
    <cellStyle name="Normal 23 8" xfId="12459" xr:uid="{00000000-0005-0000-0000-000063310000}"/>
    <cellStyle name="Normal 23 8 2" xfId="12460" xr:uid="{00000000-0005-0000-0000-000064310000}"/>
    <cellStyle name="Normal 23 8 3" xfId="12461" xr:uid="{00000000-0005-0000-0000-000065310000}"/>
    <cellStyle name="Normal 23 8 4" xfId="12462" xr:uid="{00000000-0005-0000-0000-000066310000}"/>
    <cellStyle name="Normal 24" xfId="12463" xr:uid="{00000000-0005-0000-0000-000067310000}"/>
    <cellStyle name="Normal 24 2" xfId="12464" xr:uid="{00000000-0005-0000-0000-000068310000}"/>
    <cellStyle name="Normal 24 2 2" xfId="12465" xr:uid="{00000000-0005-0000-0000-000069310000}"/>
    <cellStyle name="Normal 24 2 3" xfId="12466" xr:uid="{00000000-0005-0000-0000-00006A310000}"/>
    <cellStyle name="Normal 24 2 3 2" xfId="12467" xr:uid="{00000000-0005-0000-0000-00006B310000}"/>
    <cellStyle name="Normal 24 2 3 2 2" xfId="12468" xr:uid="{00000000-0005-0000-0000-00006C310000}"/>
    <cellStyle name="Normal 24 2 3 2 2 2" xfId="12469" xr:uid="{00000000-0005-0000-0000-00006D310000}"/>
    <cellStyle name="Normal 24 2 3 2 2 3" xfId="12470" xr:uid="{00000000-0005-0000-0000-00006E310000}"/>
    <cellStyle name="Normal 24 2 3 2 2 4" xfId="12471" xr:uid="{00000000-0005-0000-0000-00006F310000}"/>
    <cellStyle name="Normal 24 2 3 2 3" xfId="12472" xr:uid="{00000000-0005-0000-0000-000070310000}"/>
    <cellStyle name="Normal 24 2 3 2 4" xfId="12473" xr:uid="{00000000-0005-0000-0000-000071310000}"/>
    <cellStyle name="Normal 24 2 3 2 5" xfId="12474" xr:uid="{00000000-0005-0000-0000-000072310000}"/>
    <cellStyle name="Normal 24 2 3 3" xfId="12475" xr:uid="{00000000-0005-0000-0000-000073310000}"/>
    <cellStyle name="Normal 24 2 3 3 2" xfId="12476" xr:uid="{00000000-0005-0000-0000-000074310000}"/>
    <cellStyle name="Normal 24 2 3 3 3" xfId="12477" xr:uid="{00000000-0005-0000-0000-000075310000}"/>
    <cellStyle name="Normal 24 2 3 3 4" xfId="12478" xr:uid="{00000000-0005-0000-0000-000076310000}"/>
    <cellStyle name="Normal 24 2 3 4" xfId="12479" xr:uid="{00000000-0005-0000-0000-000077310000}"/>
    <cellStyle name="Normal 24 2 3 5" xfId="12480" xr:uid="{00000000-0005-0000-0000-000078310000}"/>
    <cellStyle name="Normal 24 2 3 6" xfId="12481" xr:uid="{00000000-0005-0000-0000-000079310000}"/>
    <cellStyle name="Normal 24 3" xfId="12482" xr:uid="{00000000-0005-0000-0000-00007A310000}"/>
    <cellStyle name="Normal 24 3 2" xfId="12483" xr:uid="{00000000-0005-0000-0000-00007B310000}"/>
    <cellStyle name="Normal 24 3 2 2" xfId="12484" xr:uid="{00000000-0005-0000-0000-00007C310000}"/>
    <cellStyle name="Normal 24 3 2 2 2" xfId="12485" xr:uid="{00000000-0005-0000-0000-00007D310000}"/>
    <cellStyle name="Normal 24 3 2 2 2 2" xfId="12486" xr:uid="{00000000-0005-0000-0000-00007E310000}"/>
    <cellStyle name="Normal 24 3 2 2 2 3" xfId="12487" xr:uid="{00000000-0005-0000-0000-00007F310000}"/>
    <cellStyle name="Normal 24 3 2 2 2 4" xfId="12488" xr:uid="{00000000-0005-0000-0000-000080310000}"/>
    <cellStyle name="Normal 24 3 2 2 3" xfId="12489" xr:uid="{00000000-0005-0000-0000-000081310000}"/>
    <cellStyle name="Normal 24 3 2 2 4" xfId="12490" xr:uid="{00000000-0005-0000-0000-000082310000}"/>
    <cellStyle name="Normal 24 3 2 2 5" xfId="12491" xr:uid="{00000000-0005-0000-0000-000083310000}"/>
    <cellStyle name="Normal 24 3 2 3" xfId="12492" xr:uid="{00000000-0005-0000-0000-000084310000}"/>
    <cellStyle name="Normal 24 3 2 4" xfId="12493" xr:uid="{00000000-0005-0000-0000-000085310000}"/>
    <cellStyle name="Normal 24 3 2 4 2" xfId="12494" xr:uid="{00000000-0005-0000-0000-000086310000}"/>
    <cellStyle name="Normal 24 3 2 4 3" xfId="12495" xr:uid="{00000000-0005-0000-0000-000087310000}"/>
    <cellStyle name="Normal 24 3 2 4 4" xfId="12496" xr:uid="{00000000-0005-0000-0000-000088310000}"/>
    <cellStyle name="Normal 24 3 2 5" xfId="12497" xr:uid="{00000000-0005-0000-0000-000089310000}"/>
    <cellStyle name="Normal 24 3 2 6" xfId="12498" xr:uid="{00000000-0005-0000-0000-00008A310000}"/>
    <cellStyle name="Normal 24 3 2 7" xfId="12499" xr:uid="{00000000-0005-0000-0000-00008B310000}"/>
    <cellStyle name="Normal 24 4" xfId="12500" xr:uid="{00000000-0005-0000-0000-00008C310000}"/>
    <cellStyle name="Normal 24 5" xfId="12501" xr:uid="{00000000-0005-0000-0000-00008D310000}"/>
    <cellStyle name="Normal 24 5 2" xfId="12502" xr:uid="{00000000-0005-0000-0000-00008E310000}"/>
    <cellStyle name="Normal 24 5 2 2" xfId="12503" xr:uid="{00000000-0005-0000-0000-00008F310000}"/>
    <cellStyle name="Normal 24 5 2 2 2" xfId="12504" xr:uid="{00000000-0005-0000-0000-000090310000}"/>
    <cellStyle name="Normal 24 5 2 2 3" xfId="12505" xr:uid="{00000000-0005-0000-0000-000091310000}"/>
    <cellStyle name="Normal 24 5 2 2 4" xfId="12506" xr:uid="{00000000-0005-0000-0000-000092310000}"/>
    <cellStyle name="Normal 24 5 2 3" xfId="12507" xr:uid="{00000000-0005-0000-0000-000093310000}"/>
    <cellStyle name="Normal 24 5 2 4" xfId="12508" xr:uid="{00000000-0005-0000-0000-000094310000}"/>
    <cellStyle name="Normal 24 5 2 5" xfId="12509" xr:uid="{00000000-0005-0000-0000-000095310000}"/>
    <cellStyle name="Normal 24 5 3" xfId="12510" xr:uid="{00000000-0005-0000-0000-000096310000}"/>
    <cellStyle name="Normal 24 5 4" xfId="12511" xr:uid="{00000000-0005-0000-0000-000097310000}"/>
    <cellStyle name="Normal 24 5 4 2" xfId="12512" xr:uid="{00000000-0005-0000-0000-000098310000}"/>
    <cellStyle name="Normal 24 5 4 3" xfId="12513" xr:uid="{00000000-0005-0000-0000-000099310000}"/>
    <cellStyle name="Normal 24 5 4 4" xfId="12514" xr:uid="{00000000-0005-0000-0000-00009A310000}"/>
    <cellStyle name="Normal 24 5 5" xfId="12515" xr:uid="{00000000-0005-0000-0000-00009B310000}"/>
    <cellStyle name="Normal 24 5 6" xfId="12516" xr:uid="{00000000-0005-0000-0000-00009C310000}"/>
    <cellStyle name="Normal 24 5 7" xfId="12517" xr:uid="{00000000-0005-0000-0000-00009D310000}"/>
    <cellStyle name="Normal 24 6" xfId="12518" xr:uid="{00000000-0005-0000-0000-00009E310000}"/>
    <cellStyle name="Normal 24 7" xfId="12519" xr:uid="{00000000-0005-0000-0000-00009F310000}"/>
    <cellStyle name="Normal 24 8" xfId="12520" xr:uid="{00000000-0005-0000-0000-0000A0310000}"/>
    <cellStyle name="Normal 24 8 2" xfId="12521" xr:uid="{00000000-0005-0000-0000-0000A1310000}"/>
    <cellStyle name="Normal 24 8 3" xfId="12522" xr:uid="{00000000-0005-0000-0000-0000A2310000}"/>
    <cellStyle name="Normal 24 8 4" xfId="12523" xr:uid="{00000000-0005-0000-0000-0000A3310000}"/>
    <cellStyle name="Normal 25" xfId="12524" xr:uid="{00000000-0005-0000-0000-0000A4310000}"/>
    <cellStyle name="Normal 25 2" xfId="12525" xr:uid="{00000000-0005-0000-0000-0000A5310000}"/>
    <cellStyle name="Normal 25 2 2" xfId="12526" xr:uid="{00000000-0005-0000-0000-0000A6310000}"/>
    <cellStyle name="Normal 25 2 2 2" xfId="12527" xr:uid="{00000000-0005-0000-0000-0000A7310000}"/>
    <cellStyle name="Normal 25 3" xfId="12528" xr:uid="{00000000-0005-0000-0000-0000A8310000}"/>
    <cellStyle name="Normal 25 3 2" xfId="12529" xr:uid="{00000000-0005-0000-0000-0000A9310000}"/>
    <cellStyle name="Normal 25 4" xfId="12530" xr:uid="{00000000-0005-0000-0000-0000AA310000}"/>
    <cellStyle name="Normal 25 5" xfId="12531" xr:uid="{00000000-0005-0000-0000-0000AB310000}"/>
    <cellStyle name="Normal 25 5 2" xfId="12532" xr:uid="{00000000-0005-0000-0000-0000AC310000}"/>
    <cellStyle name="Normal 25 5 2 2" xfId="12533" xr:uid="{00000000-0005-0000-0000-0000AD310000}"/>
    <cellStyle name="Normal 25 5 2 2 2" xfId="12534" xr:uid="{00000000-0005-0000-0000-0000AE310000}"/>
    <cellStyle name="Normal 25 5 2 2 3" xfId="12535" xr:uid="{00000000-0005-0000-0000-0000AF310000}"/>
    <cellStyle name="Normal 25 5 2 2 4" xfId="12536" xr:uid="{00000000-0005-0000-0000-0000B0310000}"/>
    <cellStyle name="Normal 25 5 2 3" xfId="12537" xr:uid="{00000000-0005-0000-0000-0000B1310000}"/>
    <cellStyle name="Normal 25 5 2 4" xfId="12538" xr:uid="{00000000-0005-0000-0000-0000B2310000}"/>
    <cellStyle name="Normal 25 5 2 5" xfId="12539" xr:uid="{00000000-0005-0000-0000-0000B3310000}"/>
    <cellStyle name="Normal 25 5 3" xfId="12540" xr:uid="{00000000-0005-0000-0000-0000B4310000}"/>
    <cellStyle name="Normal 25 5 3 2" xfId="12541" xr:uid="{00000000-0005-0000-0000-0000B5310000}"/>
    <cellStyle name="Normal 25 5 3 3" xfId="12542" xr:uid="{00000000-0005-0000-0000-0000B6310000}"/>
    <cellStyle name="Normal 25 5 3 4" xfId="12543" xr:uid="{00000000-0005-0000-0000-0000B7310000}"/>
    <cellStyle name="Normal 25 5 4" xfId="12544" xr:uid="{00000000-0005-0000-0000-0000B8310000}"/>
    <cellStyle name="Normal 25 5 5" xfId="12545" xr:uid="{00000000-0005-0000-0000-0000B9310000}"/>
    <cellStyle name="Normal 25 5 6" xfId="12546" xr:uid="{00000000-0005-0000-0000-0000BA310000}"/>
    <cellStyle name="Normal 25 6" xfId="12547" xr:uid="{00000000-0005-0000-0000-0000BB310000}"/>
    <cellStyle name="Normal 25 6 2" xfId="12548" xr:uid="{00000000-0005-0000-0000-0000BC310000}"/>
    <cellStyle name="Normal 25 6 3" xfId="12549" xr:uid="{00000000-0005-0000-0000-0000BD310000}"/>
    <cellStyle name="Normal 25 6 4" xfId="12550" xr:uid="{00000000-0005-0000-0000-0000BE310000}"/>
    <cellStyle name="Normal 26" xfId="12551" xr:uid="{00000000-0005-0000-0000-0000BF310000}"/>
    <cellStyle name="Normal 26 2" xfId="12552" xr:uid="{00000000-0005-0000-0000-0000C0310000}"/>
    <cellStyle name="Normal 26 2 2" xfId="12553" xr:uid="{00000000-0005-0000-0000-0000C1310000}"/>
    <cellStyle name="Normal 26 2 2 2" xfId="12554" xr:uid="{00000000-0005-0000-0000-0000C2310000}"/>
    <cellStyle name="Normal 26 3" xfId="12555" xr:uid="{00000000-0005-0000-0000-0000C3310000}"/>
    <cellStyle name="Normal 26 3 2" xfId="12556" xr:uid="{00000000-0005-0000-0000-0000C4310000}"/>
    <cellStyle name="Normal 26 3 3" xfId="12557" xr:uid="{00000000-0005-0000-0000-0000C5310000}"/>
    <cellStyle name="Normal 26 3 4" xfId="12558" xr:uid="{00000000-0005-0000-0000-0000C6310000}"/>
    <cellStyle name="Normal 26 3 4 2" xfId="12559" xr:uid="{00000000-0005-0000-0000-0000C7310000}"/>
    <cellStyle name="Normal 26 3 4 3" xfId="12560" xr:uid="{00000000-0005-0000-0000-0000C8310000}"/>
    <cellStyle name="Normal 26 3 4 4" xfId="12561" xr:uid="{00000000-0005-0000-0000-0000C9310000}"/>
    <cellStyle name="Normal 26 4" xfId="12562" xr:uid="{00000000-0005-0000-0000-0000CA310000}"/>
    <cellStyle name="Normal 26 4 2" xfId="12563" xr:uid="{00000000-0005-0000-0000-0000CB310000}"/>
    <cellStyle name="Normal 26 4 3" xfId="12564" xr:uid="{00000000-0005-0000-0000-0000CC310000}"/>
    <cellStyle name="Normal 26 4 3 2" xfId="12565" xr:uid="{00000000-0005-0000-0000-0000CD310000}"/>
    <cellStyle name="Normal 26 4 3 3" xfId="12566" xr:uid="{00000000-0005-0000-0000-0000CE310000}"/>
    <cellStyle name="Normal 26 4 3 4" xfId="12567" xr:uid="{00000000-0005-0000-0000-0000CF310000}"/>
    <cellStyle name="Normal 26 5" xfId="12568" xr:uid="{00000000-0005-0000-0000-0000D0310000}"/>
    <cellStyle name="Normal 26 5 2" xfId="12569" xr:uid="{00000000-0005-0000-0000-0000D1310000}"/>
    <cellStyle name="Normal 26 5 2 2" xfId="12570" xr:uid="{00000000-0005-0000-0000-0000D2310000}"/>
    <cellStyle name="Normal 26 5 2 2 2" xfId="12571" xr:uid="{00000000-0005-0000-0000-0000D3310000}"/>
    <cellStyle name="Normal 26 5 2 2 3" xfId="12572" xr:uid="{00000000-0005-0000-0000-0000D4310000}"/>
    <cellStyle name="Normal 26 5 2 2 4" xfId="12573" xr:uid="{00000000-0005-0000-0000-0000D5310000}"/>
    <cellStyle name="Normal 26 5 2 3" xfId="12574" xr:uid="{00000000-0005-0000-0000-0000D6310000}"/>
    <cellStyle name="Normal 26 5 2 4" xfId="12575" xr:uid="{00000000-0005-0000-0000-0000D7310000}"/>
    <cellStyle name="Normal 26 5 2 5" xfId="12576" xr:uid="{00000000-0005-0000-0000-0000D8310000}"/>
    <cellStyle name="Normal 26 5 3" xfId="12577" xr:uid="{00000000-0005-0000-0000-0000D9310000}"/>
    <cellStyle name="Normal 26 5 3 2" xfId="12578" xr:uid="{00000000-0005-0000-0000-0000DA310000}"/>
    <cellStyle name="Normal 26 5 3 3" xfId="12579" xr:uid="{00000000-0005-0000-0000-0000DB310000}"/>
    <cellStyle name="Normal 26 5 3 4" xfId="12580" xr:uid="{00000000-0005-0000-0000-0000DC310000}"/>
    <cellStyle name="Normal 26 5 4" xfId="12581" xr:uid="{00000000-0005-0000-0000-0000DD310000}"/>
    <cellStyle name="Normal 26 5 5" xfId="12582" xr:uid="{00000000-0005-0000-0000-0000DE310000}"/>
    <cellStyle name="Normal 26 5 6" xfId="12583" xr:uid="{00000000-0005-0000-0000-0000DF310000}"/>
    <cellStyle name="Normal 26 6" xfId="12584" xr:uid="{00000000-0005-0000-0000-0000E0310000}"/>
    <cellStyle name="Normal 26 6 2" xfId="12585" xr:uid="{00000000-0005-0000-0000-0000E1310000}"/>
    <cellStyle name="Normal 26 6 3" xfId="12586" xr:uid="{00000000-0005-0000-0000-0000E2310000}"/>
    <cellStyle name="Normal 26 6 4" xfId="12587" xr:uid="{00000000-0005-0000-0000-0000E3310000}"/>
    <cellStyle name="Normal 27" xfId="12588" xr:uid="{00000000-0005-0000-0000-0000E4310000}"/>
    <cellStyle name="Normal 27 2" xfId="12589" xr:uid="{00000000-0005-0000-0000-0000E5310000}"/>
    <cellStyle name="Normal 27 2 2" xfId="12590" xr:uid="{00000000-0005-0000-0000-0000E6310000}"/>
    <cellStyle name="Normal 27 3" xfId="12591" xr:uid="{00000000-0005-0000-0000-0000E7310000}"/>
    <cellStyle name="Normal 27 3 2" xfId="12592" xr:uid="{00000000-0005-0000-0000-0000E8310000}"/>
    <cellStyle name="Normal 27 4" xfId="12593" xr:uid="{00000000-0005-0000-0000-0000E9310000}"/>
    <cellStyle name="Normal 27 5" xfId="12594" xr:uid="{00000000-0005-0000-0000-0000EA310000}"/>
    <cellStyle name="Normal 27 5 2" xfId="12595" xr:uid="{00000000-0005-0000-0000-0000EB310000}"/>
    <cellStyle name="Normal 27 5 2 2" xfId="12596" xr:uid="{00000000-0005-0000-0000-0000EC310000}"/>
    <cellStyle name="Normal 27 5 2 2 2" xfId="12597" xr:uid="{00000000-0005-0000-0000-0000ED310000}"/>
    <cellStyle name="Normal 27 5 2 2 3" xfId="12598" xr:uid="{00000000-0005-0000-0000-0000EE310000}"/>
    <cellStyle name="Normal 27 5 2 2 4" xfId="12599" xr:uid="{00000000-0005-0000-0000-0000EF310000}"/>
    <cellStyle name="Normal 27 5 2 3" xfId="12600" xr:uid="{00000000-0005-0000-0000-0000F0310000}"/>
    <cellStyle name="Normal 27 5 2 4" xfId="12601" xr:uid="{00000000-0005-0000-0000-0000F1310000}"/>
    <cellStyle name="Normal 27 5 2 5" xfId="12602" xr:uid="{00000000-0005-0000-0000-0000F2310000}"/>
    <cellStyle name="Normal 27 5 3" xfId="12603" xr:uid="{00000000-0005-0000-0000-0000F3310000}"/>
    <cellStyle name="Normal 27 5 3 2" xfId="12604" xr:uid="{00000000-0005-0000-0000-0000F4310000}"/>
    <cellStyle name="Normal 27 5 3 3" xfId="12605" xr:uid="{00000000-0005-0000-0000-0000F5310000}"/>
    <cellStyle name="Normal 27 5 3 4" xfId="12606" xr:uid="{00000000-0005-0000-0000-0000F6310000}"/>
    <cellStyle name="Normal 27 5 4" xfId="12607" xr:uid="{00000000-0005-0000-0000-0000F7310000}"/>
    <cellStyle name="Normal 27 5 5" xfId="12608" xr:uid="{00000000-0005-0000-0000-0000F8310000}"/>
    <cellStyle name="Normal 27 5 6" xfId="12609" xr:uid="{00000000-0005-0000-0000-0000F9310000}"/>
    <cellStyle name="Normal 28" xfId="12610" xr:uid="{00000000-0005-0000-0000-0000FA310000}"/>
    <cellStyle name="Normal 28 2" xfId="12611" xr:uid="{00000000-0005-0000-0000-0000FB310000}"/>
    <cellStyle name="Normal 28 2 2" xfId="12612" xr:uid="{00000000-0005-0000-0000-0000FC310000}"/>
    <cellStyle name="Normal 28 3" xfId="12613" xr:uid="{00000000-0005-0000-0000-0000FD310000}"/>
    <cellStyle name="Normal 28 3 2" xfId="12614" xr:uid="{00000000-0005-0000-0000-0000FE310000}"/>
    <cellStyle name="Normal 28 4" xfId="12615" xr:uid="{00000000-0005-0000-0000-0000FF310000}"/>
    <cellStyle name="Normal 28 5" xfId="12616" xr:uid="{00000000-0005-0000-0000-000000320000}"/>
    <cellStyle name="Normal 28 5 2" xfId="12617" xr:uid="{00000000-0005-0000-0000-000001320000}"/>
    <cellStyle name="Normal 28 5 2 2" xfId="12618" xr:uid="{00000000-0005-0000-0000-000002320000}"/>
    <cellStyle name="Normal 28 5 2 2 2" xfId="12619" xr:uid="{00000000-0005-0000-0000-000003320000}"/>
    <cellStyle name="Normal 28 5 2 2 3" xfId="12620" xr:uid="{00000000-0005-0000-0000-000004320000}"/>
    <cellStyle name="Normal 28 5 2 2 4" xfId="12621" xr:uid="{00000000-0005-0000-0000-000005320000}"/>
    <cellStyle name="Normal 28 5 2 3" xfId="12622" xr:uid="{00000000-0005-0000-0000-000006320000}"/>
    <cellStyle name="Normal 28 5 2 4" xfId="12623" xr:uid="{00000000-0005-0000-0000-000007320000}"/>
    <cellStyle name="Normal 28 5 2 5" xfId="12624" xr:uid="{00000000-0005-0000-0000-000008320000}"/>
    <cellStyle name="Normal 28 5 3" xfId="12625" xr:uid="{00000000-0005-0000-0000-000009320000}"/>
    <cellStyle name="Normal 28 5 3 2" xfId="12626" xr:uid="{00000000-0005-0000-0000-00000A320000}"/>
    <cellStyle name="Normal 28 5 3 3" xfId="12627" xr:uid="{00000000-0005-0000-0000-00000B320000}"/>
    <cellStyle name="Normal 28 5 3 4" xfId="12628" xr:uid="{00000000-0005-0000-0000-00000C320000}"/>
    <cellStyle name="Normal 28 5 4" xfId="12629" xr:uid="{00000000-0005-0000-0000-00000D320000}"/>
    <cellStyle name="Normal 28 5 5" xfId="12630" xr:uid="{00000000-0005-0000-0000-00000E320000}"/>
    <cellStyle name="Normal 28 5 6" xfId="12631" xr:uid="{00000000-0005-0000-0000-00000F320000}"/>
    <cellStyle name="Normal 29" xfId="12632" xr:uid="{00000000-0005-0000-0000-000010320000}"/>
    <cellStyle name="Normal 29 10" xfId="12633" xr:uid="{00000000-0005-0000-0000-000011320000}"/>
    <cellStyle name="Normal 29 10 2" xfId="12634" xr:uid="{00000000-0005-0000-0000-000012320000}"/>
    <cellStyle name="Normal 29 11" xfId="12635" xr:uid="{00000000-0005-0000-0000-000013320000}"/>
    <cellStyle name="Normal 29 11 2" xfId="12636" xr:uid="{00000000-0005-0000-0000-000014320000}"/>
    <cellStyle name="Normal 29 12" xfId="12637" xr:uid="{00000000-0005-0000-0000-000015320000}"/>
    <cellStyle name="Normal 29 12 2" xfId="12638" xr:uid="{00000000-0005-0000-0000-000016320000}"/>
    <cellStyle name="Normal 29 13" xfId="12639" xr:uid="{00000000-0005-0000-0000-000017320000}"/>
    <cellStyle name="Normal 29 13 2" xfId="12640" xr:uid="{00000000-0005-0000-0000-000018320000}"/>
    <cellStyle name="Normal 29 13 2 2" xfId="12641" xr:uid="{00000000-0005-0000-0000-000019320000}"/>
    <cellStyle name="Normal 29 13 2 3" xfId="12642" xr:uid="{00000000-0005-0000-0000-00001A320000}"/>
    <cellStyle name="Normal 29 13 2 4" xfId="12643" xr:uid="{00000000-0005-0000-0000-00001B320000}"/>
    <cellStyle name="Normal 29 13 3" xfId="12644" xr:uid="{00000000-0005-0000-0000-00001C320000}"/>
    <cellStyle name="Normal 29 13 4" xfId="12645" xr:uid="{00000000-0005-0000-0000-00001D320000}"/>
    <cellStyle name="Normal 29 13 5" xfId="12646" xr:uid="{00000000-0005-0000-0000-00001E320000}"/>
    <cellStyle name="Normal 29 14" xfId="12647" xr:uid="{00000000-0005-0000-0000-00001F320000}"/>
    <cellStyle name="Normal 29 14 2" xfId="12648" xr:uid="{00000000-0005-0000-0000-000020320000}"/>
    <cellStyle name="Normal 29 14 3" xfId="12649" xr:uid="{00000000-0005-0000-0000-000021320000}"/>
    <cellStyle name="Normal 29 14 4" xfId="12650" xr:uid="{00000000-0005-0000-0000-000022320000}"/>
    <cellStyle name="Normal 29 15" xfId="12651" xr:uid="{00000000-0005-0000-0000-000023320000}"/>
    <cellStyle name="Normal 29 16" xfId="12652" xr:uid="{00000000-0005-0000-0000-000024320000}"/>
    <cellStyle name="Normal 29 17" xfId="12653" xr:uid="{00000000-0005-0000-0000-000025320000}"/>
    <cellStyle name="Normal 29 2" xfId="12654" xr:uid="{00000000-0005-0000-0000-000026320000}"/>
    <cellStyle name="Normal 29 2 2" xfId="12655" xr:uid="{00000000-0005-0000-0000-000027320000}"/>
    <cellStyle name="Normal 29 3" xfId="12656" xr:uid="{00000000-0005-0000-0000-000028320000}"/>
    <cellStyle name="Normal 29 3 2" xfId="12657" xr:uid="{00000000-0005-0000-0000-000029320000}"/>
    <cellStyle name="Normal 29 4" xfId="12658" xr:uid="{00000000-0005-0000-0000-00002A320000}"/>
    <cellStyle name="Normal 29 4 2" xfId="12659" xr:uid="{00000000-0005-0000-0000-00002B320000}"/>
    <cellStyle name="Normal 29 5" xfId="12660" xr:uid="{00000000-0005-0000-0000-00002C320000}"/>
    <cellStyle name="Normal 29 5 2" xfId="12661" xr:uid="{00000000-0005-0000-0000-00002D320000}"/>
    <cellStyle name="Normal 29 6" xfId="12662" xr:uid="{00000000-0005-0000-0000-00002E320000}"/>
    <cellStyle name="Normal 29 6 2" xfId="12663" xr:uid="{00000000-0005-0000-0000-00002F320000}"/>
    <cellStyle name="Normal 29 7" xfId="12664" xr:uid="{00000000-0005-0000-0000-000030320000}"/>
    <cellStyle name="Normal 29 7 2" xfId="12665" xr:uid="{00000000-0005-0000-0000-000031320000}"/>
    <cellStyle name="Normal 29 8" xfId="12666" xr:uid="{00000000-0005-0000-0000-000032320000}"/>
    <cellStyle name="Normal 29 8 2" xfId="12667" xr:uid="{00000000-0005-0000-0000-000033320000}"/>
    <cellStyle name="Normal 29 9" xfId="12668" xr:uid="{00000000-0005-0000-0000-000034320000}"/>
    <cellStyle name="Normal 29 9 2" xfId="12669" xr:uid="{00000000-0005-0000-0000-000035320000}"/>
    <cellStyle name="Normal 3" xfId="12" xr:uid="{00000000-0005-0000-0000-000036320000}"/>
    <cellStyle name="Normal 3 10" xfId="12670" xr:uid="{00000000-0005-0000-0000-000037320000}"/>
    <cellStyle name="Normal 3 10 2" xfId="12671" xr:uid="{00000000-0005-0000-0000-000038320000}"/>
    <cellStyle name="Normal 3 10 2 2" xfId="12672" xr:uid="{00000000-0005-0000-0000-000039320000}"/>
    <cellStyle name="Normal 3 10 2 3" xfId="12673" xr:uid="{00000000-0005-0000-0000-00003A320000}"/>
    <cellStyle name="Normal 3 10 2 3 2" xfId="12674" xr:uid="{00000000-0005-0000-0000-00003B320000}"/>
    <cellStyle name="Normal 3 10 2 3 2 2" xfId="12675" xr:uid="{00000000-0005-0000-0000-00003C320000}"/>
    <cellStyle name="Normal 3 10 2 3 2 3" xfId="12676" xr:uid="{00000000-0005-0000-0000-00003D320000}"/>
    <cellStyle name="Normal 3 10 2 3 2 4" xfId="12677" xr:uid="{00000000-0005-0000-0000-00003E320000}"/>
    <cellStyle name="Normal 3 10 2 3 3" xfId="12678" xr:uid="{00000000-0005-0000-0000-00003F320000}"/>
    <cellStyle name="Normal 3 10 2 3 4" xfId="12679" xr:uid="{00000000-0005-0000-0000-000040320000}"/>
    <cellStyle name="Normal 3 10 2 3 5" xfId="12680" xr:uid="{00000000-0005-0000-0000-000041320000}"/>
    <cellStyle name="Normal 3 10 2 4" xfId="12681" xr:uid="{00000000-0005-0000-0000-000042320000}"/>
    <cellStyle name="Normal 3 10 2 4 2" xfId="12682" xr:uid="{00000000-0005-0000-0000-000043320000}"/>
    <cellStyle name="Normal 3 10 2 4 3" xfId="12683" xr:uid="{00000000-0005-0000-0000-000044320000}"/>
    <cellStyle name="Normal 3 10 2 4 4" xfId="12684" xr:uid="{00000000-0005-0000-0000-000045320000}"/>
    <cellStyle name="Normal 3 10 2 5" xfId="12685" xr:uid="{00000000-0005-0000-0000-000046320000}"/>
    <cellStyle name="Normal 3 10 2 6" xfId="12686" xr:uid="{00000000-0005-0000-0000-000047320000}"/>
    <cellStyle name="Normal 3 10 2 7" xfId="12687" xr:uid="{00000000-0005-0000-0000-000048320000}"/>
    <cellStyle name="Normal 3 10 3" xfId="12688" xr:uid="{00000000-0005-0000-0000-000049320000}"/>
    <cellStyle name="Normal 3 10 3 2" xfId="12689" xr:uid="{00000000-0005-0000-0000-00004A320000}"/>
    <cellStyle name="Normal 3 10 3 2 2" xfId="12690" xr:uid="{00000000-0005-0000-0000-00004B320000}"/>
    <cellStyle name="Normal 3 10 3 2 2 2" xfId="12691" xr:uid="{00000000-0005-0000-0000-00004C320000}"/>
    <cellStyle name="Normal 3 10 3 2 2 3" xfId="12692" xr:uid="{00000000-0005-0000-0000-00004D320000}"/>
    <cellStyle name="Normal 3 10 3 2 2 4" xfId="12693" xr:uid="{00000000-0005-0000-0000-00004E320000}"/>
    <cellStyle name="Normal 3 10 3 2 3" xfId="12694" xr:uid="{00000000-0005-0000-0000-00004F320000}"/>
    <cellStyle name="Normal 3 10 3 2 4" xfId="12695" xr:uid="{00000000-0005-0000-0000-000050320000}"/>
    <cellStyle name="Normal 3 10 3 2 5" xfId="12696" xr:uid="{00000000-0005-0000-0000-000051320000}"/>
    <cellStyle name="Normal 3 10 3 3" xfId="12697" xr:uid="{00000000-0005-0000-0000-000052320000}"/>
    <cellStyle name="Normal 3 10 3 3 2" xfId="12698" xr:uid="{00000000-0005-0000-0000-000053320000}"/>
    <cellStyle name="Normal 3 10 3 3 3" xfId="12699" xr:uid="{00000000-0005-0000-0000-000054320000}"/>
    <cellStyle name="Normal 3 10 3 3 4" xfId="12700" xr:uid="{00000000-0005-0000-0000-000055320000}"/>
    <cellStyle name="Normal 3 10 3 4" xfId="12701" xr:uid="{00000000-0005-0000-0000-000056320000}"/>
    <cellStyle name="Normal 3 10 3 5" xfId="12702" xr:uid="{00000000-0005-0000-0000-000057320000}"/>
    <cellStyle name="Normal 3 10 3 6" xfId="12703" xr:uid="{00000000-0005-0000-0000-000058320000}"/>
    <cellStyle name="Normal 3 10 4" xfId="12704" xr:uid="{00000000-0005-0000-0000-000059320000}"/>
    <cellStyle name="Normal 3 10 5" xfId="12705" xr:uid="{00000000-0005-0000-0000-00005A320000}"/>
    <cellStyle name="Normal 3 10 5 2" xfId="12706" xr:uid="{00000000-0005-0000-0000-00005B320000}"/>
    <cellStyle name="Normal 3 10 5 2 2" xfId="12707" xr:uid="{00000000-0005-0000-0000-00005C320000}"/>
    <cellStyle name="Normal 3 10 5 2 3" xfId="12708" xr:uid="{00000000-0005-0000-0000-00005D320000}"/>
    <cellStyle name="Normal 3 10 5 2 4" xfId="12709" xr:uid="{00000000-0005-0000-0000-00005E320000}"/>
    <cellStyle name="Normal 3 10 5 3" xfId="12710" xr:uid="{00000000-0005-0000-0000-00005F320000}"/>
    <cellStyle name="Normal 3 10 5 4" xfId="12711" xr:uid="{00000000-0005-0000-0000-000060320000}"/>
    <cellStyle name="Normal 3 10 5 5" xfId="12712" xr:uid="{00000000-0005-0000-0000-000061320000}"/>
    <cellStyle name="Normal 3 10 6" xfId="12713" xr:uid="{00000000-0005-0000-0000-000062320000}"/>
    <cellStyle name="Normal 3 10 7" xfId="12714" xr:uid="{00000000-0005-0000-0000-000063320000}"/>
    <cellStyle name="Normal 3 10 8" xfId="12715" xr:uid="{00000000-0005-0000-0000-000064320000}"/>
    <cellStyle name="Normal 3 11" xfId="12716" xr:uid="{00000000-0005-0000-0000-000065320000}"/>
    <cellStyle name="Normal 3 11 2" xfId="12717" xr:uid="{00000000-0005-0000-0000-000066320000}"/>
    <cellStyle name="Normal 3 11 2 2" xfId="12718" xr:uid="{00000000-0005-0000-0000-000067320000}"/>
    <cellStyle name="Normal 3 11 2 2 2" xfId="12719" xr:uid="{00000000-0005-0000-0000-000068320000}"/>
    <cellStyle name="Normal 3 11 2 2 2 2" xfId="12720" xr:uid="{00000000-0005-0000-0000-000069320000}"/>
    <cellStyle name="Normal 3 11 2 2 2 3" xfId="12721" xr:uid="{00000000-0005-0000-0000-00006A320000}"/>
    <cellStyle name="Normal 3 11 2 2 2 4" xfId="12722" xr:uid="{00000000-0005-0000-0000-00006B320000}"/>
    <cellStyle name="Normal 3 11 2 2 3" xfId="12723" xr:uid="{00000000-0005-0000-0000-00006C320000}"/>
    <cellStyle name="Normal 3 11 2 2 4" xfId="12724" xr:uid="{00000000-0005-0000-0000-00006D320000}"/>
    <cellStyle name="Normal 3 11 2 2 5" xfId="12725" xr:uid="{00000000-0005-0000-0000-00006E320000}"/>
    <cellStyle name="Normal 3 11 2 3" xfId="12726" xr:uid="{00000000-0005-0000-0000-00006F320000}"/>
    <cellStyle name="Normal 3 11 2 3 2" xfId="12727" xr:uid="{00000000-0005-0000-0000-000070320000}"/>
    <cellStyle name="Normal 3 11 2 3 3" xfId="12728" xr:uid="{00000000-0005-0000-0000-000071320000}"/>
    <cellStyle name="Normal 3 11 2 3 4" xfId="12729" xr:uid="{00000000-0005-0000-0000-000072320000}"/>
    <cellStyle name="Normal 3 11 2 4" xfId="12730" xr:uid="{00000000-0005-0000-0000-000073320000}"/>
    <cellStyle name="Normal 3 11 2 5" xfId="12731" xr:uid="{00000000-0005-0000-0000-000074320000}"/>
    <cellStyle name="Normal 3 11 2 6" xfId="12732" xr:uid="{00000000-0005-0000-0000-000075320000}"/>
    <cellStyle name="Normal 3 11 3" xfId="12733" xr:uid="{00000000-0005-0000-0000-000076320000}"/>
    <cellStyle name="Normal 3 11 4" xfId="12734" xr:uid="{00000000-0005-0000-0000-000077320000}"/>
    <cellStyle name="Normal 3 11 4 2" xfId="12735" xr:uid="{00000000-0005-0000-0000-000078320000}"/>
    <cellStyle name="Normal 3 11 4 2 2" xfId="12736" xr:uid="{00000000-0005-0000-0000-000079320000}"/>
    <cellStyle name="Normal 3 11 4 2 3" xfId="12737" xr:uid="{00000000-0005-0000-0000-00007A320000}"/>
    <cellStyle name="Normal 3 11 4 2 4" xfId="12738" xr:uid="{00000000-0005-0000-0000-00007B320000}"/>
    <cellStyle name="Normal 3 11 4 3" xfId="12739" xr:uid="{00000000-0005-0000-0000-00007C320000}"/>
    <cellStyle name="Normal 3 11 4 4" xfId="12740" xr:uid="{00000000-0005-0000-0000-00007D320000}"/>
    <cellStyle name="Normal 3 11 4 5" xfId="12741" xr:uid="{00000000-0005-0000-0000-00007E320000}"/>
    <cellStyle name="Normal 3 11 5" xfId="12742" xr:uid="{00000000-0005-0000-0000-00007F320000}"/>
    <cellStyle name="Normal 3 11 6" xfId="12743" xr:uid="{00000000-0005-0000-0000-000080320000}"/>
    <cellStyle name="Normal 3 11 7" xfId="12744" xr:uid="{00000000-0005-0000-0000-000081320000}"/>
    <cellStyle name="Normal 3 12" xfId="12745" xr:uid="{00000000-0005-0000-0000-000082320000}"/>
    <cellStyle name="Normal 3 12 2" xfId="12746" xr:uid="{00000000-0005-0000-0000-000083320000}"/>
    <cellStyle name="Normal 3 12 2 2" xfId="12747" xr:uid="{00000000-0005-0000-0000-000084320000}"/>
    <cellStyle name="Normal 3 12 2 2 2" xfId="12748" xr:uid="{00000000-0005-0000-0000-000085320000}"/>
    <cellStyle name="Normal 3 12 2 2 3" xfId="12749" xr:uid="{00000000-0005-0000-0000-000086320000}"/>
    <cellStyle name="Normal 3 12 2 2 4" xfId="12750" xr:uid="{00000000-0005-0000-0000-000087320000}"/>
    <cellStyle name="Normal 3 12 3" xfId="12751" xr:uid="{00000000-0005-0000-0000-000088320000}"/>
    <cellStyle name="Normal 3 12 3 2" xfId="12752" xr:uid="{00000000-0005-0000-0000-000089320000}"/>
    <cellStyle name="Normal 3 12 3 2 2" xfId="12753" xr:uid="{00000000-0005-0000-0000-00008A320000}"/>
    <cellStyle name="Normal 3 12 3 2 3" xfId="12754" xr:uid="{00000000-0005-0000-0000-00008B320000}"/>
    <cellStyle name="Normal 3 12 3 2 4" xfId="12755" xr:uid="{00000000-0005-0000-0000-00008C320000}"/>
    <cellStyle name="Normal 3 12 3 3" xfId="12756" xr:uid="{00000000-0005-0000-0000-00008D320000}"/>
    <cellStyle name="Normal 3 12 3 4" xfId="12757" xr:uid="{00000000-0005-0000-0000-00008E320000}"/>
    <cellStyle name="Normal 3 12 3 5" xfId="12758" xr:uid="{00000000-0005-0000-0000-00008F320000}"/>
    <cellStyle name="Normal 3 12 4" xfId="12759" xr:uid="{00000000-0005-0000-0000-000090320000}"/>
    <cellStyle name="Normal 3 12 5" xfId="12760" xr:uid="{00000000-0005-0000-0000-000091320000}"/>
    <cellStyle name="Normal 3 12 6" xfId="12761" xr:uid="{00000000-0005-0000-0000-000092320000}"/>
    <cellStyle name="Normal 3 13" xfId="12762" xr:uid="{00000000-0005-0000-0000-000093320000}"/>
    <cellStyle name="Normal 3 13 2" xfId="12763" xr:uid="{00000000-0005-0000-0000-000094320000}"/>
    <cellStyle name="Normal 3 13 3" xfId="12764" xr:uid="{00000000-0005-0000-0000-000095320000}"/>
    <cellStyle name="Normal 3 13 3 2" xfId="12765" xr:uid="{00000000-0005-0000-0000-000096320000}"/>
    <cellStyle name="Normal 3 13 3 2 2" xfId="12766" xr:uid="{00000000-0005-0000-0000-000097320000}"/>
    <cellStyle name="Normal 3 13 3 2 3" xfId="12767" xr:uid="{00000000-0005-0000-0000-000098320000}"/>
    <cellStyle name="Normal 3 13 3 2 4" xfId="12768" xr:uid="{00000000-0005-0000-0000-000099320000}"/>
    <cellStyle name="Normal 3 13 3 3" xfId="12769" xr:uid="{00000000-0005-0000-0000-00009A320000}"/>
    <cellStyle name="Normal 3 13 3 4" xfId="12770" xr:uid="{00000000-0005-0000-0000-00009B320000}"/>
    <cellStyle name="Normal 3 13 3 5" xfId="12771" xr:uid="{00000000-0005-0000-0000-00009C320000}"/>
    <cellStyle name="Normal 3 13 4" xfId="12772" xr:uid="{00000000-0005-0000-0000-00009D320000}"/>
    <cellStyle name="Normal 3 13 4 2" xfId="12773" xr:uid="{00000000-0005-0000-0000-00009E320000}"/>
    <cellStyle name="Normal 3 13 4 3" xfId="12774" xr:uid="{00000000-0005-0000-0000-00009F320000}"/>
    <cellStyle name="Normal 3 13 4 4" xfId="12775" xr:uid="{00000000-0005-0000-0000-0000A0320000}"/>
    <cellStyle name="Normal 3 13 5" xfId="12776" xr:uid="{00000000-0005-0000-0000-0000A1320000}"/>
    <cellStyle name="Normal 3 13 6" xfId="12777" xr:uid="{00000000-0005-0000-0000-0000A2320000}"/>
    <cellStyle name="Normal 3 13 7" xfId="12778" xr:uid="{00000000-0005-0000-0000-0000A3320000}"/>
    <cellStyle name="Normal 3 14" xfId="12779" xr:uid="{00000000-0005-0000-0000-0000A4320000}"/>
    <cellStyle name="Normal 3 14 2" xfId="12780" xr:uid="{00000000-0005-0000-0000-0000A5320000}"/>
    <cellStyle name="Normal 3 15" xfId="12781" xr:uid="{00000000-0005-0000-0000-0000A6320000}"/>
    <cellStyle name="Normal 3 15 2" xfId="12782" xr:uid="{00000000-0005-0000-0000-0000A7320000}"/>
    <cellStyle name="Normal 3 16" xfId="12783" xr:uid="{00000000-0005-0000-0000-0000A8320000}"/>
    <cellStyle name="Normal 3 16 2" xfId="12784" xr:uid="{00000000-0005-0000-0000-0000A9320000}"/>
    <cellStyle name="Normal 3 17" xfId="12785" xr:uid="{00000000-0005-0000-0000-0000AA320000}"/>
    <cellStyle name="Normal 3 17 2" xfId="12786" xr:uid="{00000000-0005-0000-0000-0000AB320000}"/>
    <cellStyle name="Normal 3 18" xfId="12787" xr:uid="{00000000-0005-0000-0000-0000AC320000}"/>
    <cellStyle name="Normal 3 18 2" xfId="12788" xr:uid="{00000000-0005-0000-0000-0000AD320000}"/>
    <cellStyle name="Normal 3 19" xfId="12789" xr:uid="{00000000-0005-0000-0000-0000AE320000}"/>
    <cellStyle name="Normal 3 19 2" xfId="12790" xr:uid="{00000000-0005-0000-0000-0000AF320000}"/>
    <cellStyle name="Normal 3 2" xfId="12791" xr:uid="{00000000-0005-0000-0000-0000B0320000}"/>
    <cellStyle name="Normal 3 2 10" xfId="12792" xr:uid="{00000000-0005-0000-0000-0000B1320000}"/>
    <cellStyle name="Normal 3 2 10 2" xfId="12793" xr:uid="{00000000-0005-0000-0000-0000B2320000}"/>
    <cellStyle name="Normal 3 2 10 3" xfId="12794" xr:uid="{00000000-0005-0000-0000-0000B3320000}"/>
    <cellStyle name="Normal 3 2 10 3 2" xfId="12795" xr:uid="{00000000-0005-0000-0000-0000B4320000}"/>
    <cellStyle name="Normal 3 2 10 3 2 2" xfId="12796" xr:uid="{00000000-0005-0000-0000-0000B5320000}"/>
    <cellStyle name="Normal 3 2 10 3 2 3" xfId="12797" xr:uid="{00000000-0005-0000-0000-0000B6320000}"/>
    <cellStyle name="Normal 3 2 10 3 2 4" xfId="12798" xr:uid="{00000000-0005-0000-0000-0000B7320000}"/>
    <cellStyle name="Normal 3 2 10 3 3" xfId="12799" xr:uid="{00000000-0005-0000-0000-0000B8320000}"/>
    <cellStyle name="Normal 3 2 10 3 4" xfId="12800" xr:uid="{00000000-0005-0000-0000-0000B9320000}"/>
    <cellStyle name="Normal 3 2 10 3 5" xfId="12801" xr:uid="{00000000-0005-0000-0000-0000BA320000}"/>
    <cellStyle name="Normal 3 2 10 4" xfId="12802" xr:uid="{00000000-0005-0000-0000-0000BB320000}"/>
    <cellStyle name="Normal 3 2 10 4 2" xfId="12803" xr:uid="{00000000-0005-0000-0000-0000BC320000}"/>
    <cellStyle name="Normal 3 2 10 4 3" xfId="12804" xr:uid="{00000000-0005-0000-0000-0000BD320000}"/>
    <cellStyle name="Normal 3 2 10 4 4" xfId="12805" xr:uid="{00000000-0005-0000-0000-0000BE320000}"/>
    <cellStyle name="Normal 3 2 10 5" xfId="12806" xr:uid="{00000000-0005-0000-0000-0000BF320000}"/>
    <cellStyle name="Normal 3 2 10 6" xfId="12807" xr:uid="{00000000-0005-0000-0000-0000C0320000}"/>
    <cellStyle name="Normal 3 2 10 7" xfId="12808" xr:uid="{00000000-0005-0000-0000-0000C1320000}"/>
    <cellStyle name="Normal 3 2 11" xfId="12809" xr:uid="{00000000-0005-0000-0000-0000C2320000}"/>
    <cellStyle name="Normal 3 2 11 2" xfId="12810" xr:uid="{00000000-0005-0000-0000-0000C3320000}"/>
    <cellStyle name="Normal 3 2 11 3" xfId="12811" xr:uid="{00000000-0005-0000-0000-0000C4320000}"/>
    <cellStyle name="Normal 3 2 11 3 2" xfId="12812" xr:uid="{00000000-0005-0000-0000-0000C5320000}"/>
    <cellStyle name="Normal 3 2 11 3 2 2" xfId="12813" xr:uid="{00000000-0005-0000-0000-0000C6320000}"/>
    <cellStyle name="Normal 3 2 11 3 2 3" xfId="12814" xr:uid="{00000000-0005-0000-0000-0000C7320000}"/>
    <cellStyle name="Normal 3 2 11 3 2 4" xfId="12815" xr:uid="{00000000-0005-0000-0000-0000C8320000}"/>
    <cellStyle name="Normal 3 2 11 3 3" xfId="12816" xr:uid="{00000000-0005-0000-0000-0000C9320000}"/>
    <cellStyle name="Normal 3 2 11 3 4" xfId="12817" xr:uid="{00000000-0005-0000-0000-0000CA320000}"/>
    <cellStyle name="Normal 3 2 11 3 5" xfId="12818" xr:uid="{00000000-0005-0000-0000-0000CB320000}"/>
    <cellStyle name="Normal 3 2 11 4" xfId="12819" xr:uid="{00000000-0005-0000-0000-0000CC320000}"/>
    <cellStyle name="Normal 3 2 11 4 2" xfId="12820" xr:uid="{00000000-0005-0000-0000-0000CD320000}"/>
    <cellStyle name="Normal 3 2 11 4 3" xfId="12821" xr:uid="{00000000-0005-0000-0000-0000CE320000}"/>
    <cellStyle name="Normal 3 2 11 4 4" xfId="12822" xr:uid="{00000000-0005-0000-0000-0000CF320000}"/>
    <cellStyle name="Normal 3 2 11 5" xfId="12823" xr:uid="{00000000-0005-0000-0000-0000D0320000}"/>
    <cellStyle name="Normal 3 2 11 6" xfId="12824" xr:uid="{00000000-0005-0000-0000-0000D1320000}"/>
    <cellStyle name="Normal 3 2 11 7" xfId="12825" xr:uid="{00000000-0005-0000-0000-0000D2320000}"/>
    <cellStyle name="Normal 3 2 12" xfId="12826" xr:uid="{00000000-0005-0000-0000-0000D3320000}"/>
    <cellStyle name="Normal 3 2 13" xfId="12827" xr:uid="{00000000-0005-0000-0000-0000D4320000}"/>
    <cellStyle name="Normal 3 2 14" xfId="12828" xr:uid="{00000000-0005-0000-0000-0000D5320000}"/>
    <cellStyle name="Normal 3 2 15" xfId="12829" xr:uid="{00000000-0005-0000-0000-0000D6320000}"/>
    <cellStyle name="Normal 3 2 16" xfId="12830" xr:uid="{00000000-0005-0000-0000-0000D7320000}"/>
    <cellStyle name="Normal 3 2 17" xfId="12831" xr:uid="{00000000-0005-0000-0000-0000D8320000}"/>
    <cellStyle name="Normal 3 2 17 2" xfId="12832" xr:uid="{00000000-0005-0000-0000-0000D9320000}"/>
    <cellStyle name="Normal 3 2 18" xfId="12833" xr:uid="{00000000-0005-0000-0000-0000DA320000}"/>
    <cellStyle name="Normal 3 2 18 2" xfId="12834" xr:uid="{00000000-0005-0000-0000-0000DB320000}"/>
    <cellStyle name="Normal 3 2 19" xfId="12835" xr:uid="{00000000-0005-0000-0000-0000DC320000}"/>
    <cellStyle name="Normal 3 2 19 2" xfId="12836" xr:uid="{00000000-0005-0000-0000-0000DD320000}"/>
    <cellStyle name="Normal 3 2 2" xfId="12837" xr:uid="{00000000-0005-0000-0000-0000DE320000}"/>
    <cellStyle name="Normal 3 2 2 10" xfId="12838" xr:uid="{00000000-0005-0000-0000-0000DF320000}"/>
    <cellStyle name="Normal 3 2 2 11" xfId="12839" xr:uid="{00000000-0005-0000-0000-0000E0320000}"/>
    <cellStyle name="Normal 3 2 2 11 2" xfId="12840" xr:uid="{00000000-0005-0000-0000-0000E1320000}"/>
    <cellStyle name="Normal 3 2 2 11 2 2" xfId="12841" xr:uid="{00000000-0005-0000-0000-0000E2320000}"/>
    <cellStyle name="Normal 3 2 2 11 2 3" xfId="12842" xr:uid="{00000000-0005-0000-0000-0000E3320000}"/>
    <cellStyle name="Normal 3 2 2 11 2 4" xfId="12843" xr:uid="{00000000-0005-0000-0000-0000E4320000}"/>
    <cellStyle name="Normal 3 2 2 11 3" xfId="12844" xr:uid="{00000000-0005-0000-0000-0000E5320000}"/>
    <cellStyle name="Normal 3 2 2 11 4" xfId="12845" xr:uid="{00000000-0005-0000-0000-0000E6320000}"/>
    <cellStyle name="Normal 3 2 2 11 5" xfId="12846" xr:uid="{00000000-0005-0000-0000-0000E7320000}"/>
    <cellStyle name="Normal 3 2 2 12" xfId="12847" xr:uid="{00000000-0005-0000-0000-0000E8320000}"/>
    <cellStyle name="Normal 3 2 2 12 2" xfId="12848" xr:uid="{00000000-0005-0000-0000-0000E9320000}"/>
    <cellStyle name="Normal 3 2 2 12 3" xfId="12849" xr:uid="{00000000-0005-0000-0000-0000EA320000}"/>
    <cellStyle name="Normal 3 2 2 12 4" xfId="12850" xr:uid="{00000000-0005-0000-0000-0000EB320000}"/>
    <cellStyle name="Normal 3 2 2 13" xfId="12851" xr:uid="{00000000-0005-0000-0000-0000EC320000}"/>
    <cellStyle name="Normal 3 2 2 14" xfId="12852" xr:uid="{00000000-0005-0000-0000-0000ED320000}"/>
    <cellStyle name="Normal 3 2 2 15" xfId="12853" xr:uid="{00000000-0005-0000-0000-0000EE320000}"/>
    <cellStyle name="Normal 3 2 2 2" xfId="12854" xr:uid="{00000000-0005-0000-0000-0000EF320000}"/>
    <cellStyle name="Normal 3 2 2 2 10" xfId="12855" xr:uid="{00000000-0005-0000-0000-0000F0320000}"/>
    <cellStyle name="Normal 3 2 2 2 10 2" xfId="12856" xr:uid="{00000000-0005-0000-0000-0000F1320000}"/>
    <cellStyle name="Normal 3 2 2 2 10 2 2" xfId="12857" xr:uid="{00000000-0005-0000-0000-0000F2320000}"/>
    <cellStyle name="Normal 3 2 2 2 10 2 3" xfId="12858" xr:uid="{00000000-0005-0000-0000-0000F3320000}"/>
    <cellStyle name="Normal 3 2 2 2 10 2 4" xfId="12859" xr:uid="{00000000-0005-0000-0000-0000F4320000}"/>
    <cellStyle name="Normal 3 2 2 2 10 3" xfId="12860" xr:uid="{00000000-0005-0000-0000-0000F5320000}"/>
    <cellStyle name="Normal 3 2 2 2 10 4" xfId="12861" xr:uid="{00000000-0005-0000-0000-0000F6320000}"/>
    <cellStyle name="Normal 3 2 2 2 10 5" xfId="12862" xr:uid="{00000000-0005-0000-0000-0000F7320000}"/>
    <cellStyle name="Normal 3 2 2 2 11" xfId="12863" xr:uid="{00000000-0005-0000-0000-0000F8320000}"/>
    <cellStyle name="Normal 3 2 2 2 11 2" xfId="12864" xr:uid="{00000000-0005-0000-0000-0000F9320000}"/>
    <cellStyle name="Normal 3 2 2 2 11 3" xfId="12865" xr:uid="{00000000-0005-0000-0000-0000FA320000}"/>
    <cellStyle name="Normal 3 2 2 2 11 4" xfId="12866" xr:uid="{00000000-0005-0000-0000-0000FB320000}"/>
    <cellStyle name="Normal 3 2 2 2 12" xfId="12867" xr:uid="{00000000-0005-0000-0000-0000FC320000}"/>
    <cellStyle name="Normal 3 2 2 2 13" xfId="12868" xr:uid="{00000000-0005-0000-0000-0000FD320000}"/>
    <cellStyle name="Normal 3 2 2 2 14" xfId="12869" xr:uid="{00000000-0005-0000-0000-0000FE320000}"/>
    <cellStyle name="Normal 3 2 2 2 2" xfId="12870" xr:uid="{00000000-0005-0000-0000-0000FF320000}"/>
    <cellStyle name="Normal 3 2 2 2 2 10" xfId="12871" xr:uid="{00000000-0005-0000-0000-000000330000}"/>
    <cellStyle name="Normal 3 2 2 2 2 2" xfId="12872" xr:uid="{00000000-0005-0000-0000-000001330000}"/>
    <cellStyle name="Normal 3 2 2 2 2 2 2" xfId="12873" xr:uid="{00000000-0005-0000-0000-000002330000}"/>
    <cellStyle name="Normal 3 2 2 2 2 2 2 2" xfId="12874" xr:uid="{00000000-0005-0000-0000-000003330000}"/>
    <cellStyle name="Normal 3 2 2 2 2 2 2 2 2" xfId="12875" xr:uid="{00000000-0005-0000-0000-000004330000}"/>
    <cellStyle name="Normal 3 2 2 2 2 2 2 2 2 2" xfId="12876" xr:uid="{00000000-0005-0000-0000-000005330000}"/>
    <cellStyle name="Normal 3 2 2 2 2 2 2 2 2 3" xfId="12877" xr:uid="{00000000-0005-0000-0000-000006330000}"/>
    <cellStyle name="Normal 3 2 2 2 2 2 2 2 2 4" xfId="12878" xr:uid="{00000000-0005-0000-0000-000007330000}"/>
    <cellStyle name="Normal 3 2 2 2 2 2 2 2 3" xfId="12879" xr:uid="{00000000-0005-0000-0000-000008330000}"/>
    <cellStyle name="Normal 3 2 2 2 2 2 2 2 4" xfId="12880" xr:uid="{00000000-0005-0000-0000-000009330000}"/>
    <cellStyle name="Normal 3 2 2 2 2 2 2 2 5" xfId="12881" xr:uid="{00000000-0005-0000-0000-00000A330000}"/>
    <cellStyle name="Normal 3 2 2 2 2 2 2 3" xfId="12882" xr:uid="{00000000-0005-0000-0000-00000B330000}"/>
    <cellStyle name="Normal 3 2 2 2 2 2 2 3 2" xfId="12883" xr:uid="{00000000-0005-0000-0000-00000C330000}"/>
    <cellStyle name="Normal 3 2 2 2 2 2 2 3 3" xfId="12884" xr:uid="{00000000-0005-0000-0000-00000D330000}"/>
    <cellStyle name="Normal 3 2 2 2 2 2 2 3 4" xfId="12885" xr:uid="{00000000-0005-0000-0000-00000E330000}"/>
    <cellStyle name="Normal 3 2 2 2 2 2 2 4" xfId="12886" xr:uid="{00000000-0005-0000-0000-00000F330000}"/>
    <cellStyle name="Normal 3 2 2 2 2 2 2 5" xfId="12887" xr:uid="{00000000-0005-0000-0000-000010330000}"/>
    <cellStyle name="Normal 3 2 2 2 2 2 2 6" xfId="12888" xr:uid="{00000000-0005-0000-0000-000011330000}"/>
    <cellStyle name="Normal 3 2 2 2 2 2 3" xfId="12889" xr:uid="{00000000-0005-0000-0000-000012330000}"/>
    <cellStyle name="Normal 3 2 2 2 2 2 3 2" xfId="12890" xr:uid="{00000000-0005-0000-0000-000013330000}"/>
    <cellStyle name="Normal 3 2 2 2 2 2 3 2 2" xfId="12891" xr:uid="{00000000-0005-0000-0000-000014330000}"/>
    <cellStyle name="Normal 3 2 2 2 2 2 3 2 2 2" xfId="12892" xr:uid="{00000000-0005-0000-0000-000015330000}"/>
    <cellStyle name="Normal 3 2 2 2 2 2 3 2 2 3" xfId="12893" xr:uid="{00000000-0005-0000-0000-000016330000}"/>
    <cellStyle name="Normal 3 2 2 2 2 2 3 2 2 4" xfId="12894" xr:uid="{00000000-0005-0000-0000-000017330000}"/>
    <cellStyle name="Normal 3 2 2 2 2 2 3 2 3" xfId="12895" xr:uid="{00000000-0005-0000-0000-000018330000}"/>
    <cellStyle name="Normal 3 2 2 2 2 2 3 2 4" xfId="12896" xr:uid="{00000000-0005-0000-0000-000019330000}"/>
    <cellStyle name="Normal 3 2 2 2 2 2 3 2 5" xfId="12897" xr:uid="{00000000-0005-0000-0000-00001A330000}"/>
    <cellStyle name="Normal 3 2 2 2 2 2 3 3" xfId="12898" xr:uid="{00000000-0005-0000-0000-00001B330000}"/>
    <cellStyle name="Normal 3 2 2 2 2 2 3 3 2" xfId="12899" xr:uid="{00000000-0005-0000-0000-00001C330000}"/>
    <cellStyle name="Normal 3 2 2 2 2 2 3 3 3" xfId="12900" xr:uid="{00000000-0005-0000-0000-00001D330000}"/>
    <cellStyle name="Normal 3 2 2 2 2 2 3 3 4" xfId="12901" xr:uid="{00000000-0005-0000-0000-00001E330000}"/>
    <cellStyle name="Normal 3 2 2 2 2 2 3 4" xfId="12902" xr:uid="{00000000-0005-0000-0000-00001F330000}"/>
    <cellStyle name="Normal 3 2 2 2 2 2 3 5" xfId="12903" xr:uid="{00000000-0005-0000-0000-000020330000}"/>
    <cellStyle name="Normal 3 2 2 2 2 2 3 6" xfId="12904" xr:uid="{00000000-0005-0000-0000-000021330000}"/>
    <cellStyle name="Normal 3 2 2 2 2 2 4" xfId="12905" xr:uid="{00000000-0005-0000-0000-000022330000}"/>
    <cellStyle name="Normal 3 2 2 2 2 2 4 2" xfId="12906" xr:uid="{00000000-0005-0000-0000-000023330000}"/>
    <cellStyle name="Normal 3 2 2 2 2 2 4 2 2" xfId="12907" xr:uid="{00000000-0005-0000-0000-000024330000}"/>
    <cellStyle name="Normal 3 2 2 2 2 2 4 2 3" xfId="12908" xr:uid="{00000000-0005-0000-0000-000025330000}"/>
    <cellStyle name="Normal 3 2 2 2 2 2 4 2 4" xfId="12909" xr:uid="{00000000-0005-0000-0000-000026330000}"/>
    <cellStyle name="Normal 3 2 2 2 2 2 4 3" xfId="12910" xr:uid="{00000000-0005-0000-0000-000027330000}"/>
    <cellStyle name="Normal 3 2 2 2 2 2 4 4" xfId="12911" xr:uid="{00000000-0005-0000-0000-000028330000}"/>
    <cellStyle name="Normal 3 2 2 2 2 2 4 5" xfId="12912" xr:uid="{00000000-0005-0000-0000-000029330000}"/>
    <cellStyle name="Normal 3 2 2 2 2 2 5" xfId="12913" xr:uid="{00000000-0005-0000-0000-00002A330000}"/>
    <cellStyle name="Normal 3 2 2 2 2 2 5 2" xfId="12914" xr:uid="{00000000-0005-0000-0000-00002B330000}"/>
    <cellStyle name="Normal 3 2 2 2 2 2 5 3" xfId="12915" xr:uid="{00000000-0005-0000-0000-00002C330000}"/>
    <cellStyle name="Normal 3 2 2 2 2 2 5 4" xfId="12916" xr:uid="{00000000-0005-0000-0000-00002D330000}"/>
    <cellStyle name="Normal 3 2 2 2 2 2 6" xfId="12917" xr:uid="{00000000-0005-0000-0000-00002E330000}"/>
    <cellStyle name="Normal 3 2 2 2 2 2 7" xfId="12918" xr:uid="{00000000-0005-0000-0000-00002F330000}"/>
    <cellStyle name="Normal 3 2 2 2 2 2 8" xfId="12919" xr:uid="{00000000-0005-0000-0000-000030330000}"/>
    <cellStyle name="Normal 3 2 2 2 2 3" xfId="12920" xr:uid="{00000000-0005-0000-0000-000031330000}"/>
    <cellStyle name="Normal 3 2 2 2 2 3 2" xfId="12921" xr:uid="{00000000-0005-0000-0000-000032330000}"/>
    <cellStyle name="Normal 3 2 2 2 2 3 2 2" xfId="12922" xr:uid="{00000000-0005-0000-0000-000033330000}"/>
    <cellStyle name="Normal 3 2 2 2 2 3 2 2 2" xfId="12923" xr:uid="{00000000-0005-0000-0000-000034330000}"/>
    <cellStyle name="Normal 3 2 2 2 2 3 2 2 3" xfId="12924" xr:uid="{00000000-0005-0000-0000-000035330000}"/>
    <cellStyle name="Normal 3 2 2 2 2 3 2 2 4" xfId="12925" xr:uid="{00000000-0005-0000-0000-000036330000}"/>
    <cellStyle name="Normal 3 2 2 2 2 3 2 3" xfId="12926" xr:uid="{00000000-0005-0000-0000-000037330000}"/>
    <cellStyle name="Normal 3 2 2 2 2 3 2 4" xfId="12927" xr:uid="{00000000-0005-0000-0000-000038330000}"/>
    <cellStyle name="Normal 3 2 2 2 2 3 2 5" xfId="12928" xr:uid="{00000000-0005-0000-0000-000039330000}"/>
    <cellStyle name="Normal 3 2 2 2 2 3 3" xfId="12929" xr:uid="{00000000-0005-0000-0000-00003A330000}"/>
    <cellStyle name="Normal 3 2 2 2 2 3 3 2" xfId="12930" xr:uid="{00000000-0005-0000-0000-00003B330000}"/>
    <cellStyle name="Normal 3 2 2 2 2 3 3 3" xfId="12931" xr:uid="{00000000-0005-0000-0000-00003C330000}"/>
    <cellStyle name="Normal 3 2 2 2 2 3 3 4" xfId="12932" xr:uid="{00000000-0005-0000-0000-00003D330000}"/>
    <cellStyle name="Normal 3 2 2 2 2 3 4" xfId="12933" xr:uid="{00000000-0005-0000-0000-00003E330000}"/>
    <cellStyle name="Normal 3 2 2 2 2 3 5" xfId="12934" xr:uid="{00000000-0005-0000-0000-00003F330000}"/>
    <cellStyle name="Normal 3 2 2 2 2 3 6" xfId="12935" xr:uid="{00000000-0005-0000-0000-000040330000}"/>
    <cellStyle name="Normal 3 2 2 2 2 4" xfId="12936" xr:uid="{00000000-0005-0000-0000-000041330000}"/>
    <cellStyle name="Normal 3 2 2 2 2 4 2" xfId="12937" xr:uid="{00000000-0005-0000-0000-000042330000}"/>
    <cellStyle name="Normal 3 2 2 2 2 4 2 2" xfId="12938" xr:uid="{00000000-0005-0000-0000-000043330000}"/>
    <cellStyle name="Normal 3 2 2 2 2 4 2 2 2" xfId="12939" xr:uid="{00000000-0005-0000-0000-000044330000}"/>
    <cellStyle name="Normal 3 2 2 2 2 4 2 2 3" xfId="12940" xr:uid="{00000000-0005-0000-0000-000045330000}"/>
    <cellStyle name="Normal 3 2 2 2 2 4 2 2 4" xfId="12941" xr:uid="{00000000-0005-0000-0000-000046330000}"/>
    <cellStyle name="Normal 3 2 2 2 2 4 2 3" xfId="12942" xr:uid="{00000000-0005-0000-0000-000047330000}"/>
    <cellStyle name="Normal 3 2 2 2 2 4 2 4" xfId="12943" xr:uid="{00000000-0005-0000-0000-000048330000}"/>
    <cellStyle name="Normal 3 2 2 2 2 4 2 5" xfId="12944" xr:uid="{00000000-0005-0000-0000-000049330000}"/>
    <cellStyle name="Normal 3 2 2 2 2 4 3" xfId="12945" xr:uid="{00000000-0005-0000-0000-00004A330000}"/>
    <cellStyle name="Normal 3 2 2 2 2 4 3 2" xfId="12946" xr:uid="{00000000-0005-0000-0000-00004B330000}"/>
    <cellStyle name="Normal 3 2 2 2 2 4 3 3" xfId="12947" xr:uid="{00000000-0005-0000-0000-00004C330000}"/>
    <cellStyle name="Normal 3 2 2 2 2 4 3 4" xfId="12948" xr:uid="{00000000-0005-0000-0000-00004D330000}"/>
    <cellStyle name="Normal 3 2 2 2 2 4 4" xfId="12949" xr:uid="{00000000-0005-0000-0000-00004E330000}"/>
    <cellStyle name="Normal 3 2 2 2 2 4 5" xfId="12950" xr:uid="{00000000-0005-0000-0000-00004F330000}"/>
    <cellStyle name="Normal 3 2 2 2 2 4 6" xfId="12951" xr:uid="{00000000-0005-0000-0000-000050330000}"/>
    <cellStyle name="Normal 3 2 2 2 2 5" xfId="12952" xr:uid="{00000000-0005-0000-0000-000051330000}"/>
    <cellStyle name="Normal 3 2 2 2 2 6" xfId="12953" xr:uid="{00000000-0005-0000-0000-000052330000}"/>
    <cellStyle name="Normal 3 2 2 2 2 6 2" xfId="12954" xr:uid="{00000000-0005-0000-0000-000053330000}"/>
    <cellStyle name="Normal 3 2 2 2 2 6 2 2" xfId="12955" xr:uid="{00000000-0005-0000-0000-000054330000}"/>
    <cellStyle name="Normal 3 2 2 2 2 6 2 3" xfId="12956" xr:uid="{00000000-0005-0000-0000-000055330000}"/>
    <cellStyle name="Normal 3 2 2 2 2 6 2 4" xfId="12957" xr:uid="{00000000-0005-0000-0000-000056330000}"/>
    <cellStyle name="Normal 3 2 2 2 2 6 3" xfId="12958" xr:uid="{00000000-0005-0000-0000-000057330000}"/>
    <cellStyle name="Normal 3 2 2 2 2 6 4" xfId="12959" xr:uid="{00000000-0005-0000-0000-000058330000}"/>
    <cellStyle name="Normal 3 2 2 2 2 6 5" xfId="12960" xr:uid="{00000000-0005-0000-0000-000059330000}"/>
    <cellStyle name="Normal 3 2 2 2 2 7" xfId="12961" xr:uid="{00000000-0005-0000-0000-00005A330000}"/>
    <cellStyle name="Normal 3 2 2 2 2 7 2" xfId="12962" xr:uid="{00000000-0005-0000-0000-00005B330000}"/>
    <cellStyle name="Normal 3 2 2 2 2 7 3" xfId="12963" xr:uid="{00000000-0005-0000-0000-00005C330000}"/>
    <cellStyle name="Normal 3 2 2 2 2 7 4" xfId="12964" xr:uid="{00000000-0005-0000-0000-00005D330000}"/>
    <cellStyle name="Normal 3 2 2 2 2 8" xfId="12965" xr:uid="{00000000-0005-0000-0000-00005E330000}"/>
    <cellStyle name="Normal 3 2 2 2 2 9" xfId="12966" xr:uid="{00000000-0005-0000-0000-00005F330000}"/>
    <cellStyle name="Normal 3 2 2 2 3" xfId="12967" xr:uid="{00000000-0005-0000-0000-000060330000}"/>
    <cellStyle name="Normal 3 2 2 2 3 2" xfId="12968" xr:uid="{00000000-0005-0000-0000-000061330000}"/>
    <cellStyle name="Normal 3 2 2 2 3 2 2" xfId="12969" xr:uid="{00000000-0005-0000-0000-000062330000}"/>
    <cellStyle name="Normal 3 2 2 2 3 2 2 2" xfId="12970" xr:uid="{00000000-0005-0000-0000-000063330000}"/>
    <cellStyle name="Normal 3 2 2 2 3 2 2 2 2" xfId="12971" xr:uid="{00000000-0005-0000-0000-000064330000}"/>
    <cellStyle name="Normal 3 2 2 2 3 2 2 2 2 2" xfId="12972" xr:uid="{00000000-0005-0000-0000-000065330000}"/>
    <cellStyle name="Normal 3 2 2 2 3 2 2 2 2 3" xfId="12973" xr:uid="{00000000-0005-0000-0000-000066330000}"/>
    <cellStyle name="Normal 3 2 2 2 3 2 2 2 2 4" xfId="12974" xr:uid="{00000000-0005-0000-0000-000067330000}"/>
    <cellStyle name="Normal 3 2 2 2 3 2 2 2 3" xfId="12975" xr:uid="{00000000-0005-0000-0000-000068330000}"/>
    <cellStyle name="Normal 3 2 2 2 3 2 2 2 4" xfId="12976" xr:uid="{00000000-0005-0000-0000-000069330000}"/>
    <cellStyle name="Normal 3 2 2 2 3 2 2 2 5" xfId="12977" xr:uid="{00000000-0005-0000-0000-00006A330000}"/>
    <cellStyle name="Normal 3 2 2 2 3 2 2 3" xfId="12978" xr:uid="{00000000-0005-0000-0000-00006B330000}"/>
    <cellStyle name="Normal 3 2 2 2 3 2 2 3 2" xfId="12979" xr:uid="{00000000-0005-0000-0000-00006C330000}"/>
    <cellStyle name="Normal 3 2 2 2 3 2 2 3 3" xfId="12980" xr:uid="{00000000-0005-0000-0000-00006D330000}"/>
    <cellStyle name="Normal 3 2 2 2 3 2 2 3 4" xfId="12981" xr:uid="{00000000-0005-0000-0000-00006E330000}"/>
    <cellStyle name="Normal 3 2 2 2 3 2 2 4" xfId="12982" xr:uid="{00000000-0005-0000-0000-00006F330000}"/>
    <cellStyle name="Normal 3 2 2 2 3 2 2 5" xfId="12983" xr:uid="{00000000-0005-0000-0000-000070330000}"/>
    <cellStyle name="Normal 3 2 2 2 3 2 2 6" xfId="12984" xr:uid="{00000000-0005-0000-0000-000071330000}"/>
    <cellStyle name="Normal 3 2 2 2 3 2 3" xfId="12985" xr:uid="{00000000-0005-0000-0000-000072330000}"/>
    <cellStyle name="Normal 3 2 2 2 3 2 3 2" xfId="12986" xr:uid="{00000000-0005-0000-0000-000073330000}"/>
    <cellStyle name="Normal 3 2 2 2 3 2 3 2 2" xfId="12987" xr:uid="{00000000-0005-0000-0000-000074330000}"/>
    <cellStyle name="Normal 3 2 2 2 3 2 3 2 2 2" xfId="12988" xr:uid="{00000000-0005-0000-0000-000075330000}"/>
    <cellStyle name="Normal 3 2 2 2 3 2 3 2 2 3" xfId="12989" xr:uid="{00000000-0005-0000-0000-000076330000}"/>
    <cellStyle name="Normal 3 2 2 2 3 2 3 2 2 4" xfId="12990" xr:uid="{00000000-0005-0000-0000-000077330000}"/>
    <cellStyle name="Normal 3 2 2 2 3 2 3 2 3" xfId="12991" xr:uid="{00000000-0005-0000-0000-000078330000}"/>
    <cellStyle name="Normal 3 2 2 2 3 2 3 2 4" xfId="12992" xr:uid="{00000000-0005-0000-0000-000079330000}"/>
    <cellStyle name="Normal 3 2 2 2 3 2 3 2 5" xfId="12993" xr:uid="{00000000-0005-0000-0000-00007A330000}"/>
    <cellStyle name="Normal 3 2 2 2 3 2 3 3" xfId="12994" xr:uid="{00000000-0005-0000-0000-00007B330000}"/>
    <cellStyle name="Normal 3 2 2 2 3 2 3 3 2" xfId="12995" xr:uid="{00000000-0005-0000-0000-00007C330000}"/>
    <cellStyle name="Normal 3 2 2 2 3 2 3 3 3" xfId="12996" xr:uid="{00000000-0005-0000-0000-00007D330000}"/>
    <cellStyle name="Normal 3 2 2 2 3 2 3 3 4" xfId="12997" xr:uid="{00000000-0005-0000-0000-00007E330000}"/>
    <cellStyle name="Normal 3 2 2 2 3 2 3 4" xfId="12998" xr:uid="{00000000-0005-0000-0000-00007F330000}"/>
    <cellStyle name="Normal 3 2 2 2 3 2 3 5" xfId="12999" xr:uid="{00000000-0005-0000-0000-000080330000}"/>
    <cellStyle name="Normal 3 2 2 2 3 2 3 6" xfId="13000" xr:uid="{00000000-0005-0000-0000-000081330000}"/>
    <cellStyle name="Normal 3 2 2 2 3 2 4" xfId="13001" xr:uid="{00000000-0005-0000-0000-000082330000}"/>
    <cellStyle name="Normal 3 2 2 2 3 2 4 2" xfId="13002" xr:uid="{00000000-0005-0000-0000-000083330000}"/>
    <cellStyle name="Normal 3 2 2 2 3 2 4 2 2" xfId="13003" xr:uid="{00000000-0005-0000-0000-000084330000}"/>
    <cellStyle name="Normal 3 2 2 2 3 2 4 2 3" xfId="13004" xr:uid="{00000000-0005-0000-0000-000085330000}"/>
    <cellStyle name="Normal 3 2 2 2 3 2 4 2 4" xfId="13005" xr:uid="{00000000-0005-0000-0000-000086330000}"/>
    <cellStyle name="Normal 3 2 2 2 3 2 4 3" xfId="13006" xr:uid="{00000000-0005-0000-0000-000087330000}"/>
    <cellStyle name="Normal 3 2 2 2 3 2 4 4" xfId="13007" xr:uid="{00000000-0005-0000-0000-000088330000}"/>
    <cellStyle name="Normal 3 2 2 2 3 2 4 5" xfId="13008" xr:uid="{00000000-0005-0000-0000-000089330000}"/>
    <cellStyle name="Normal 3 2 2 2 3 2 5" xfId="13009" xr:uid="{00000000-0005-0000-0000-00008A330000}"/>
    <cellStyle name="Normal 3 2 2 2 3 2 5 2" xfId="13010" xr:uid="{00000000-0005-0000-0000-00008B330000}"/>
    <cellStyle name="Normal 3 2 2 2 3 2 5 3" xfId="13011" xr:uid="{00000000-0005-0000-0000-00008C330000}"/>
    <cellStyle name="Normal 3 2 2 2 3 2 5 4" xfId="13012" xr:uid="{00000000-0005-0000-0000-00008D330000}"/>
    <cellStyle name="Normal 3 2 2 2 3 2 6" xfId="13013" xr:uid="{00000000-0005-0000-0000-00008E330000}"/>
    <cellStyle name="Normal 3 2 2 2 3 2 7" xfId="13014" xr:uid="{00000000-0005-0000-0000-00008F330000}"/>
    <cellStyle name="Normal 3 2 2 2 3 2 8" xfId="13015" xr:uid="{00000000-0005-0000-0000-000090330000}"/>
    <cellStyle name="Normal 3 2 2 2 3 3" xfId="13016" xr:uid="{00000000-0005-0000-0000-000091330000}"/>
    <cellStyle name="Normal 3 2 2 2 3 3 2" xfId="13017" xr:uid="{00000000-0005-0000-0000-000092330000}"/>
    <cellStyle name="Normal 3 2 2 2 3 3 2 2" xfId="13018" xr:uid="{00000000-0005-0000-0000-000093330000}"/>
    <cellStyle name="Normal 3 2 2 2 3 3 2 2 2" xfId="13019" xr:uid="{00000000-0005-0000-0000-000094330000}"/>
    <cellStyle name="Normal 3 2 2 2 3 3 2 2 3" xfId="13020" xr:uid="{00000000-0005-0000-0000-000095330000}"/>
    <cellStyle name="Normal 3 2 2 2 3 3 2 2 4" xfId="13021" xr:uid="{00000000-0005-0000-0000-000096330000}"/>
    <cellStyle name="Normal 3 2 2 2 3 3 2 3" xfId="13022" xr:uid="{00000000-0005-0000-0000-000097330000}"/>
    <cellStyle name="Normal 3 2 2 2 3 3 2 4" xfId="13023" xr:uid="{00000000-0005-0000-0000-000098330000}"/>
    <cellStyle name="Normal 3 2 2 2 3 3 2 5" xfId="13024" xr:uid="{00000000-0005-0000-0000-000099330000}"/>
    <cellStyle name="Normal 3 2 2 2 3 3 3" xfId="13025" xr:uid="{00000000-0005-0000-0000-00009A330000}"/>
    <cellStyle name="Normal 3 2 2 2 3 3 3 2" xfId="13026" xr:uid="{00000000-0005-0000-0000-00009B330000}"/>
    <cellStyle name="Normal 3 2 2 2 3 3 3 3" xfId="13027" xr:uid="{00000000-0005-0000-0000-00009C330000}"/>
    <cellStyle name="Normal 3 2 2 2 3 3 3 4" xfId="13028" xr:uid="{00000000-0005-0000-0000-00009D330000}"/>
    <cellStyle name="Normal 3 2 2 2 3 3 4" xfId="13029" xr:uid="{00000000-0005-0000-0000-00009E330000}"/>
    <cellStyle name="Normal 3 2 2 2 3 3 5" xfId="13030" xr:uid="{00000000-0005-0000-0000-00009F330000}"/>
    <cellStyle name="Normal 3 2 2 2 3 3 6" xfId="13031" xr:uid="{00000000-0005-0000-0000-0000A0330000}"/>
    <cellStyle name="Normal 3 2 2 2 3 4" xfId="13032" xr:uid="{00000000-0005-0000-0000-0000A1330000}"/>
    <cellStyle name="Normal 3 2 2 2 3 4 2" xfId="13033" xr:uid="{00000000-0005-0000-0000-0000A2330000}"/>
    <cellStyle name="Normal 3 2 2 2 3 4 2 2" xfId="13034" xr:uid="{00000000-0005-0000-0000-0000A3330000}"/>
    <cellStyle name="Normal 3 2 2 2 3 4 2 2 2" xfId="13035" xr:uid="{00000000-0005-0000-0000-0000A4330000}"/>
    <cellStyle name="Normal 3 2 2 2 3 4 2 2 3" xfId="13036" xr:uid="{00000000-0005-0000-0000-0000A5330000}"/>
    <cellStyle name="Normal 3 2 2 2 3 4 2 2 4" xfId="13037" xr:uid="{00000000-0005-0000-0000-0000A6330000}"/>
    <cellStyle name="Normal 3 2 2 2 3 4 2 3" xfId="13038" xr:uid="{00000000-0005-0000-0000-0000A7330000}"/>
    <cellStyle name="Normal 3 2 2 2 3 4 2 4" xfId="13039" xr:uid="{00000000-0005-0000-0000-0000A8330000}"/>
    <cellStyle name="Normal 3 2 2 2 3 4 2 5" xfId="13040" xr:uid="{00000000-0005-0000-0000-0000A9330000}"/>
    <cellStyle name="Normal 3 2 2 2 3 4 3" xfId="13041" xr:uid="{00000000-0005-0000-0000-0000AA330000}"/>
    <cellStyle name="Normal 3 2 2 2 3 4 3 2" xfId="13042" xr:uid="{00000000-0005-0000-0000-0000AB330000}"/>
    <cellStyle name="Normal 3 2 2 2 3 4 3 3" xfId="13043" xr:uid="{00000000-0005-0000-0000-0000AC330000}"/>
    <cellStyle name="Normal 3 2 2 2 3 4 3 4" xfId="13044" xr:uid="{00000000-0005-0000-0000-0000AD330000}"/>
    <cellStyle name="Normal 3 2 2 2 3 4 4" xfId="13045" xr:uid="{00000000-0005-0000-0000-0000AE330000}"/>
    <cellStyle name="Normal 3 2 2 2 3 4 5" xfId="13046" xr:uid="{00000000-0005-0000-0000-0000AF330000}"/>
    <cellStyle name="Normal 3 2 2 2 3 4 6" xfId="13047" xr:uid="{00000000-0005-0000-0000-0000B0330000}"/>
    <cellStyle name="Normal 3 2 2 2 3 5" xfId="13048" xr:uid="{00000000-0005-0000-0000-0000B1330000}"/>
    <cellStyle name="Normal 3 2 2 2 3 5 2" xfId="13049" xr:uid="{00000000-0005-0000-0000-0000B2330000}"/>
    <cellStyle name="Normal 3 2 2 2 3 5 2 2" xfId="13050" xr:uid="{00000000-0005-0000-0000-0000B3330000}"/>
    <cellStyle name="Normal 3 2 2 2 3 5 2 3" xfId="13051" xr:uid="{00000000-0005-0000-0000-0000B4330000}"/>
    <cellStyle name="Normal 3 2 2 2 3 5 2 4" xfId="13052" xr:uid="{00000000-0005-0000-0000-0000B5330000}"/>
    <cellStyle name="Normal 3 2 2 2 3 5 3" xfId="13053" xr:uid="{00000000-0005-0000-0000-0000B6330000}"/>
    <cellStyle name="Normal 3 2 2 2 3 5 4" xfId="13054" xr:uid="{00000000-0005-0000-0000-0000B7330000}"/>
    <cellStyle name="Normal 3 2 2 2 3 5 5" xfId="13055" xr:uid="{00000000-0005-0000-0000-0000B8330000}"/>
    <cellStyle name="Normal 3 2 2 2 3 6" xfId="13056" xr:uid="{00000000-0005-0000-0000-0000B9330000}"/>
    <cellStyle name="Normal 3 2 2 2 3 6 2" xfId="13057" xr:uid="{00000000-0005-0000-0000-0000BA330000}"/>
    <cellStyle name="Normal 3 2 2 2 3 6 3" xfId="13058" xr:uid="{00000000-0005-0000-0000-0000BB330000}"/>
    <cellStyle name="Normal 3 2 2 2 3 6 4" xfId="13059" xr:uid="{00000000-0005-0000-0000-0000BC330000}"/>
    <cellStyle name="Normal 3 2 2 2 3 7" xfId="13060" xr:uid="{00000000-0005-0000-0000-0000BD330000}"/>
    <cellStyle name="Normal 3 2 2 2 3 8" xfId="13061" xr:uid="{00000000-0005-0000-0000-0000BE330000}"/>
    <cellStyle name="Normal 3 2 2 2 3 9" xfId="13062" xr:uid="{00000000-0005-0000-0000-0000BF330000}"/>
    <cellStyle name="Normal 3 2 2 2 4" xfId="13063" xr:uid="{00000000-0005-0000-0000-0000C0330000}"/>
    <cellStyle name="Normal 3 2 2 2 4 2" xfId="13064" xr:uid="{00000000-0005-0000-0000-0000C1330000}"/>
    <cellStyle name="Normal 3 2 2 2 4 2 2" xfId="13065" xr:uid="{00000000-0005-0000-0000-0000C2330000}"/>
    <cellStyle name="Normal 3 2 2 2 4 2 2 2" xfId="13066" xr:uid="{00000000-0005-0000-0000-0000C3330000}"/>
    <cellStyle name="Normal 3 2 2 2 4 2 2 2 2" xfId="13067" xr:uid="{00000000-0005-0000-0000-0000C4330000}"/>
    <cellStyle name="Normal 3 2 2 2 4 2 2 2 2 2" xfId="13068" xr:uid="{00000000-0005-0000-0000-0000C5330000}"/>
    <cellStyle name="Normal 3 2 2 2 4 2 2 2 2 3" xfId="13069" xr:uid="{00000000-0005-0000-0000-0000C6330000}"/>
    <cellStyle name="Normal 3 2 2 2 4 2 2 2 2 4" xfId="13070" xr:uid="{00000000-0005-0000-0000-0000C7330000}"/>
    <cellStyle name="Normal 3 2 2 2 4 2 2 2 3" xfId="13071" xr:uid="{00000000-0005-0000-0000-0000C8330000}"/>
    <cellStyle name="Normal 3 2 2 2 4 2 2 2 4" xfId="13072" xr:uid="{00000000-0005-0000-0000-0000C9330000}"/>
    <cellStyle name="Normal 3 2 2 2 4 2 2 2 5" xfId="13073" xr:uid="{00000000-0005-0000-0000-0000CA330000}"/>
    <cellStyle name="Normal 3 2 2 2 4 2 2 3" xfId="13074" xr:uid="{00000000-0005-0000-0000-0000CB330000}"/>
    <cellStyle name="Normal 3 2 2 2 4 2 2 3 2" xfId="13075" xr:uid="{00000000-0005-0000-0000-0000CC330000}"/>
    <cellStyle name="Normal 3 2 2 2 4 2 2 3 3" xfId="13076" xr:uid="{00000000-0005-0000-0000-0000CD330000}"/>
    <cellStyle name="Normal 3 2 2 2 4 2 2 3 4" xfId="13077" xr:uid="{00000000-0005-0000-0000-0000CE330000}"/>
    <cellStyle name="Normal 3 2 2 2 4 2 2 4" xfId="13078" xr:uid="{00000000-0005-0000-0000-0000CF330000}"/>
    <cellStyle name="Normal 3 2 2 2 4 2 2 5" xfId="13079" xr:uid="{00000000-0005-0000-0000-0000D0330000}"/>
    <cellStyle name="Normal 3 2 2 2 4 2 2 6" xfId="13080" xr:uid="{00000000-0005-0000-0000-0000D1330000}"/>
    <cellStyle name="Normal 3 2 2 2 4 2 3" xfId="13081" xr:uid="{00000000-0005-0000-0000-0000D2330000}"/>
    <cellStyle name="Normal 3 2 2 2 4 2 3 2" xfId="13082" xr:uid="{00000000-0005-0000-0000-0000D3330000}"/>
    <cellStyle name="Normal 3 2 2 2 4 2 3 2 2" xfId="13083" xr:uid="{00000000-0005-0000-0000-0000D4330000}"/>
    <cellStyle name="Normal 3 2 2 2 4 2 3 2 2 2" xfId="13084" xr:uid="{00000000-0005-0000-0000-0000D5330000}"/>
    <cellStyle name="Normal 3 2 2 2 4 2 3 2 2 3" xfId="13085" xr:uid="{00000000-0005-0000-0000-0000D6330000}"/>
    <cellStyle name="Normal 3 2 2 2 4 2 3 2 2 4" xfId="13086" xr:uid="{00000000-0005-0000-0000-0000D7330000}"/>
    <cellStyle name="Normal 3 2 2 2 4 2 3 2 3" xfId="13087" xr:uid="{00000000-0005-0000-0000-0000D8330000}"/>
    <cellStyle name="Normal 3 2 2 2 4 2 3 2 4" xfId="13088" xr:uid="{00000000-0005-0000-0000-0000D9330000}"/>
    <cellStyle name="Normal 3 2 2 2 4 2 3 2 5" xfId="13089" xr:uid="{00000000-0005-0000-0000-0000DA330000}"/>
    <cellStyle name="Normal 3 2 2 2 4 2 3 3" xfId="13090" xr:uid="{00000000-0005-0000-0000-0000DB330000}"/>
    <cellStyle name="Normal 3 2 2 2 4 2 3 3 2" xfId="13091" xr:uid="{00000000-0005-0000-0000-0000DC330000}"/>
    <cellStyle name="Normal 3 2 2 2 4 2 3 3 3" xfId="13092" xr:uid="{00000000-0005-0000-0000-0000DD330000}"/>
    <cellStyle name="Normal 3 2 2 2 4 2 3 3 4" xfId="13093" xr:uid="{00000000-0005-0000-0000-0000DE330000}"/>
    <cellStyle name="Normal 3 2 2 2 4 2 3 4" xfId="13094" xr:uid="{00000000-0005-0000-0000-0000DF330000}"/>
    <cellStyle name="Normal 3 2 2 2 4 2 3 5" xfId="13095" xr:uid="{00000000-0005-0000-0000-0000E0330000}"/>
    <cellStyle name="Normal 3 2 2 2 4 2 3 6" xfId="13096" xr:uid="{00000000-0005-0000-0000-0000E1330000}"/>
    <cellStyle name="Normal 3 2 2 2 4 2 4" xfId="13097" xr:uid="{00000000-0005-0000-0000-0000E2330000}"/>
    <cellStyle name="Normal 3 2 2 2 4 2 4 2" xfId="13098" xr:uid="{00000000-0005-0000-0000-0000E3330000}"/>
    <cellStyle name="Normal 3 2 2 2 4 2 4 2 2" xfId="13099" xr:uid="{00000000-0005-0000-0000-0000E4330000}"/>
    <cellStyle name="Normal 3 2 2 2 4 2 4 2 3" xfId="13100" xr:uid="{00000000-0005-0000-0000-0000E5330000}"/>
    <cellStyle name="Normal 3 2 2 2 4 2 4 2 4" xfId="13101" xr:uid="{00000000-0005-0000-0000-0000E6330000}"/>
    <cellStyle name="Normal 3 2 2 2 4 2 4 3" xfId="13102" xr:uid="{00000000-0005-0000-0000-0000E7330000}"/>
    <cellStyle name="Normal 3 2 2 2 4 2 4 4" xfId="13103" xr:uid="{00000000-0005-0000-0000-0000E8330000}"/>
    <cellStyle name="Normal 3 2 2 2 4 2 4 5" xfId="13104" xr:uid="{00000000-0005-0000-0000-0000E9330000}"/>
    <cellStyle name="Normal 3 2 2 2 4 2 5" xfId="13105" xr:uid="{00000000-0005-0000-0000-0000EA330000}"/>
    <cellStyle name="Normal 3 2 2 2 4 2 5 2" xfId="13106" xr:uid="{00000000-0005-0000-0000-0000EB330000}"/>
    <cellStyle name="Normal 3 2 2 2 4 2 5 3" xfId="13107" xr:uid="{00000000-0005-0000-0000-0000EC330000}"/>
    <cellStyle name="Normal 3 2 2 2 4 2 5 4" xfId="13108" xr:uid="{00000000-0005-0000-0000-0000ED330000}"/>
    <cellStyle name="Normal 3 2 2 2 4 2 6" xfId="13109" xr:uid="{00000000-0005-0000-0000-0000EE330000}"/>
    <cellStyle name="Normal 3 2 2 2 4 2 7" xfId="13110" xr:uid="{00000000-0005-0000-0000-0000EF330000}"/>
    <cellStyle name="Normal 3 2 2 2 4 2 8" xfId="13111" xr:uid="{00000000-0005-0000-0000-0000F0330000}"/>
    <cellStyle name="Normal 3 2 2 2 4 3" xfId="13112" xr:uid="{00000000-0005-0000-0000-0000F1330000}"/>
    <cellStyle name="Normal 3 2 2 2 4 3 2" xfId="13113" xr:uid="{00000000-0005-0000-0000-0000F2330000}"/>
    <cellStyle name="Normal 3 2 2 2 4 3 2 2" xfId="13114" xr:uid="{00000000-0005-0000-0000-0000F3330000}"/>
    <cellStyle name="Normal 3 2 2 2 4 3 2 2 2" xfId="13115" xr:uid="{00000000-0005-0000-0000-0000F4330000}"/>
    <cellStyle name="Normal 3 2 2 2 4 3 2 2 3" xfId="13116" xr:uid="{00000000-0005-0000-0000-0000F5330000}"/>
    <cellStyle name="Normal 3 2 2 2 4 3 2 2 4" xfId="13117" xr:uid="{00000000-0005-0000-0000-0000F6330000}"/>
    <cellStyle name="Normal 3 2 2 2 4 3 2 3" xfId="13118" xr:uid="{00000000-0005-0000-0000-0000F7330000}"/>
    <cellStyle name="Normal 3 2 2 2 4 3 2 4" xfId="13119" xr:uid="{00000000-0005-0000-0000-0000F8330000}"/>
    <cellStyle name="Normal 3 2 2 2 4 3 2 5" xfId="13120" xr:uid="{00000000-0005-0000-0000-0000F9330000}"/>
    <cellStyle name="Normal 3 2 2 2 4 3 3" xfId="13121" xr:uid="{00000000-0005-0000-0000-0000FA330000}"/>
    <cellStyle name="Normal 3 2 2 2 4 3 3 2" xfId="13122" xr:uid="{00000000-0005-0000-0000-0000FB330000}"/>
    <cellStyle name="Normal 3 2 2 2 4 3 3 3" xfId="13123" xr:uid="{00000000-0005-0000-0000-0000FC330000}"/>
    <cellStyle name="Normal 3 2 2 2 4 3 3 4" xfId="13124" xr:uid="{00000000-0005-0000-0000-0000FD330000}"/>
    <cellStyle name="Normal 3 2 2 2 4 3 4" xfId="13125" xr:uid="{00000000-0005-0000-0000-0000FE330000}"/>
    <cellStyle name="Normal 3 2 2 2 4 3 5" xfId="13126" xr:uid="{00000000-0005-0000-0000-0000FF330000}"/>
    <cellStyle name="Normal 3 2 2 2 4 3 6" xfId="13127" xr:uid="{00000000-0005-0000-0000-000000340000}"/>
    <cellStyle name="Normal 3 2 2 2 4 4" xfId="13128" xr:uid="{00000000-0005-0000-0000-000001340000}"/>
    <cellStyle name="Normal 3 2 2 2 4 4 2" xfId="13129" xr:uid="{00000000-0005-0000-0000-000002340000}"/>
    <cellStyle name="Normal 3 2 2 2 4 4 2 2" xfId="13130" xr:uid="{00000000-0005-0000-0000-000003340000}"/>
    <cellStyle name="Normal 3 2 2 2 4 4 2 2 2" xfId="13131" xr:uid="{00000000-0005-0000-0000-000004340000}"/>
    <cellStyle name="Normal 3 2 2 2 4 4 2 2 3" xfId="13132" xr:uid="{00000000-0005-0000-0000-000005340000}"/>
    <cellStyle name="Normal 3 2 2 2 4 4 2 2 4" xfId="13133" xr:uid="{00000000-0005-0000-0000-000006340000}"/>
    <cellStyle name="Normal 3 2 2 2 4 4 2 3" xfId="13134" xr:uid="{00000000-0005-0000-0000-000007340000}"/>
    <cellStyle name="Normal 3 2 2 2 4 4 2 4" xfId="13135" xr:uid="{00000000-0005-0000-0000-000008340000}"/>
    <cellStyle name="Normal 3 2 2 2 4 4 2 5" xfId="13136" xr:uid="{00000000-0005-0000-0000-000009340000}"/>
    <cellStyle name="Normal 3 2 2 2 4 4 3" xfId="13137" xr:uid="{00000000-0005-0000-0000-00000A340000}"/>
    <cellStyle name="Normal 3 2 2 2 4 4 3 2" xfId="13138" xr:uid="{00000000-0005-0000-0000-00000B340000}"/>
    <cellStyle name="Normal 3 2 2 2 4 4 3 3" xfId="13139" xr:uid="{00000000-0005-0000-0000-00000C340000}"/>
    <cellStyle name="Normal 3 2 2 2 4 4 3 4" xfId="13140" xr:uid="{00000000-0005-0000-0000-00000D340000}"/>
    <cellStyle name="Normal 3 2 2 2 4 4 4" xfId="13141" xr:uid="{00000000-0005-0000-0000-00000E340000}"/>
    <cellStyle name="Normal 3 2 2 2 4 4 5" xfId="13142" xr:uid="{00000000-0005-0000-0000-00000F340000}"/>
    <cellStyle name="Normal 3 2 2 2 4 4 6" xfId="13143" xr:uid="{00000000-0005-0000-0000-000010340000}"/>
    <cellStyle name="Normal 3 2 2 2 4 5" xfId="13144" xr:uid="{00000000-0005-0000-0000-000011340000}"/>
    <cellStyle name="Normal 3 2 2 2 4 5 2" xfId="13145" xr:uid="{00000000-0005-0000-0000-000012340000}"/>
    <cellStyle name="Normal 3 2 2 2 4 5 2 2" xfId="13146" xr:uid="{00000000-0005-0000-0000-000013340000}"/>
    <cellStyle name="Normal 3 2 2 2 4 5 2 3" xfId="13147" xr:uid="{00000000-0005-0000-0000-000014340000}"/>
    <cellStyle name="Normal 3 2 2 2 4 5 2 4" xfId="13148" xr:uid="{00000000-0005-0000-0000-000015340000}"/>
    <cellStyle name="Normal 3 2 2 2 4 5 3" xfId="13149" xr:uid="{00000000-0005-0000-0000-000016340000}"/>
    <cellStyle name="Normal 3 2 2 2 4 5 4" xfId="13150" xr:uid="{00000000-0005-0000-0000-000017340000}"/>
    <cellStyle name="Normal 3 2 2 2 4 5 5" xfId="13151" xr:uid="{00000000-0005-0000-0000-000018340000}"/>
    <cellStyle name="Normal 3 2 2 2 4 6" xfId="13152" xr:uid="{00000000-0005-0000-0000-000019340000}"/>
    <cellStyle name="Normal 3 2 2 2 4 6 2" xfId="13153" xr:uid="{00000000-0005-0000-0000-00001A340000}"/>
    <cellStyle name="Normal 3 2 2 2 4 6 3" xfId="13154" xr:uid="{00000000-0005-0000-0000-00001B340000}"/>
    <cellStyle name="Normal 3 2 2 2 4 6 4" xfId="13155" xr:uid="{00000000-0005-0000-0000-00001C340000}"/>
    <cellStyle name="Normal 3 2 2 2 4 7" xfId="13156" xr:uid="{00000000-0005-0000-0000-00001D340000}"/>
    <cellStyle name="Normal 3 2 2 2 4 8" xfId="13157" xr:uid="{00000000-0005-0000-0000-00001E340000}"/>
    <cellStyle name="Normal 3 2 2 2 4 9" xfId="13158" xr:uid="{00000000-0005-0000-0000-00001F340000}"/>
    <cellStyle name="Normal 3 2 2 2 5" xfId="13159" xr:uid="{00000000-0005-0000-0000-000020340000}"/>
    <cellStyle name="Normal 3 2 2 2 5 2" xfId="13160" xr:uid="{00000000-0005-0000-0000-000021340000}"/>
    <cellStyle name="Normal 3 2 2 2 5 2 2" xfId="13161" xr:uid="{00000000-0005-0000-0000-000022340000}"/>
    <cellStyle name="Normal 3 2 2 2 5 2 2 2" xfId="13162" xr:uid="{00000000-0005-0000-0000-000023340000}"/>
    <cellStyle name="Normal 3 2 2 2 5 2 2 2 2" xfId="13163" xr:uid="{00000000-0005-0000-0000-000024340000}"/>
    <cellStyle name="Normal 3 2 2 2 5 2 2 2 3" xfId="13164" xr:uid="{00000000-0005-0000-0000-000025340000}"/>
    <cellStyle name="Normal 3 2 2 2 5 2 2 2 4" xfId="13165" xr:uid="{00000000-0005-0000-0000-000026340000}"/>
    <cellStyle name="Normal 3 2 2 2 5 2 2 3" xfId="13166" xr:uid="{00000000-0005-0000-0000-000027340000}"/>
    <cellStyle name="Normal 3 2 2 2 5 2 2 4" xfId="13167" xr:uid="{00000000-0005-0000-0000-000028340000}"/>
    <cellStyle name="Normal 3 2 2 2 5 2 2 5" xfId="13168" xr:uid="{00000000-0005-0000-0000-000029340000}"/>
    <cellStyle name="Normal 3 2 2 2 5 2 3" xfId="13169" xr:uid="{00000000-0005-0000-0000-00002A340000}"/>
    <cellStyle name="Normal 3 2 2 2 5 2 3 2" xfId="13170" xr:uid="{00000000-0005-0000-0000-00002B340000}"/>
    <cellStyle name="Normal 3 2 2 2 5 2 3 3" xfId="13171" xr:uid="{00000000-0005-0000-0000-00002C340000}"/>
    <cellStyle name="Normal 3 2 2 2 5 2 3 4" xfId="13172" xr:uid="{00000000-0005-0000-0000-00002D340000}"/>
    <cellStyle name="Normal 3 2 2 2 5 2 4" xfId="13173" xr:uid="{00000000-0005-0000-0000-00002E340000}"/>
    <cellStyle name="Normal 3 2 2 2 5 2 5" xfId="13174" xr:uid="{00000000-0005-0000-0000-00002F340000}"/>
    <cellStyle name="Normal 3 2 2 2 5 2 6" xfId="13175" xr:uid="{00000000-0005-0000-0000-000030340000}"/>
    <cellStyle name="Normal 3 2 2 2 5 3" xfId="13176" xr:uid="{00000000-0005-0000-0000-000031340000}"/>
    <cellStyle name="Normal 3 2 2 2 5 3 2" xfId="13177" xr:uid="{00000000-0005-0000-0000-000032340000}"/>
    <cellStyle name="Normal 3 2 2 2 5 3 2 2" xfId="13178" xr:uid="{00000000-0005-0000-0000-000033340000}"/>
    <cellStyle name="Normal 3 2 2 2 5 3 2 2 2" xfId="13179" xr:uid="{00000000-0005-0000-0000-000034340000}"/>
    <cellStyle name="Normal 3 2 2 2 5 3 2 2 3" xfId="13180" xr:uid="{00000000-0005-0000-0000-000035340000}"/>
    <cellStyle name="Normal 3 2 2 2 5 3 2 2 4" xfId="13181" xr:uid="{00000000-0005-0000-0000-000036340000}"/>
    <cellStyle name="Normal 3 2 2 2 5 3 2 3" xfId="13182" xr:uid="{00000000-0005-0000-0000-000037340000}"/>
    <cellStyle name="Normal 3 2 2 2 5 3 2 4" xfId="13183" xr:uid="{00000000-0005-0000-0000-000038340000}"/>
    <cellStyle name="Normal 3 2 2 2 5 3 2 5" xfId="13184" xr:uid="{00000000-0005-0000-0000-000039340000}"/>
    <cellStyle name="Normal 3 2 2 2 5 3 3" xfId="13185" xr:uid="{00000000-0005-0000-0000-00003A340000}"/>
    <cellStyle name="Normal 3 2 2 2 5 3 3 2" xfId="13186" xr:uid="{00000000-0005-0000-0000-00003B340000}"/>
    <cellStyle name="Normal 3 2 2 2 5 3 3 3" xfId="13187" xr:uid="{00000000-0005-0000-0000-00003C340000}"/>
    <cellStyle name="Normal 3 2 2 2 5 3 3 4" xfId="13188" xr:uid="{00000000-0005-0000-0000-00003D340000}"/>
    <cellStyle name="Normal 3 2 2 2 5 3 4" xfId="13189" xr:uid="{00000000-0005-0000-0000-00003E340000}"/>
    <cellStyle name="Normal 3 2 2 2 5 3 5" xfId="13190" xr:uid="{00000000-0005-0000-0000-00003F340000}"/>
    <cellStyle name="Normal 3 2 2 2 5 3 6" xfId="13191" xr:uid="{00000000-0005-0000-0000-000040340000}"/>
    <cellStyle name="Normal 3 2 2 2 5 4" xfId="13192" xr:uid="{00000000-0005-0000-0000-000041340000}"/>
    <cellStyle name="Normal 3 2 2 2 5 4 2" xfId="13193" xr:uid="{00000000-0005-0000-0000-000042340000}"/>
    <cellStyle name="Normal 3 2 2 2 5 4 2 2" xfId="13194" xr:uid="{00000000-0005-0000-0000-000043340000}"/>
    <cellStyle name="Normal 3 2 2 2 5 4 2 3" xfId="13195" xr:uid="{00000000-0005-0000-0000-000044340000}"/>
    <cellStyle name="Normal 3 2 2 2 5 4 2 4" xfId="13196" xr:uid="{00000000-0005-0000-0000-000045340000}"/>
    <cellStyle name="Normal 3 2 2 2 5 4 3" xfId="13197" xr:uid="{00000000-0005-0000-0000-000046340000}"/>
    <cellStyle name="Normal 3 2 2 2 5 4 4" xfId="13198" xr:uid="{00000000-0005-0000-0000-000047340000}"/>
    <cellStyle name="Normal 3 2 2 2 5 4 5" xfId="13199" xr:uid="{00000000-0005-0000-0000-000048340000}"/>
    <cellStyle name="Normal 3 2 2 2 5 5" xfId="13200" xr:uid="{00000000-0005-0000-0000-000049340000}"/>
    <cellStyle name="Normal 3 2 2 2 5 5 2" xfId="13201" xr:uid="{00000000-0005-0000-0000-00004A340000}"/>
    <cellStyle name="Normal 3 2 2 2 5 5 3" xfId="13202" xr:uid="{00000000-0005-0000-0000-00004B340000}"/>
    <cellStyle name="Normal 3 2 2 2 5 5 4" xfId="13203" xr:uid="{00000000-0005-0000-0000-00004C340000}"/>
    <cellStyle name="Normal 3 2 2 2 5 6" xfId="13204" xr:uid="{00000000-0005-0000-0000-00004D340000}"/>
    <cellStyle name="Normal 3 2 2 2 5 7" xfId="13205" xr:uid="{00000000-0005-0000-0000-00004E340000}"/>
    <cellStyle name="Normal 3 2 2 2 5 8" xfId="13206" xr:uid="{00000000-0005-0000-0000-00004F340000}"/>
    <cellStyle name="Normal 3 2 2 2 6" xfId="13207" xr:uid="{00000000-0005-0000-0000-000050340000}"/>
    <cellStyle name="Normal 3 2 2 2 6 2" xfId="13208" xr:uid="{00000000-0005-0000-0000-000051340000}"/>
    <cellStyle name="Normal 3 2 2 2 6 2 2" xfId="13209" xr:uid="{00000000-0005-0000-0000-000052340000}"/>
    <cellStyle name="Normal 3 2 2 2 6 2 2 2" xfId="13210" xr:uid="{00000000-0005-0000-0000-000053340000}"/>
    <cellStyle name="Normal 3 2 2 2 6 2 2 2 2" xfId="13211" xr:uid="{00000000-0005-0000-0000-000054340000}"/>
    <cellStyle name="Normal 3 2 2 2 6 2 2 2 3" xfId="13212" xr:uid="{00000000-0005-0000-0000-000055340000}"/>
    <cellStyle name="Normal 3 2 2 2 6 2 2 2 4" xfId="13213" xr:uid="{00000000-0005-0000-0000-000056340000}"/>
    <cellStyle name="Normal 3 2 2 2 6 2 2 3" xfId="13214" xr:uid="{00000000-0005-0000-0000-000057340000}"/>
    <cellStyle name="Normal 3 2 2 2 6 2 2 4" xfId="13215" xr:uid="{00000000-0005-0000-0000-000058340000}"/>
    <cellStyle name="Normal 3 2 2 2 6 2 2 5" xfId="13216" xr:uid="{00000000-0005-0000-0000-000059340000}"/>
    <cellStyle name="Normal 3 2 2 2 6 2 3" xfId="13217" xr:uid="{00000000-0005-0000-0000-00005A340000}"/>
    <cellStyle name="Normal 3 2 2 2 6 2 3 2" xfId="13218" xr:uid="{00000000-0005-0000-0000-00005B340000}"/>
    <cellStyle name="Normal 3 2 2 2 6 2 3 3" xfId="13219" xr:uid="{00000000-0005-0000-0000-00005C340000}"/>
    <cellStyle name="Normal 3 2 2 2 6 2 3 4" xfId="13220" xr:uid="{00000000-0005-0000-0000-00005D340000}"/>
    <cellStyle name="Normal 3 2 2 2 6 2 4" xfId="13221" xr:uid="{00000000-0005-0000-0000-00005E340000}"/>
    <cellStyle name="Normal 3 2 2 2 6 2 5" xfId="13222" xr:uid="{00000000-0005-0000-0000-00005F340000}"/>
    <cellStyle name="Normal 3 2 2 2 6 2 6" xfId="13223" xr:uid="{00000000-0005-0000-0000-000060340000}"/>
    <cellStyle name="Normal 3 2 2 2 6 3" xfId="13224" xr:uid="{00000000-0005-0000-0000-000061340000}"/>
    <cellStyle name="Normal 3 2 2 2 6 3 2" xfId="13225" xr:uid="{00000000-0005-0000-0000-000062340000}"/>
    <cellStyle name="Normal 3 2 2 2 6 3 2 2" xfId="13226" xr:uid="{00000000-0005-0000-0000-000063340000}"/>
    <cellStyle name="Normal 3 2 2 2 6 3 2 2 2" xfId="13227" xr:uid="{00000000-0005-0000-0000-000064340000}"/>
    <cellStyle name="Normal 3 2 2 2 6 3 2 2 3" xfId="13228" xr:uid="{00000000-0005-0000-0000-000065340000}"/>
    <cellStyle name="Normal 3 2 2 2 6 3 2 2 4" xfId="13229" xr:uid="{00000000-0005-0000-0000-000066340000}"/>
    <cellStyle name="Normal 3 2 2 2 6 3 2 3" xfId="13230" xr:uid="{00000000-0005-0000-0000-000067340000}"/>
    <cellStyle name="Normal 3 2 2 2 6 3 2 4" xfId="13231" xr:uid="{00000000-0005-0000-0000-000068340000}"/>
    <cellStyle name="Normal 3 2 2 2 6 3 2 5" xfId="13232" xr:uid="{00000000-0005-0000-0000-000069340000}"/>
    <cellStyle name="Normal 3 2 2 2 6 3 3" xfId="13233" xr:uid="{00000000-0005-0000-0000-00006A340000}"/>
    <cellStyle name="Normal 3 2 2 2 6 3 3 2" xfId="13234" xr:uid="{00000000-0005-0000-0000-00006B340000}"/>
    <cellStyle name="Normal 3 2 2 2 6 3 3 3" xfId="13235" xr:uid="{00000000-0005-0000-0000-00006C340000}"/>
    <cellStyle name="Normal 3 2 2 2 6 3 3 4" xfId="13236" xr:uid="{00000000-0005-0000-0000-00006D340000}"/>
    <cellStyle name="Normal 3 2 2 2 6 3 4" xfId="13237" xr:uid="{00000000-0005-0000-0000-00006E340000}"/>
    <cellStyle name="Normal 3 2 2 2 6 3 5" xfId="13238" xr:uid="{00000000-0005-0000-0000-00006F340000}"/>
    <cellStyle name="Normal 3 2 2 2 6 3 6" xfId="13239" xr:uid="{00000000-0005-0000-0000-000070340000}"/>
    <cellStyle name="Normal 3 2 2 2 6 4" xfId="13240" xr:uid="{00000000-0005-0000-0000-000071340000}"/>
    <cellStyle name="Normal 3 2 2 2 6 4 2" xfId="13241" xr:uid="{00000000-0005-0000-0000-000072340000}"/>
    <cellStyle name="Normal 3 2 2 2 6 4 2 2" xfId="13242" xr:uid="{00000000-0005-0000-0000-000073340000}"/>
    <cellStyle name="Normal 3 2 2 2 6 4 2 3" xfId="13243" xr:uid="{00000000-0005-0000-0000-000074340000}"/>
    <cellStyle name="Normal 3 2 2 2 6 4 2 4" xfId="13244" xr:uid="{00000000-0005-0000-0000-000075340000}"/>
    <cellStyle name="Normal 3 2 2 2 6 4 3" xfId="13245" xr:uid="{00000000-0005-0000-0000-000076340000}"/>
    <cellStyle name="Normal 3 2 2 2 6 4 4" xfId="13246" xr:uid="{00000000-0005-0000-0000-000077340000}"/>
    <cellStyle name="Normal 3 2 2 2 6 4 5" xfId="13247" xr:uid="{00000000-0005-0000-0000-000078340000}"/>
    <cellStyle name="Normal 3 2 2 2 6 5" xfId="13248" xr:uid="{00000000-0005-0000-0000-000079340000}"/>
    <cellStyle name="Normal 3 2 2 2 6 5 2" xfId="13249" xr:uid="{00000000-0005-0000-0000-00007A340000}"/>
    <cellStyle name="Normal 3 2 2 2 6 5 3" xfId="13250" xr:uid="{00000000-0005-0000-0000-00007B340000}"/>
    <cellStyle name="Normal 3 2 2 2 6 5 4" xfId="13251" xr:uid="{00000000-0005-0000-0000-00007C340000}"/>
    <cellStyle name="Normal 3 2 2 2 6 6" xfId="13252" xr:uid="{00000000-0005-0000-0000-00007D340000}"/>
    <cellStyle name="Normal 3 2 2 2 6 7" xfId="13253" xr:uid="{00000000-0005-0000-0000-00007E340000}"/>
    <cellStyle name="Normal 3 2 2 2 6 8" xfId="13254" xr:uid="{00000000-0005-0000-0000-00007F340000}"/>
    <cellStyle name="Normal 3 2 2 2 7" xfId="13255" xr:uid="{00000000-0005-0000-0000-000080340000}"/>
    <cellStyle name="Normal 3 2 2 2 7 2" xfId="13256" xr:uid="{00000000-0005-0000-0000-000081340000}"/>
    <cellStyle name="Normal 3 2 2 2 7 2 2" xfId="13257" xr:uid="{00000000-0005-0000-0000-000082340000}"/>
    <cellStyle name="Normal 3 2 2 2 7 2 2 2" xfId="13258" xr:uid="{00000000-0005-0000-0000-000083340000}"/>
    <cellStyle name="Normal 3 2 2 2 7 2 2 3" xfId="13259" xr:uid="{00000000-0005-0000-0000-000084340000}"/>
    <cellStyle name="Normal 3 2 2 2 7 2 2 4" xfId="13260" xr:uid="{00000000-0005-0000-0000-000085340000}"/>
    <cellStyle name="Normal 3 2 2 2 7 2 3" xfId="13261" xr:uid="{00000000-0005-0000-0000-000086340000}"/>
    <cellStyle name="Normal 3 2 2 2 7 2 4" xfId="13262" xr:uid="{00000000-0005-0000-0000-000087340000}"/>
    <cellStyle name="Normal 3 2 2 2 7 2 5" xfId="13263" xr:uid="{00000000-0005-0000-0000-000088340000}"/>
    <cellStyle name="Normal 3 2 2 2 7 3" xfId="13264" xr:uid="{00000000-0005-0000-0000-000089340000}"/>
    <cellStyle name="Normal 3 2 2 2 7 3 2" xfId="13265" xr:uid="{00000000-0005-0000-0000-00008A340000}"/>
    <cellStyle name="Normal 3 2 2 2 7 3 3" xfId="13266" xr:uid="{00000000-0005-0000-0000-00008B340000}"/>
    <cellStyle name="Normal 3 2 2 2 7 3 4" xfId="13267" xr:uid="{00000000-0005-0000-0000-00008C340000}"/>
    <cellStyle name="Normal 3 2 2 2 7 4" xfId="13268" xr:uid="{00000000-0005-0000-0000-00008D340000}"/>
    <cellStyle name="Normal 3 2 2 2 7 5" xfId="13269" xr:uid="{00000000-0005-0000-0000-00008E340000}"/>
    <cellStyle name="Normal 3 2 2 2 7 6" xfId="13270" xr:uid="{00000000-0005-0000-0000-00008F340000}"/>
    <cellStyle name="Normal 3 2 2 2 8" xfId="13271" xr:uid="{00000000-0005-0000-0000-000090340000}"/>
    <cellStyle name="Normal 3 2 2 2 8 2" xfId="13272" xr:uid="{00000000-0005-0000-0000-000091340000}"/>
    <cellStyle name="Normal 3 2 2 2 8 2 2" xfId="13273" xr:uid="{00000000-0005-0000-0000-000092340000}"/>
    <cellStyle name="Normal 3 2 2 2 8 2 2 2" xfId="13274" xr:uid="{00000000-0005-0000-0000-000093340000}"/>
    <cellStyle name="Normal 3 2 2 2 8 2 2 3" xfId="13275" xr:uid="{00000000-0005-0000-0000-000094340000}"/>
    <cellStyle name="Normal 3 2 2 2 8 2 2 4" xfId="13276" xr:uid="{00000000-0005-0000-0000-000095340000}"/>
    <cellStyle name="Normal 3 2 2 2 8 2 3" xfId="13277" xr:uid="{00000000-0005-0000-0000-000096340000}"/>
    <cellStyle name="Normal 3 2 2 2 8 2 4" xfId="13278" xr:uid="{00000000-0005-0000-0000-000097340000}"/>
    <cellStyle name="Normal 3 2 2 2 8 2 5" xfId="13279" xr:uid="{00000000-0005-0000-0000-000098340000}"/>
    <cellStyle name="Normal 3 2 2 2 8 3" xfId="13280" xr:uid="{00000000-0005-0000-0000-000099340000}"/>
    <cellStyle name="Normal 3 2 2 2 8 3 2" xfId="13281" xr:uid="{00000000-0005-0000-0000-00009A340000}"/>
    <cellStyle name="Normal 3 2 2 2 8 3 3" xfId="13282" xr:uid="{00000000-0005-0000-0000-00009B340000}"/>
    <cellStyle name="Normal 3 2 2 2 8 3 4" xfId="13283" xr:uid="{00000000-0005-0000-0000-00009C340000}"/>
    <cellStyle name="Normal 3 2 2 2 8 4" xfId="13284" xr:uid="{00000000-0005-0000-0000-00009D340000}"/>
    <cellStyle name="Normal 3 2 2 2 8 5" xfId="13285" xr:uid="{00000000-0005-0000-0000-00009E340000}"/>
    <cellStyle name="Normal 3 2 2 2 8 6" xfId="13286" xr:uid="{00000000-0005-0000-0000-00009F340000}"/>
    <cellStyle name="Normal 3 2 2 2 9" xfId="13287" xr:uid="{00000000-0005-0000-0000-0000A0340000}"/>
    <cellStyle name="Normal 3 2 2 3" xfId="13288" xr:uid="{00000000-0005-0000-0000-0000A1340000}"/>
    <cellStyle name="Normal 3 2 2 3 10" xfId="13289" xr:uid="{00000000-0005-0000-0000-0000A2340000}"/>
    <cellStyle name="Normal 3 2 2 3 11" xfId="13290" xr:uid="{00000000-0005-0000-0000-0000A3340000}"/>
    <cellStyle name="Normal 3 2 2 3 2" xfId="13291" xr:uid="{00000000-0005-0000-0000-0000A4340000}"/>
    <cellStyle name="Normal 3 2 2 3 2 2" xfId="13292" xr:uid="{00000000-0005-0000-0000-0000A5340000}"/>
    <cellStyle name="Normal 3 2 2 3 2 2 2" xfId="13293" xr:uid="{00000000-0005-0000-0000-0000A6340000}"/>
    <cellStyle name="Normal 3 2 2 3 2 2 2 2" xfId="13294" xr:uid="{00000000-0005-0000-0000-0000A7340000}"/>
    <cellStyle name="Normal 3 2 2 3 2 2 2 2 2" xfId="13295" xr:uid="{00000000-0005-0000-0000-0000A8340000}"/>
    <cellStyle name="Normal 3 2 2 3 2 2 2 2 3" xfId="13296" xr:uid="{00000000-0005-0000-0000-0000A9340000}"/>
    <cellStyle name="Normal 3 2 2 3 2 2 2 2 4" xfId="13297" xr:uid="{00000000-0005-0000-0000-0000AA340000}"/>
    <cellStyle name="Normal 3 2 2 3 2 2 2 3" xfId="13298" xr:uid="{00000000-0005-0000-0000-0000AB340000}"/>
    <cellStyle name="Normal 3 2 2 3 2 2 2 4" xfId="13299" xr:uid="{00000000-0005-0000-0000-0000AC340000}"/>
    <cellStyle name="Normal 3 2 2 3 2 2 2 5" xfId="13300" xr:uid="{00000000-0005-0000-0000-0000AD340000}"/>
    <cellStyle name="Normal 3 2 2 3 2 2 3" xfId="13301" xr:uid="{00000000-0005-0000-0000-0000AE340000}"/>
    <cellStyle name="Normal 3 2 2 3 2 2 3 2" xfId="13302" xr:uid="{00000000-0005-0000-0000-0000AF340000}"/>
    <cellStyle name="Normal 3 2 2 3 2 2 3 3" xfId="13303" xr:uid="{00000000-0005-0000-0000-0000B0340000}"/>
    <cellStyle name="Normal 3 2 2 3 2 2 3 4" xfId="13304" xr:uid="{00000000-0005-0000-0000-0000B1340000}"/>
    <cellStyle name="Normal 3 2 2 3 2 2 4" xfId="13305" xr:uid="{00000000-0005-0000-0000-0000B2340000}"/>
    <cellStyle name="Normal 3 2 2 3 2 2 5" xfId="13306" xr:uid="{00000000-0005-0000-0000-0000B3340000}"/>
    <cellStyle name="Normal 3 2 2 3 2 2 6" xfId="13307" xr:uid="{00000000-0005-0000-0000-0000B4340000}"/>
    <cellStyle name="Normal 3 2 2 3 2 3" xfId="13308" xr:uid="{00000000-0005-0000-0000-0000B5340000}"/>
    <cellStyle name="Normal 3 2 2 3 2 3 2" xfId="13309" xr:uid="{00000000-0005-0000-0000-0000B6340000}"/>
    <cellStyle name="Normal 3 2 2 3 2 3 2 2" xfId="13310" xr:uid="{00000000-0005-0000-0000-0000B7340000}"/>
    <cellStyle name="Normal 3 2 2 3 2 3 2 2 2" xfId="13311" xr:uid="{00000000-0005-0000-0000-0000B8340000}"/>
    <cellStyle name="Normal 3 2 2 3 2 3 2 2 3" xfId="13312" xr:uid="{00000000-0005-0000-0000-0000B9340000}"/>
    <cellStyle name="Normal 3 2 2 3 2 3 2 2 4" xfId="13313" xr:uid="{00000000-0005-0000-0000-0000BA340000}"/>
    <cellStyle name="Normal 3 2 2 3 2 3 2 3" xfId="13314" xr:uid="{00000000-0005-0000-0000-0000BB340000}"/>
    <cellStyle name="Normal 3 2 2 3 2 3 2 4" xfId="13315" xr:uid="{00000000-0005-0000-0000-0000BC340000}"/>
    <cellStyle name="Normal 3 2 2 3 2 3 2 5" xfId="13316" xr:uid="{00000000-0005-0000-0000-0000BD340000}"/>
    <cellStyle name="Normal 3 2 2 3 2 3 3" xfId="13317" xr:uid="{00000000-0005-0000-0000-0000BE340000}"/>
    <cellStyle name="Normal 3 2 2 3 2 3 3 2" xfId="13318" xr:uid="{00000000-0005-0000-0000-0000BF340000}"/>
    <cellStyle name="Normal 3 2 2 3 2 3 3 3" xfId="13319" xr:uid="{00000000-0005-0000-0000-0000C0340000}"/>
    <cellStyle name="Normal 3 2 2 3 2 3 3 4" xfId="13320" xr:uid="{00000000-0005-0000-0000-0000C1340000}"/>
    <cellStyle name="Normal 3 2 2 3 2 3 4" xfId="13321" xr:uid="{00000000-0005-0000-0000-0000C2340000}"/>
    <cellStyle name="Normal 3 2 2 3 2 3 5" xfId="13322" xr:uid="{00000000-0005-0000-0000-0000C3340000}"/>
    <cellStyle name="Normal 3 2 2 3 2 3 6" xfId="13323" xr:uid="{00000000-0005-0000-0000-0000C4340000}"/>
    <cellStyle name="Normal 3 2 2 3 2 4" xfId="13324" xr:uid="{00000000-0005-0000-0000-0000C5340000}"/>
    <cellStyle name="Normal 3 2 2 3 2 4 2" xfId="13325" xr:uid="{00000000-0005-0000-0000-0000C6340000}"/>
    <cellStyle name="Normal 3 2 2 3 2 4 2 2" xfId="13326" xr:uid="{00000000-0005-0000-0000-0000C7340000}"/>
    <cellStyle name="Normal 3 2 2 3 2 4 2 3" xfId="13327" xr:uid="{00000000-0005-0000-0000-0000C8340000}"/>
    <cellStyle name="Normal 3 2 2 3 2 4 2 4" xfId="13328" xr:uid="{00000000-0005-0000-0000-0000C9340000}"/>
    <cellStyle name="Normal 3 2 2 3 2 4 3" xfId="13329" xr:uid="{00000000-0005-0000-0000-0000CA340000}"/>
    <cellStyle name="Normal 3 2 2 3 2 4 4" xfId="13330" xr:uid="{00000000-0005-0000-0000-0000CB340000}"/>
    <cellStyle name="Normal 3 2 2 3 2 4 5" xfId="13331" xr:uid="{00000000-0005-0000-0000-0000CC340000}"/>
    <cellStyle name="Normal 3 2 2 3 2 5" xfId="13332" xr:uid="{00000000-0005-0000-0000-0000CD340000}"/>
    <cellStyle name="Normal 3 2 2 3 2 5 2" xfId="13333" xr:uid="{00000000-0005-0000-0000-0000CE340000}"/>
    <cellStyle name="Normal 3 2 2 3 2 5 3" xfId="13334" xr:uid="{00000000-0005-0000-0000-0000CF340000}"/>
    <cellStyle name="Normal 3 2 2 3 2 5 4" xfId="13335" xr:uid="{00000000-0005-0000-0000-0000D0340000}"/>
    <cellStyle name="Normal 3 2 2 3 2 6" xfId="13336" xr:uid="{00000000-0005-0000-0000-0000D1340000}"/>
    <cellStyle name="Normal 3 2 2 3 2 7" xfId="13337" xr:uid="{00000000-0005-0000-0000-0000D2340000}"/>
    <cellStyle name="Normal 3 2 2 3 2 8" xfId="13338" xr:uid="{00000000-0005-0000-0000-0000D3340000}"/>
    <cellStyle name="Normal 3 2 2 3 3" xfId="13339" xr:uid="{00000000-0005-0000-0000-0000D4340000}"/>
    <cellStyle name="Normal 3 2 2 3 3 2" xfId="13340" xr:uid="{00000000-0005-0000-0000-0000D5340000}"/>
    <cellStyle name="Normal 3 2 2 3 3 2 2" xfId="13341" xr:uid="{00000000-0005-0000-0000-0000D6340000}"/>
    <cellStyle name="Normal 3 2 2 3 3 2 2 2" xfId="13342" xr:uid="{00000000-0005-0000-0000-0000D7340000}"/>
    <cellStyle name="Normal 3 2 2 3 3 2 2 3" xfId="13343" xr:uid="{00000000-0005-0000-0000-0000D8340000}"/>
    <cellStyle name="Normal 3 2 2 3 3 2 2 4" xfId="13344" xr:uid="{00000000-0005-0000-0000-0000D9340000}"/>
    <cellStyle name="Normal 3 2 2 3 3 2 3" xfId="13345" xr:uid="{00000000-0005-0000-0000-0000DA340000}"/>
    <cellStyle name="Normal 3 2 2 3 3 2 4" xfId="13346" xr:uid="{00000000-0005-0000-0000-0000DB340000}"/>
    <cellStyle name="Normal 3 2 2 3 3 2 5" xfId="13347" xr:uid="{00000000-0005-0000-0000-0000DC340000}"/>
    <cellStyle name="Normal 3 2 2 3 3 3" xfId="13348" xr:uid="{00000000-0005-0000-0000-0000DD340000}"/>
    <cellStyle name="Normal 3 2 2 3 3 3 2" xfId="13349" xr:uid="{00000000-0005-0000-0000-0000DE340000}"/>
    <cellStyle name="Normal 3 2 2 3 3 3 3" xfId="13350" xr:uid="{00000000-0005-0000-0000-0000DF340000}"/>
    <cellStyle name="Normal 3 2 2 3 3 3 4" xfId="13351" xr:uid="{00000000-0005-0000-0000-0000E0340000}"/>
    <cellStyle name="Normal 3 2 2 3 3 4" xfId="13352" xr:uid="{00000000-0005-0000-0000-0000E1340000}"/>
    <cellStyle name="Normal 3 2 2 3 3 5" xfId="13353" xr:uid="{00000000-0005-0000-0000-0000E2340000}"/>
    <cellStyle name="Normal 3 2 2 3 3 6" xfId="13354" xr:uid="{00000000-0005-0000-0000-0000E3340000}"/>
    <cellStyle name="Normal 3 2 2 3 4" xfId="13355" xr:uid="{00000000-0005-0000-0000-0000E4340000}"/>
    <cellStyle name="Normal 3 2 2 3 4 2" xfId="13356" xr:uid="{00000000-0005-0000-0000-0000E5340000}"/>
    <cellStyle name="Normal 3 2 2 3 4 2 2" xfId="13357" xr:uid="{00000000-0005-0000-0000-0000E6340000}"/>
    <cellStyle name="Normal 3 2 2 3 4 2 2 2" xfId="13358" xr:uid="{00000000-0005-0000-0000-0000E7340000}"/>
    <cellStyle name="Normal 3 2 2 3 4 2 2 3" xfId="13359" xr:uid="{00000000-0005-0000-0000-0000E8340000}"/>
    <cellStyle name="Normal 3 2 2 3 4 2 2 4" xfId="13360" xr:uid="{00000000-0005-0000-0000-0000E9340000}"/>
    <cellStyle name="Normal 3 2 2 3 4 2 3" xfId="13361" xr:uid="{00000000-0005-0000-0000-0000EA340000}"/>
    <cellStyle name="Normal 3 2 2 3 4 2 4" xfId="13362" xr:uid="{00000000-0005-0000-0000-0000EB340000}"/>
    <cellStyle name="Normal 3 2 2 3 4 2 5" xfId="13363" xr:uid="{00000000-0005-0000-0000-0000EC340000}"/>
    <cellStyle name="Normal 3 2 2 3 4 3" xfId="13364" xr:uid="{00000000-0005-0000-0000-0000ED340000}"/>
    <cellStyle name="Normal 3 2 2 3 4 3 2" xfId="13365" xr:uid="{00000000-0005-0000-0000-0000EE340000}"/>
    <cellStyle name="Normal 3 2 2 3 4 3 3" xfId="13366" xr:uid="{00000000-0005-0000-0000-0000EF340000}"/>
    <cellStyle name="Normal 3 2 2 3 4 3 4" xfId="13367" xr:uid="{00000000-0005-0000-0000-0000F0340000}"/>
    <cellStyle name="Normal 3 2 2 3 4 4" xfId="13368" xr:uid="{00000000-0005-0000-0000-0000F1340000}"/>
    <cellStyle name="Normal 3 2 2 3 4 5" xfId="13369" xr:uid="{00000000-0005-0000-0000-0000F2340000}"/>
    <cellStyle name="Normal 3 2 2 3 4 6" xfId="13370" xr:uid="{00000000-0005-0000-0000-0000F3340000}"/>
    <cellStyle name="Normal 3 2 2 3 5" xfId="13371" xr:uid="{00000000-0005-0000-0000-0000F4340000}"/>
    <cellStyle name="Normal 3 2 2 3 6" xfId="13372" xr:uid="{00000000-0005-0000-0000-0000F5340000}"/>
    <cellStyle name="Normal 3 2 2 3 6 2" xfId="13373" xr:uid="{00000000-0005-0000-0000-0000F6340000}"/>
    <cellStyle name="Normal 3 2 2 3 6 2 2" xfId="13374" xr:uid="{00000000-0005-0000-0000-0000F7340000}"/>
    <cellStyle name="Normal 3 2 2 3 6 2 3" xfId="13375" xr:uid="{00000000-0005-0000-0000-0000F8340000}"/>
    <cellStyle name="Normal 3 2 2 3 6 2 4" xfId="13376" xr:uid="{00000000-0005-0000-0000-0000F9340000}"/>
    <cellStyle name="Normal 3 2 2 3 6 3" xfId="13377" xr:uid="{00000000-0005-0000-0000-0000FA340000}"/>
    <cellStyle name="Normal 3 2 2 3 6 4" xfId="13378" xr:uid="{00000000-0005-0000-0000-0000FB340000}"/>
    <cellStyle name="Normal 3 2 2 3 6 5" xfId="13379" xr:uid="{00000000-0005-0000-0000-0000FC340000}"/>
    <cellStyle name="Normal 3 2 2 3 7" xfId="13380" xr:uid="{00000000-0005-0000-0000-0000FD340000}"/>
    <cellStyle name="Normal 3 2 2 3 8" xfId="13381" xr:uid="{00000000-0005-0000-0000-0000FE340000}"/>
    <cellStyle name="Normal 3 2 2 3 8 2" xfId="13382" xr:uid="{00000000-0005-0000-0000-0000FF340000}"/>
    <cellStyle name="Normal 3 2 2 3 8 3" xfId="13383" xr:uid="{00000000-0005-0000-0000-000000350000}"/>
    <cellStyle name="Normal 3 2 2 3 8 4" xfId="13384" xr:uid="{00000000-0005-0000-0000-000001350000}"/>
    <cellStyle name="Normal 3 2 2 3 9" xfId="13385" xr:uid="{00000000-0005-0000-0000-000002350000}"/>
    <cellStyle name="Normal 3 2 2 4" xfId="13386" xr:uid="{00000000-0005-0000-0000-000003350000}"/>
    <cellStyle name="Normal 3 2 2 4 10" xfId="13387" xr:uid="{00000000-0005-0000-0000-000004350000}"/>
    <cellStyle name="Normal 3 2 2 4 2" xfId="13388" xr:uid="{00000000-0005-0000-0000-000005350000}"/>
    <cellStyle name="Normal 3 2 2 4 2 2" xfId="13389" xr:uid="{00000000-0005-0000-0000-000006350000}"/>
    <cellStyle name="Normal 3 2 2 4 2 2 2" xfId="13390" xr:uid="{00000000-0005-0000-0000-000007350000}"/>
    <cellStyle name="Normal 3 2 2 4 2 2 2 2" xfId="13391" xr:uid="{00000000-0005-0000-0000-000008350000}"/>
    <cellStyle name="Normal 3 2 2 4 2 2 2 2 2" xfId="13392" xr:uid="{00000000-0005-0000-0000-000009350000}"/>
    <cellStyle name="Normal 3 2 2 4 2 2 2 2 3" xfId="13393" xr:uid="{00000000-0005-0000-0000-00000A350000}"/>
    <cellStyle name="Normal 3 2 2 4 2 2 2 2 4" xfId="13394" xr:uid="{00000000-0005-0000-0000-00000B350000}"/>
    <cellStyle name="Normal 3 2 2 4 2 2 2 3" xfId="13395" xr:uid="{00000000-0005-0000-0000-00000C350000}"/>
    <cellStyle name="Normal 3 2 2 4 2 2 2 4" xfId="13396" xr:uid="{00000000-0005-0000-0000-00000D350000}"/>
    <cellStyle name="Normal 3 2 2 4 2 2 2 5" xfId="13397" xr:uid="{00000000-0005-0000-0000-00000E350000}"/>
    <cellStyle name="Normal 3 2 2 4 2 2 3" xfId="13398" xr:uid="{00000000-0005-0000-0000-00000F350000}"/>
    <cellStyle name="Normal 3 2 2 4 2 2 3 2" xfId="13399" xr:uid="{00000000-0005-0000-0000-000010350000}"/>
    <cellStyle name="Normal 3 2 2 4 2 2 3 3" xfId="13400" xr:uid="{00000000-0005-0000-0000-000011350000}"/>
    <cellStyle name="Normal 3 2 2 4 2 2 3 4" xfId="13401" xr:uid="{00000000-0005-0000-0000-000012350000}"/>
    <cellStyle name="Normal 3 2 2 4 2 2 4" xfId="13402" xr:uid="{00000000-0005-0000-0000-000013350000}"/>
    <cellStyle name="Normal 3 2 2 4 2 2 5" xfId="13403" xr:uid="{00000000-0005-0000-0000-000014350000}"/>
    <cellStyle name="Normal 3 2 2 4 2 2 6" xfId="13404" xr:uid="{00000000-0005-0000-0000-000015350000}"/>
    <cellStyle name="Normal 3 2 2 4 2 3" xfId="13405" xr:uid="{00000000-0005-0000-0000-000016350000}"/>
    <cellStyle name="Normal 3 2 2 4 2 3 2" xfId="13406" xr:uid="{00000000-0005-0000-0000-000017350000}"/>
    <cellStyle name="Normal 3 2 2 4 2 3 2 2" xfId="13407" xr:uid="{00000000-0005-0000-0000-000018350000}"/>
    <cellStyle name="Normal 3 2 2 4 2 3 2 2 2" xfId="13408" xr:uid="{00000000-0005-0000-0000-000019350000}"/>
    <cellStyle name="Normal 3 2 2 4 2 3 2 2 3" xfId="13409" xr:uid="{00000000-0005-0000-0000-00001A350000}"/>
    <cellStyle name="Normal 3 2 2 4 2 3 2 2 4" xfId="13410" xr:uid="{00000000-0005-0000-0000-00001B350000}"/>
    <cellStyle name="Normal 3 2 2 4 2 3 2 3" xfId="13411" xr:uid="{00000000-0005-0000-0000-00001C350000}"/>
    <cellStyle name="Normal 3 2 2 4 2 3 2 4" xfId="13412" xr:uid="{00000000-0005-0000-0000-00001D350000}"/>
    <cellStyle name="Normal 3 2 2 4 2 3 2 5" xfId="13413" xr:uid="{00000000-0005-0000-0000-00001E350000}"/>
    <cellStyle name="Normal 3 2 2 4 2 3 3" xfId="13414" xr:uid="{00000000-0005-0000-0000-00001F350000}"/>
    <cellStyle name="Normal 3 2 2 4 2 3 3 2" xfId="13415" xr:uid="{00000000-0005-0000-0000-000020350000}"/>
    <cellStyle name="Normal 3 2 2 4 2 3 3 3" xfId="13416" xr:uid="{00000000-0005-0000-0000-000021350000}"/>
    <cellStyle name="Normal 3 2 2 4 2 3 3 4" xfId="13417" xr:uid="{00000000-0005-0000-0000-000022350000}"/>
    <cellStyle name="Normal 3 2 2 4 2 3 4" xfId="13418" xr:uid="{00000000-0005-0000-0000-000023350000}"/>
    <cellStyle name="Normal 3 2 2 4 2 3 5" xfId="13419" xr:uid="{00000000-0005-0000-0000-000024350000}"/>
    <cellStyle name="Normal 3 2 2 4 2 3 6" xfId="13420" xr:uid="{00000000-0005-0000-0000-000025350000}"/>
    <cellStyle name="Normal 3 2 2 4 2 4" xfId="13421" xr:uid="{00000000-0005-0000-0000-000026350000}"/>
    <cellStyle name="Normal 3 2 2 4 2 4 2" xfId="13422" xr:uid="{00000000-0005-0000-0000-000027350000}"/>
    <cellStyle name="Normal 3 2 2 4 2 4 2 2" xfId="13423" xr:uid="{00000000-0005-0000-0000-000028350000}"/>
    <cellStyle name="Normal 3 2 2 4 2 4 2 3" xfId="13424" xr:uid="{00000000-0005-0000-0000-000029350000}"/>
    <cellStyle name="Normal 3 2 2 4 2 4 2 4" xfId="13425" xr:uid="{00000000-0005-0000-0000-00002A350000}"/>
    <cellStyle name="Normal 3 2 2 4 2 4 3" xfId="13426" xr:uid="{00000000-0005-0000-0000-00002B350000}"/>
    <cellStyle name="Normal 3 2 2 4 2 4 4" xfId="13427" xr:uid="{00000000-0005-0000-0000-00002C350000}"/>
    <cellStyle name="Normal 3 2 2 4 2 4 5" xfId="13428" xr:uid="{00000000-0005-0000-0000-00002D350000}"/>
    <cellStyle name="Normal 3 2 2 4 2 5" xfId="13429" xr:uid="{00000000-0005-0000-0000-00002E350000}"/>
    <cellStyle name="Normal 3 2 2 4 2 5 2" xfId="13430" xr:uid="{00000000-0005-0000-0000-00002F350000}"/>
    <cellStyle name="Normal 3 2 2 4 2 5 3" xfId="13431" xr:uid="{00000000-0005-0000-0000-000030350000}"/>
    <cellStyle name="Normal 3 2 2 4 2 5 4" xfId="13432" xr:uid="{00000000-0005-0000-0000-000031350000}"/>
    <cellStyle name="Normal 3 2 2 4 2 6" xfId="13433" xr:uid="{00000000-0005-0000-0000-000032350000}"/>
    <cellStyle name="Normal 3 2 2 4 2 7" xfId="13434" xr:uid="{00000000-0005-0000-0000-000033350000}"/>
    <cellStyle name="Normal 3 2 2 4 2 8" xfId="13435" xr:uid="{00000000-0005-0000-0000-000034350000}"/>
    <cellStyle name="Normal 3 2 2 4 3" xfId="13436" xr:uid="{00000000-0005-0000-0000-000035350000}"/>
    <cellStyle name="Normal 3 2 2 4 3 2" xfId="13437" xr:uid="{00000000-0005-0000-0000-000036350000}"/>
    <cellStyle name="Normal 3 2 2 4 3 2 2" xfId="13438" xr:uid="{00000000-0005-0000-0000-000037350000}"/>
    <cellStyle name="Normal 3 2 2 4 3 2 2 2" xfId="13439" xr:uid="{00000000-0005-0000-0000-000038350000}"/>
    <cellStyle name="Normal 3 2 2 4 3 2 2 3" xfId="13440" xr:uid="{00000000-0005-0000-0000-000039350000}"/>
    <cellStyle name="Normal 3 2 2 4 3 2 2 4" xfId="13441" xr:uid="{00000000-0005-0000-0000-00003A350000}"/>
    <cellStyle name="Normal 3 2 2 4 3 2 3" xfId="13442" xr:uid="{00000000-0005-0000-0000-00003B350000}"/>
    <cellStyle name="Normal 3 2 2 4 3 2 4" xfId="13443" xr:uid="{00000000-0005-0000-0000-00003C350000}"/>
    <cellStyle name="Normal 3 2 2 4 3 2 5" xfId="13444" xr:uid="{00000000-0005-0000-0000-00003D350000}"/>
    <cellStyle name="Normal 3 2 2 4 3 3" xfId="13445" xr:uid="{00000000-0005-0000-0000-00003E350000}"/>
    <cellStyle name="Normal 3 2 2 4 3 3 2" xfId="13446" xr:uid="{00000000-0005-0000-0000-00003F350000}"/>
    <cellStyle name="Normal 3 2 2 4 3 3 3" xfId="13447" xr:uid="{00000000-0005-0000-0000-000040350000}"/>
    <cellStyle name="Normal 3 2 2 4 3 3 4" xfId="13448" xr:uid="{00000000-0005-0000-0000-000041350000}"/>
    <cellStyle name="Normal 3 2 2 4 3 4" xfId="13449" xr:uid="{00000000-0005-0000-0000-000042350000}"/>
    <cellStyle name="Normal 3 2 2 4 3 5" xfId="13450" xr:uid="{00000000-0005-0000-0000-000043350000}"/>
    <cellStyle name="Normal 3 2 2 4 3 6" xfId="13451" xr:uid="{00000000-0005-0000-0000-000044350000}"/>
    <cellStyle name="Normal 3 2 2 4 4" xfId="13452" xr:uid="{00000000-0005-0000-0000-000045350000}"/>
    <cellStyle name="Normal 3 2 2 4 4 2" xfId="13453" xr:uid="{00000000-0005-0000-0000-000046350000}"/>
    <cellStyle name="Normal 3 2 2 4 4 2 2" xfId="13454" xr:uid="{00000000-0005-0000-0000-000047350000}"/>
    <cellStyle name="Normal 3 2 2 4 4 2 2 2" xfId="13455" xr:uid="{00000000-0005-0000-0000-000048350000}"/>
    <cellStyle name="Normal 3 2 2 4 4 2 2 3" xfId="13456" xr:uid="{00000000-0005-0000-0000-000049350000}"/>
    <cellStyle name="Normal 3 2 2 4 4 2 2 4" xfId="13457" xr:uid="{00000000-0005-0000-0000-00004A350000}"/>
    <cellStyle name="Normal 3 2 2 4 4 2 3" xfId="13458" xr:uid="{00000000-0005-0000-0000-00004B350000}"/>
    <cellStyle name="Normal 3 2 2 4 4 2 4" xfId="13459" xr:uid="{00000000-0005-0000-0000-00004C350000}"/>
    <cellStyle name="Normal 3 2 2 4 4 2 5" xfId="13460" xr:uid="{00000000-0005-0000-0000-00004D350000}"/>
    <cellStyle name="Normal 3 2 2 4 4 3" xfId="13461" xr:uid="{00000000-0005-0000-0000-00004E350000}"/>
    <cellStyle name="Normal 3 2 2 4 4 3 2" xfId="13462" xr:uid="{00000000-0005-0000-0000-00004F350000}"/>
    <cellStyle name="Normal 3 2 2 4 4 3 3" xfId="13463" xr:uid="{00000000-0005-0000-0000-000050350000}"/>
    <cellStyle name="Normal 3 2 2 4 4 3 4" xfId="13464" xr:uid="{00000000-0005-0000-0000-000051350000}"/>
    <cellStyle name="Normal 3 2 2 4 4 4" xfId="13465" xr:uid="{00000000-0005-0000-0000-000052350000}"/>
    <cellStyle name="Normal 3 2 2 4 4 5" xfId="13466" xr:uid="{00000000-0005-0000-0000-000053350000}"/>
    <cellStyle name="Normal 3 2 2 4 4 6" xfId="13467" xr:uid="{00000000-0005-0000-0000-000054350000}"/>
    <cellStyle name="Normal 3 2 2 4 5" xfId="13468" xr:uid="{00000000-0005-0000-0000-000055350000}"/>
    <cellStyle name="Normal 3 2 2 4 6" xfId="13469" xr:uid="{00000000-0005-0000-0000-000056350000}"/>
    <cellStyle name="Normal 3 2 2 4 6 2" xfId="13470" xr:uid="{00000000-0005-0000-0000-000057350000}"/>
    <cellStyle name="Normal 3 2 2 4 6 2 2" xfId="13471" xr:uid="{00000000-0005-0000-0000-000058350000}"/>
    <cellStyle name="Normal 3 2 2 4 6 2 3" xfId="13472" xr:uid="{00000000-0005-0000-0000-000059350000}"/>
    <cellStyle name="Normal 3 2 2 4 6 2 4" xfId="13473" xr:uid="{00000000-0005-0000-0000-00005A350000}"/>
    <cellStyle name="Normal 3 2 2 4 6 3" xfId="13474" xr:uid="{00000000-0005-0000-0000-00005B350000}"/>
    <cellStyle name="Normal 3 2 2 4 6 4" xfId="13475" xr:uid="{00000000-0005-0000-0000-00005C350000}"/>
    <cellStyle name="Normal 3 2 2 4 6 5" xfId="13476" xr:uid="{00000000-0005-0000-0000-00005D350000}"/>
    <cellStyle name="Normal 3 2 2 4 7" xfId="13477" xr:uid="{00000000-0005-0000-0000-00005E350000}"/>
    <cellStyle name="Normal 3 2 2 4 7 2" xfId="13478" xr:uid="{00000000-0005-0000-0000-00005F350000}"/>
    <cellStyle name="Normal 3 2 2 4 7 3" xfId="13479" xr:uid="{00000000-0005-0000-0000-000060350000}"/>
    <cellStyle name="Normal 3 2 2 4 7 4" xfId="13480" xr:uid="{00000000-0005-0000-0000-000061350000}"/>
    <cellStyle name="Normal 3 2 2 4 8" xfId="13481" xr:uid="{00000000-0005-0000-0000-000062350000}"/>
    <cellStyle name="Normal 3 2 2 4 9" xfId="13482" xr:uid="{00000000-0005-0000-0000-000063350000}"/>
    <cellStyle name="Normal 3 2 2 5" xfId="13483" xr:uid="{00000000-0005-0000-0000-000064350000}"/>
    <cellStyle name="Normal 3 2 2 5 10" xfId="13484" xr:uid="{00000000-0005-0000-0000-000065350000}"/>
    <cellStyle name="Normal 3 2 2 5 11" xfId="13485" xr:uid="{00000000-0005-0000-0000-000066350000}"/>
    <cellStyle name="Normal 3 2 2 5 2" xfId="13486" xr:uid="{00000000-0005-0000-0000-000067350000}"/>
    <cellStyle name="Normal 3 2 2 5 2 2" xfId="13487" xr:uid="{00000000-0005-0000-0000-000068350000}"/>
    <cellStyle name="Normal 3 2 2 5 2 2 2" xfId="13488" xr:uid="{00000000-0005-0000-0000-000069350000}"/>
    <cellStyle name="Normal 3 2 2 5 2 2 2 2" xfId="13489" xr:uid="{00000000-0005-0000-0000-00006A350000}"/>
    <cellStyle name="Normal 3 2 2 5 2 2 2 2 2" xfId="13490" xr:uid="{00000000-0005-0000-0000-00006B350000}"/>
    <cellStyle name="Normal 3 2 2 5 2 2 2 2 3" xfId="13491" xr:uid="{00000000-0005-0000-0000-00006C350000}"/>
    <cellStyle name="Normal 3 2 2 5 2 2 2 2 4" xfId="13492" xr:uid="{00000000-0005-0000-0000-00006D350000}"/>
    <cellStyle name="Normal 3 2 2 5 2 2 2 3" xfId="13493" xr:uid="{00000000-0005-0000-0000-00006E350000}"/>
    <cellStyle name="Normal 3 2 2 5 2 2 2 4" xfId="13494" xr:uid="{00000000-0005-0000-0000-00006F350000}"/>
    <cellStyle name="Normal 3 2 2 5 2 2 2 5" xfId="13495" xr:uid="{00000000-0005-0000-0000-000070350000}"/>
    <cellStyle name="Normal 3 2 2 5 2 2 3" xfId="13496" xr:uid="{00000000-0005-0000-0000-000071350000}"/>
    <cellStyle name="Normal 3 2 2 5 2 2 3 2" xfId="13497" xr:uid="{00000000-0005-0000-0000-000072350000}"/>
    <cellStyle name="Normal 3 2 2 5 2 2 3 3" xfId="13498" xr:uid="{00000000-0005-0000-0000-000073350000}"/>
    <cellStyle name="Normal 3 2 2 5 2 2 3 4" xfId="13499" xr:uid="{00000000-0005-0000-0000-000074350000}"/>
    <cellStyle name="Normal 3 2 2 5 2 2 4" xfId="13500" xr:uid="{00000000-0005-0000-0000-000075350000}"/>
    <cellStyle name="Normal 3 2 2 5 2 2 5" xfId="13501" xr:uid="{00000000-0005-0000-0000-000076350000}"/>
    <cellStyle name="Normal 3 2 2 5 2 2 6" xfId="13502" xr:uid="{00000000-0005-0000-0000-000077350000}"/>
    <cellStyle name="Normal 3 2 2 5 2 3" xfId="13503" xr:uid="{00000000-0005-0000-0000-000078350000}"/>
    <cellStyle name="Normal 3 2 2 5 2 3 2" xfId="13504" xr:uid="{00000000-0005-0000-0000-000079350000}"/>
    <cellStyle name="Normal 3 2 2 5 2 3 2 2" xfId="13505" xr:uid="{00000000-0005-0000-0000-00007A350000}"/>
    <cellStyle name="Normal 3 2 2 5 2 3 2 2 2" xfId="13506" xr:uid="{00000000-0005-0000-0000-00007B350000}"/>
    <cellStyle name="Normal 3 2 2 5 2 3 2 2 3" xfId="13507" xr:uid="{00000000-0005-0000-0000-00007C350000}"/>
    <cellStyle name="Normal 3 2 2 5 2 3 2 2 4" xfId="13508" xr:uid="{00000000-0005-0000-0000-00007D350000}"/>
    <cellStyle name="Normal 3 2 2 5 2 3 2 3" xfId="13509" xr:uid="{00000000-0005-0000-0000-00007E350000}"/>
    <cellStyle name="Normal 3 2 2 5 2 3 2 4" xfId="13510" xr:uid="{00000000-0005-0000-0000-00007F350000}"/>
    <cellStyle name="Normal 3 2 2 5 2 3 2 5" xfId="13511" xr:uid="{00000000-0005-0000-0000-000080350000}"/>
    <cellStyle name="Normal 3 2 2 5 2 3 3" xfId="13512" xr:uid="{00000000-0005-0000-0000-000081350000}"/>
    <cellStyle name="Normal 3 2 2 5 2 3 3 2" xfId="13513" xr:uid="{00000000-0005-0000-0000-000082350000}"/>
    <cellStyle name="Normal 3 2 2 5 2 3 3 3" xfId="13514" xr:uid="{00000000-0005-0000-0000-000083350000}"/>
    <cellStyle name="Normal 3 2 2 5 2 3 3 4" xfId="13515" xr:uid="{00000000-0005-0000-0000-000084350000}"/>
    <cellStyle name="Normal 3 2 2 5 2 3 4" xfId="13516" xr:uid="{00000000-0005-0000-0000-000085350000}"/>
    <cellStyle name="Normal 3 2 2 5 2 3 5" xfId="13517" xr:uid="{00000000-0005-0000-0000-000086350000}"/>
    <cellStyle name="Normal 3 2 2 5 2 3 6" xfId="13518" xr:uid="{00000000-0005-0000-0000-000087350000}"/>
    <cellStyle name="Normal 3 2 2 5 2 4" xfId="13519" xr:uid="{00000000-0005-0000-0000-000088350000}"/>
    <cellStyle name="Normal 3 2 2 5 2 4 2" xfId="13520" xr:uid="{00000000-0005-0000-0000-000089350000}"/>
    <cellStyle name="Normal 3 2 2 5 2 4 2 2" xfId="13521" xr:uid="{00000000-0005-0000-0000-00008A350000}"/>
    <cellStyle name="Normal 3 2 2 5 2 4 2 3" xfId="13522" xr:uid="{00000000-0005-0000-0000-00008B350000}"/>
    <cellStyle name="Normal 3 2 2 5 2 4 2 4" xfId="13523" xr:uid="{00000000-0005-0000-0000-00008C350000}"/>
    <cellStyle name="Normal 3 2 2 5 2 4 3" xfId="13524" xr:uid="{00000000-0005-0000-0000-00008D350000}"/>
    <cellStyle name="Normal 3 2 2 5 2 4 4" xfId="13525" xr:uid="{00000000-0005-0000-0000-00008E350000}"/>
    <cellStyle name="Normal 3 2 2 5 2 4 5" xfId="13526" xr:uid="{00000000-0005-0000-0000-00008F350000}"/>
    <cellStyle name="Normal 3 2 2 5 2 5" xfId="13527" xr:uid="{00000000-0005-0000-0000-000090350000}"/>
    <cellStyle name="Normal 3 2 2 5 2 5 2" xfId="13528" xr:uid="{00000000-0005-0000-0000-000091350000}"/>
    <cellStyle name="Normal 3 2 2 5 2 5 3" xfId="13529" xr:uid="{00000000-0005-0000-0000-000092350000}"/>
    <cellStyle name="Normal 3 2 2 5 2 5 4" xfId="13530" xr:uid="{00000000-0005-0000-0000-000093350000}"/>
    <cellStyle name="Normal 3 2 2 5 2 6" xfId="13531" xr:uid="{00000000-0005-0000-0000-000094350000}"/>
    <cellStyle name="Normal 3 2 2 5 2 7" xfId="13532" xr:uid="{00000000-0005-0000-0000-000095350000}"/>
    <cellStyle name="Normal 3 2 2 5 2 8" xfId="13533" xr:uid="{00000000-0005-0000-0000-000096350000}"/>
    <cellStyle name="Normal 3 2 2 5 3" xfId="13534" xr:uid="{00000000-0005-0000-0000-000097350000}"/>
    <cellStyle name="Normal 3 2 2 5 3 2" xfId="13535" xr:uid="{00000000-0005-0000-0000-000098350000}"/>
    <cellStyle name="Normal 3 2 2 5 3 2 2" xfId="13536" xr:uid="{00000000-0005-0000-0000-000099350000}"/>
    <cellStyle name="Normal 3 2 2 5 3 2 2 2" xfId="13537" xr:uid="{00000000-0005-0000-0000-00009A350000}"/>
    <cellStyle name="Normal 3 2 2 5 3 2 2 3" xfId="13538" xr:uid="{00000000-0005-0000-0000-00009B350000}"/>
    <cellStyle name="Normal 3 2 2 5 3 2 2 4" xfId="13539" xr:uid="{00000000-0005-0000-0000-00009C350000}"/>
    <cellStyle name="Normal 3 2 2 5 3 2 3" xfId="13540" xr:uid="{00000000-0005-0000-0000-00009D350000}"/>
    <cellStyle name="Normal 3 2 2 5 3 2 4" xfId="13541" xr:uid="{00000000-0005-0000-0000-00009E350000}"/>
    <cellStyle name="Normal 3 2 2 5 3 2 5" xfId="13542" xr:uid="{00000000-0005-0000-0000-00009F350000}"/>
    <cellStyle name="Normal 3 2 2 5 3 3" xfId="13543" xr:uid="{00000000-0005-0000-0000-0000A0350000}"/>
    <cellStyle name="Normal 3 2 2 5 3 3 2" xfId="13544" xr:uid="{00000000-0005-0000-0000-0000A1350000}"/>
    <cellStyle name="Normal 3 2 2 5 3 3 3" xfId="13545" xr:uid="{00000000-0005-0000-0000-0000A2350000}"/>
    <cellStyle name="Normal 3 2 2 5 3 3 4" xfId="13546" xr:uid="{00000000-0005-0000-0000-0000A3350000}"/>
    <cellStyle name="Normal 3 2 2 5 3 4" xfId="13547" xr:uid="{00000000-0005-0000-0000-0000A4350000}"/>
    <cellStyle name="Normal 3 2 2 5 3 5" xfId="13548" xr:uid="{00000000-0005-0000-0000-0000A5350000}"/>
    <cellStyle name="Normal 3 2 2 5 3 6" xfId="13549" xr:uid="{00000000-0005-0000-0000-0000A6350000}"/>
    <cellStyle name="Normal 3 2 2 5 4" xfId="13550" xr:uid="{00000000-0005-0000-0000-0000A7350000}"/>
    <cellStyle name="Normal 3 2 2 5 4 2" xfId="13551" xr:uid="{00000000-0005-0000-0000-0000A8350000}"/>
    <cellStyle name="Normal 3 2 2 5 4 2 2" xfId="13552" xr:uid="{00000000-0005-0000-0000-0000A9350000}"/>
    <cellStyle name="Normal 3 2 2 5 4 2 2 2" xfId="13553" xr:uid="{00000000-0005-0000-0000-0000AA350000}"/>
    <cellStyle name="Normal 3 2 2 5 4 2 2 3" xfId="13554" xr:uid="{00000000-0005-0000-0000-0000AB350000}"/>
    <cellStyle name="Normal 3 2 2 5 4 2 2 4" xfId="13555" xr:uid="{00000000-0005-0000-0000-0000AC350000}"/>
    <cellStyle name="Normal 3 2 2 5 4 2 3" xfId="13556" xr:uid="{00000000-0005-0000-0000-0000AD350000}"/>
    <cellStyle name="Normal 3 2 2 5 4 2 4" xfId="13557" xr:uid="{00000000-0005-0000-0000-0000AE350000}"/>
    <cellStyle name="Normal 3 2 2 5 4 2 5" xfId="13558" xr:uid="{00000000-0005-0000-0000-0000AF350000}"/>
    <cellStyle name="Normal 3 2 2 5 4 3" xfId="13559" xr:uid="{00000000-0005-0000-0000-0000B0350000}"/>
    <cellStyle name="Normal 3 2 2 5 4 3 2" xfId="13560" xr:uid="{00000000-0005-0000-0000-0000B1350000}"/>
    <cellStyle name="Normal 3 2 2 5 4 3 3" xfId="13561" xr:uid="{00000000-0005-0000-0000-0000B2350000}"/>
    <cellStyle name="Normal 3 2 2 5 4 3 4" xfId="13562" xr:uid="{00000000-0005-0000-0000-0000B3350000}"/>
    <cellStyle name="Normal 3 2 2 5 4 4" xfId="13563" xr:uid="{00000000-0005-0000-0000-0000B4350000}"/>
    <cellStyle name="Normal 3 2 2 5 4 5" xfId="13564" xr:uid="{00000000-0005-0000-0000-0000B5350000}"/>
    <cellStyle name="Normal 3 2 2 5 4 6" xfId="13565" xr:uid="{00000000-0005-0000-0000-0000B6350000}"/>
    <cellStyle name="Normal 3 2 2 5 5" xfId="13566" xr:uid="{00000000-0005-0000-0000-0000B7350000}"/>
    <cellStyle name="Normal 3 2 2 5 6" xfId="13567" xr:uid="{00000000-0005-0000-0000-0000B8350000}"/>
    <cellStyle name="Normal 3 2 2 5 6 2" xfId="13568" xr:uid="{00000000-0005-0000-0000-0000B9350000}"/>
    <cellStyle name="Normal 3 2 2 5 6 2 2" xfId="13569" xr:uid="{00000000-0005-0000-0000-0000BA350000}"/>
    <cellStyle name="Normal 3 2 2 5 6 2 3" xfId="13570" xr:uid="{00000000-0005-0000-0000-0000BB350000}"/>
    <cellStyle name="Normal 3 2 2 5 6 2 4" xfId="13571" xr:uid="{00000000-0005-0000-0000-0000BC350000}"/>
    <cellStyle name="Normal 3 2 2 5 6 3" xfId="13572" xr:uid="{00000000-0005-0000-0000-0000BD350000}"/>
    <cellStyle name="Normal 3 2 2 5 6 4" xfId="13573" xr:uid="{00000000-0005-0000-0000-0000BE350000}"/>
    <cellStyle name="Normal 3 2 2 5 6 5" xfId="13574" xr:uid="{00000000-0005-0000-0000-0000BF350000}"/>
    <cellStyle name="Normal 3 2 2 5 7" xfId="13575" xr:uid="{00000000-0005-0000-0000-0000C0350000}"/>
    <cellStyle name="Normal 3 2 2 5 8" xfId="13576" xr:uid="{00000000-0005-0000-0000-0000C1350000}"/>
    <cellStyle name="Normal 3 2 2 5 8 2" xfId="13577" xr:uid="{00000000-0005-0000-0000-0000C2350000}"/>
    <cellStyle name="Normal 3 2 2 5 8 3" xfId="13578" xr:uid="{00000000-0005-0000-0000-0000C3350000}"/>
    <cellStyle name="Normal 3 2 2 5 8 4" xfId="13579" xr:uid="{00000000-0005-0000-0000-0000C4350000}"/>
    <cellStyle name="Normal 3 2 2 5 9" xfId="13580" xr:uid="{00000000-0005-0000-0000-0000C5350000}"/>
    <cellStyle name="Normal 3 2 2 6" xfId="13581" xr:uid="{00000000-0005-0000-0000-0000C6350000}"/>
    <cellStyle name="Normal 3 2 2 6 2" xfId="13582" xr:uid="{00000000-0005-0000-0000-0000C7350000}"/>
    <cellStyle name="Normal 3 2 2 6 2 2" xfId="13583" xr:uid="{00000000-0005-0000-0000-0000C8350000}"/>
    <cellStyle name="Normal 3 2 2 6 2 2 2" xfId="13584" xr:uid="{00000000-0005-0000-0000-0000C9350000}"/>
    <cellStyle name="Normal 3 2 2 6 2 2 2 2" xfId="13585" xr:uid="{00000000-0005-0000-0000-0000CA350000}"/>
    <cellStyle name="Normal 3 2 2 6 2 2 2 3" xfId="13586" xr:uid="{00000000-0005-0000-0000-0000CB350000}"/>
    <cellStyle name="Normal 3 2 2 6 2 2 2 4" xfId="13587" xr:uid="{00000000-0005-0000-0000-0000CC350000}"/>
    <cellStyle name="Normal 3 2 2 6 2 2 3" xfId="13588" xr:uid="{00000000-0005-0000-0000-0000CD350000}"/>
    <cellStyle name="Normal 3 2 2 6 2 2 4" xfId="13589" xr:uid="{00000000-0005-0000-0000-0000CE350000}"/>
    <cellStyle name="Normal 3 2 2 6 2 2 5" xfId="13590" xr:uid="{00000000-0005-0000-0000-0000CF350000}"/>
    <cellStyle name="Normal 3 2 2 6 2 3" xfId="13591" xr:uid="{00000000-0005-0000-0000-0000D0350000}"/>
    <cellStyle name="Normal 3 2 2 6 2 3 2" xfId="13592" xr:uid="{00000000-0005-0000-0000-0000D1350000}"/>
    <cellStyle name="Normal 3 2 2 6 2 3 3" xfId="13593" xr:uid="{00000000-0005-0000-0000-0000D2350000}"/>
    <cellStyle name="Normal 3 2 2 6 2 3 4" xfId="13594" xr:uid="{00000000-0005-0000-0000-0000D3350000}"/>
    <cellStyle name="Normal 3 2 2 6 2 4" xfId="13595" xr:uid="{00000000-0005-0000-0000-0000D4350000}"/>
    <cellStyle name="Normal 3 2 2 6 2 5" xfId="13596" xr:uid="{00000000-0005-0000-0000-0000D5350000}"/>
    <cellStyle name="Normal 3 2 2 6 2 6" xfId="13597" xr:uid="{00000000-0005-0000-0000-0000D6350000}"/>
    <cellStyle name="Normal 3 2 2 6 3" xfId="13598" xr:uid="{00000000-0005-0000-0000-0000D7350000}"/>
    <cellStyle name="Normal 3 2 2 6 3 2" xfId="13599" xr:uid="{00000000-0005-0000-0000-0000D8350000}"/>
    <cellStyle name="Normal 3 2 2 6 3 2 2" xfId="13600" xr:uid="{00000000-0005-0000-0000-0000D9350000}"/>
    <cellStyle name="Normal 3 2 2 6 3 2 2 2" xfId="13601" xr:uid="{00000000-0005-0000-0000-0000DA350000}"/>
    <cellStyle name="Normal 3 2 2 6 3 2 2 3" xfId="13602" xr:uid="{00000000-0005-0000-0000-0000DB350000}"/>
    <cellStyle name="Normal 3 2 2 6 3 2 2 4" xfId="13603" xr:uid="{00000000-0005-0000-0000-0000DC350000}"/>
    <cellStyle name="Normal 3 2 2 6 3 2 3" xfId="13604" xr:uid="{00000000-0005-0000-0000-0000DD350000}"/>
    <cellStyle name="Normal 3 2 2 6 3 2 4" xfId="13605" xr:uid="{00000000-0005-0000-0000-0000DE350000}"/>
    <cellStyle name="Normal 3 2 2 6 3 2 5" xfId="13606" xr:uid="{00000000-0005-0000-0000-0000DF350000}"/>
    <cellStyle name="Normal 3 2 2 6 3 3" xfId="13607" xr:uid="{00000000-0005-0000-0000-0000E0350000}"/>
    <cellStyle name="Normal 3 2 2 6 3 3 2" xfId="13608" xr:uid="{00000000-0005-0000-0000-0000E1350000}"/>
    <cellStyle name="Normal 3 2 2 6 3 3 3" xfId="13609" xr:uid="{00000000-0005-0000-0000-0000E2350000}"/>
    <cellStyle name="Normal 3 2 2 6 3 3 4" xfId="13610" xr:uid="{00000000-0005-0000-0000-0000E3350000}"/>
    <cellStyle name="Normal 3 2 2 6 3 4" xfId="13611" xr:uid="{00000000-0005-0000-0000-0000E4350000}"/>
    <cellStyle name="Normal 3 2 2 6 3 5" xfId="13612" xr:uid="{00000000-0005-0000-0000-0000E5350000}"/>
    <cellStyle name="Normal 3 2 2 6 3 6" xfId="13613" xr:uid="{00000000-0005-0000-0000-0000E6350000}"/>
    <cellStyle name="Normal 3 2 2 6 4" xfId="13614" xr:uid="{00000000-0005-0000-0000-0000E7350000}"/>
    <cellStyle name="Normal 3 2 2 6 5" xfId="13615" xr:uid="{00000000-0005-0000-0000-0000E8350000}"/>
    <cellStyle name="Normal 3 2 2 6 5 2" xfId="13616" xr:uid="{00000000-0005-0000-0000-0000E9350000}"/>
    <cellStyle name="Normal 3 2 2 6 5 2 2" xfId="13617" xr:uid="{00000000-0005-0000-0000-0000EA350000}"/>
    <cellStyle name="Normal 3 2 2 6 5 2 3" xfId="13618" xr:uid="{00000000-0005-0000-0000-0000EB350000}"/>
    <cellStyle name="Normal 3 2 2 6 5 2 4" xfId="13619" xr:uid="{00000000-0005-0000-0000-0000EC350000}"/>
    <cellStyle name="Normal 3 2 2 6 5 3" xfId="13620" xr:uid="{00000000-0005-0000-0000-0000ED350000}"/>
    <cellStyle name="Normal 3 2 2 6 5 4" xfId="13621" xr:uid="{00000000-0005-0000-0000-0000EE350000}"/>
    <cellStyle name="Normal 3 2 2 6 5 5" xfId="13622" xr:uid="{00000000-0005-0000-0000-0000EF350000}"/>
    <cellStyle name="Normal 3 2 2 6 6" xfId="13623" xr:uid="{00000000-0005-0000-0000-0000F0350000}"/>
    <cellStyle name="Normal 3 2 2 6 6 2" xfId="13624" xr:uid="{00000000-0005-0000-0000-0000F1350000}"/>
    <cellStyle name="Normal 3 2 2 6 6 3" xfId="13625" xr:uid="{00000000-0005-0000-0000-0000F2350000}"/>
    <cellStyle name="Normal 3 2 2 6 6 4" xfId="13626" xr:uid="{00000000-0005-0000-0000-0000F3350000}"/>
    <cellStyle name="Normal 3 2 2 6 7" xfId="13627" xr:uid="{00000000-0005-0000-0000-0000F4350000}"/>
    <cellStyle name="Normal 3 2 2 6 8" xfId="13628" xr:uid="{00000000-0005-0000-0000-0000F5350000}"/>
    <cellStyle name="Normal 3 2 2 6 9" xfId="13629" xr:uid="{00000000-0005-0000-0000-0000F6350000}"/>
    <cellStyle name="Normal 3 2 2 7" xfId="13630" xr:uid="{00000000-0005-0000-0000-0000F7350000}"/>
    <cellStyle name="Normal 3 2 2 7 2" xfId="13631" xr:uid="{00000000-0005-0000-0000-0000F8350000}"/>
    <cellStyle name="Normal 3 2 2 7 2 2" xfId="13632" xr:uid="{00000000-0005-0000-0000-0000F9350000}"/>
    <cellStyle name="Normal 3 2 2 7 2 2 2" xfId="13633" xr:uid="{00000000-0005-0000-0000-0000FA350000}"/>
    <cellStyle name="Normal 3 2 2 7 2 2 2 2" xfId="13634" xr:uid="{00000000-0005-0000-0000-0000FB350000}"/>
    <cellStyle name="Normal 3 2 2 7 2 2 2 3" xfId="13635" xr:uid="{00000000-0005-0000-0000-0000FC350000}"/>
    <cellStyle name="Normal 3 2 2 7 2 2 2 4" xfId="13636" xr:uid="{00000000-0005-0000-0000-0000FD350000}"/>
    <cellStyle name="Normal 3 2 2 7 2 2 3" xfId="13637" xr:uid="{00000000-0005-0000-0000-0000FE350000}"/>
    <cellStyle name="Normal 3 2 2 7 2 2 4" xfId="13638" xr:uid="{00000000-0005-0000-0000-0000FF350000}"/>
    <cellStyle name="Normal 3 2 2 7 2 2 5" xfId="13639" xr:uid="{00000000-0005-0000-0000-000000360000}"/>
    <cellStyle name="Normal 3 2 2 7 2 3" xfId="13640" xr:uid="{00000000-0005-0000-0000-000001360000}"/>
    <cellStyle name="Normal 3 2 2 7 2 3 2" xfId="13641" xr:uid="{00000000-0005-0000-0000-000002360000}"/>
    <cellStyle name="Normal 3 2 2 7 2 3 3" xfId="13642" xr:uid="{00000000-0005-0000-0000-000003360000}"/>
    <cellStyle name="Normal 3 2 2 7 2 3 4" xfId="13643" xr:uid="{00000000-0005-0000-0000-000004360000}"/>
    <cellStyle name="Normal 3 2 2 7 2 4" xfId="13644" xr:uid="{00000000-0005-0000-0000-000005360000}"/>
    <cellStyle name="Normal 3 2 2 7 2 5" xfId="13645" xr:uid="{00000000-0005-0000-0000-000006360000}"/>
    <cellStyle name="Normal 3 2 2 7 2 6" xfId="13646" xr:uid="{00000000-0005-0000-0000-000007360000}"/>
    <cellStyle name="Normal 3 2 2 7 3" xfId="13647" xr:uid="{00000000-0005-0000-0000-000008360000}"/>
    <cellStyle name="Normal 3 2 2 7 3 2" xfId="13648" xr:uid="{00000000-0005-0000-0000-000009360000}"/>
    <cellStyle name="Normal 3 2 2 7 3 2 2" xfId="13649" xr:uid="{00000000-0005-0000-0000-00000A360000}"/>
    <cellStyle name="Normal 3 2 2 7 3 2 2 2" xfId="13650" xr:uid="{00000000-0005-0000-0000-00000B360000}"/>
    <cellStyle name="Normal 3 2 2 7 3 2 2 3" xfId="13651" xr:uid="{00000000-0005-0000-0000-00000C360000}"/>
    <cellStyle name="Normal 3 2 2 7 3 2 2 4" xfId="13652" xr:uid="{00000000-0005-0000-0000-00000D360000}"/>
    <cellStyle name="Normal 3 2 2 7 3 2 3" xfId="13653" xr:uid="{00000000-0005-0000-0000-00000E360000}"/>
    <cellStyle name="Normal 3 2 2 7 3 2 4" xfId="13654" xr:uid="{00000000-0005-0000-0000-00000F360000}"/>
    <cellStyle name="Normal 3 2 2 7 3 2 5" xfId="13655" xr:uid="{00000000-0005-0000-0000-000010360000}"/>
    <cellStyle name="Normal 3 2 2 7 3 3" xfId="13656" xr:uid="{00000000-0005-0000-0000-000011360000}"/>
    <cellStyle name="Normal 3 2 2 7 3 3 2" xfId="13657" xr:uid="{00000000-0005-0000-0000-000012360000}"/>
    <cellStyle name="Normal 3 2 2 7 3 3 3" xfId="13658" xr:uid="{00000000-0005-0000-0000-000013360000}"/>
    <cellStyle name="Normal 3 2 2 7 3 3 4" xfId="13659" xr:uid="{00000000-0005-0000-0000-000014360000}"/>
    <cellStyle name="Normal 3 2 2 7 3 4" xfId="13660" xr:uid="{00000000-0005-0000-0000-000015360000}"/>
    <cellStyle name="Normal 3 2 2 7 3 5" xfId="13661" xr:uid="{00000000-0005-0000-0000-000016360000}"/>
    <cellStyle name="Normal 3 2 2 7 3 6" xfId="13662" xr:uid="{00000000-0005-0000-0000-000017360000}"/>
    <cellStyle name="Normal 3 2 2 7 4" xfId="13663" xr:uid="{00000000-0005-0000-0000-000018360000}"/>
    <cellStyle name="Normal 3 2 2 7 5" xfId="13664" xr:uid="{00000000-0005-0000-0000-000019360000}"/>
    <cellStyle name="Normal 3 2 2 7 5 2" xfId="13665" xr:uid="{00000000-0005-0000-0000-00001A360000}"/>
    <cellStyle name="Normal 3 2 2 7 5 2 2" xfId="13666" xr:uid="{00000000-0005-0000-0000-00001B360000}"/>
    <cellStyle name="Normal 3 2 2 7 5 2 3" xfId="13667" xr:uid="{00000000-0005-0000-0000-00001C360000}"/>
    <cellStyle name="Normal 3 2 2 7 5 2 4" xfId="13668" xr:uid="{00000000-0005-0000-0000-00001D360000}"/>
    <cellStyle name="Normal 3 2 2 7 5 3" xfId="13669" xr:uid="{00000000-0005-0000-0000-00001E360000}"/>
    <cellStyle name="Normal 3 2 2 7 5 4" xfId="13670" xr:uid="{00000000-0005-0000-0000-00001F360000}"/>
    <cellStyle name="Normal 3 2 2 7 5 5" xfId="13671" xr:uid="{00000000-0005-0000-0000-000020360000}"/>
    <cellStyle name="Normal 3 2 2 7 6" xfId="13672" xr:uid="{00000000-0005-0000-0000-000021360000}"/>
    <cellStyle name="Normal 3 2 2 7 6 2" xfId="13673" xr:uid="{00000000-0005-0000-0000-000022360000}"/>
    <cellStyle name="Normal 3 2 2 7 6 3" xfId="13674" xr:uid="{00000000-0005-0000-0000-000023360000}"/>
    <cellStyle name="Normal 3 2 2 7 6 4" xfId="13675" xr:uid="{00000000-0005-0000-0000-000024360000}"/>
    <cellStyle name="Normal 3 2 2 7 7" xfId="13676" xr:uid="{00000000-0005-0000-0000-000025360000}"/>
    <cellStyle name="Normal 3 2 2 7 8" xfId="13677" xr:uid="{00000000-0005-0000-0000-000026360000}"/>
    <cellStyle name="Normal 3 2 2 7 9" xfId="13678" xr:uid="{00000000-0005-0000-0000-000027360000}"/>
    <cellStyle name="Normal 3 2 2 8" xfId="13679" xr:uid="{00000000-0005-0000-0000-000028360000}"/>
    <cellStyle name="Normal 3 2 2 8 2" xfId="13680" xr:uid="{00000000-0005-0000-0000-000029360000}"/>
    <cellStyle name="Normal 3 2 2 8 2 2" xfId="13681" xr:uid="{00000000-0005-0000-0000-00002A360000}"/>
    <cellStyle name="Normal 3 2 2 8 2 2 2" xfId="13682" xr:uid="{00000000-0005-0000-0000-00002B360000}"/>
    <cellStyle name="Normal 3 2 2 8 2 2 3" xfId="13683" xr:uid="{00000000-0005-0000-0000-00002C360000}"/>
    <cellStyle name="Normal 3 2 2 8 2 2 4" xfId="13684" xr:uid="{00000000-0005-0000-0000-00002D360000}"/>
    <cellStyle name="Normal 3 2 2 8 2 3" xfId="13685" xr:uid="{00000000-0005-0000-0000-00002E360000}"/>
    <cellStyle name="Normal 3 2 2 8 2 4" xfId="13686" xr:uid="{00000000-0005-0000-0000-00002F360000}"/>
    <cellStyle name="Normal 3 2 2 8 2 5" xfId="13687" xr:uid="{00000000-0005-0000-0000-000030360000}"/>
    <cellStyle name="Normal 3 2 2 8 3" xfId="13688" xr:uid="{00000000-0005-0000-0000-000031360000}"/>
    <cellStyle name="Normal 3 2 2 8 3 2" xfId="13689" xr:uid="{00000000-0005-0000-0000-000032360000}"/>
    <cellStyle name="Normal 3 2 2 8 3 3" xfId="13690" xr:uid="{00000000-0005-0000-0000-000033360000}"/>
    <cellStyle name="Normal 3 2 2 8 3 4" xfId="13691" xr:uid="{00000000-0005-0000-0000-000034360000}"/>
    <cellStyle name="Normal 3 2 2 8 4" xfId="13692" xr:uid="{00000000-0005-0000-0000-000035360000}"/>
    <cellStyle name="Normal 3 2 2 8 5" xfId="13693" xr:uid="{00000000-0005-0000-0000-000036360000}"/>
    <cellStyle name="Normal 3 2 2 8 6" xfId="13694" xr:uid="{00000000-0005-0000-0000-000037360000}"/>
    <cellStyle name="Normal 3 2 2 9" xfId="13695" xr:uid="{00000000-0005-0000-0000-000038360000}"/>
    <cellStyle name="Normal 3 2 2 9 2" xfId="13696" xr:uid="{00000000-0005-0000-0000-000039360000}"/>
    <cellStyle name="Normal 3 2 2 9 2 2" xfId="13697" xr:uid="{00000000-0005-0000-0000-00003A360000}"/>
    <cellStyle name="Normal 3 2 2 9 2 2 2" xfId="13698" xr:uid="{00000000-0005-0000-0000-00003B360000}"/>
    <cellStyle name="Normal 3 2 2 9 2 2 3" xfId="13699" xr:uid="{00000000-0005-0000-0000-00003C360000}"/>
    <cellStyle name="Normal 3 2 2 9 2 2 4" xfId="13700" xr:uid="{00000000-0005-0000-0000-00003D360000}"/>
    <cellStyle name="Normal 3 2 2 9 2 3" xfId="13701" xr:uid="{00000000-0005-0000-0000-00003E360000}"/>
    <cellStyle name="Normal 3 2 2 9 2 4" xfId="13702" xr:uid="{00000000-0005-0000-0000-00003F360000}"/>
    <cellStyle name="Normal 3 2 2 9 2 5" xfId="13703" xr:uid="{00000000-0005-0000-0000-000040360000}"/>
    <cellStyle name="Normal 3 2 2 9 3" xfId="13704" xr:uid="{00000000-0005-0000-0000-000041360000}"/>
    <cellStyle name="Normal 3 2 2 9 3 2" xfId="13705" xr:uid="{00000000-0005-0000-0000-000042360000}"/>
    <cellStyle name="Normal 3 2 2 9 3 3" xfId="13706" xr:uid="{00000000-0005-0000-0000-000043360000}"/>
    <cellStyle name="Normal 3 2 2 9 3 4" xfId="13707" xr:uid="{00000000-0005-0000-0000-000044360000}"/>
    <cellStyle name="Normal 3 2 2 9 4" xfId="13708" xr:uid="{00000000-0005-0000-0000-000045360000}"/>
    <cellStyle name="Normal 3 2 2 9 5" xfId="13709" xr:uid="{00000000-0005-0000-0000-000046360000}"/>
    <cellStyle name="Normal 3 2 2 9 6" xfId="13710" xr:uid="{00000000-0005-0000-0000-000047360000}"/>
    <cellStyle name="Normal 3 2 20" xfId="13711" xr:uid="{00000000-0005-0000-0000-000048360000}"/>
    <cellStyle name="Normal 3 2 20 2" xfId="13712" xr:uid="{00000000-0005-0000-0000-000049360000}"/>
    <cellStyle name="Normal 3 2 20 2 2" xfId="13713" xr:uid="{00000000-0005-0000-0000-00004A360000}"/>
    <cellStyle name="Normal 3 2 20 2 2 2" xfId="13714" xr:uid="{00000000-0005-0000-0000-00004B360000}"/>
    <cellStyle name="Normal 3 2 20 2 2 3" xfId="13715" xr:uid="{00000000-0005-0000-0000-00004C360000}"/>
    <cellStyle name="Normal 3 2 20 2 2 4" xfId="13716" xr:uid="{00000000-0005-0000-0000-00004D360000}"/>
    <cellStyle name="Normal 3 2 20 2 3" xfId="13717" xr:uid="{00000000-0005-0000-0000-00004E360000}"/>
    <cellStyle name="Normal 3 2 20 2 4" xfId="13718" xr:uid="{00000000-0005-0000-0000-00004F360000}"/>
    <cellStyle name="Normal 3 2 20 2 5" xfId="13719" xr:uid="{00000000-0005-0000-0000-000050360000}"/>
    <cellStyle name="Normal 3 2 20 3" xfId="13720" xr:uid="{00000000-0005-0000-0000-000051360000}"/>
    <cellStyle name="Normal 3 2 20 4" xfId="13721" xr:uid="{00000000-0005-0000-0000-000052360000}"/>
    <cellStyle name="Normal 3 2 20 4 2" xfId="13722" xr:uid="{00000000-0005-0000-0000-000053360000}"/>
    <cellStyle name="Normal 3 2 20 4 3" xfId="13723" xr:uid="{00000000-0005-0000-0000-000054360000}"/>
    <cellStyle name="Normal 3 2 20 4 4" xfId="13724" xr:uid="{00000000-0005-0000-0000-000055360000}"/>
    <cellStyle name="Normal 3 2 20 5" xfId="13725" xr:uid="{00000000-0005-0000-0000-000056360000}"/>
    <cellStyle name="Normal 3 2 20 6" xfId="13726" xr:uid="{00000000-0005-0000-0000-000057360000}"/>
    <cellStyle name="Normal 3 2 20 7" xfId="13727" xr:uid="{00000000-0005-0000-0000-000058360000}"/>
    <cellStyle name="Normal 3 2 21" xfId="13728" xr:uid="{00000000-0005-0000-0000-000059360000}"/>
    <cellStyle name="Normal 3 2 21 2" xfId="13729" xr:uid="{00000000-0005-0000-0000-00005A360000}"/>
    <cellStyle name="Normal 3 2 21 3" xfId="13730" xr:uid="{00000000-0005-0000-0000-00005B360000}"/>
    <cellStyle name="Normal 3 2 21 3 2" xfId="13731" xr:uid="{00000000-0005-0000-0000-00005C360000}"/>
    <cellStyle name="Normal 3 2 21 3 3" xfId="13732" xr:uid="{00000000-0005-0000-0000-00005D360000}"/>
    <cellStyle name="Normal 3 2 21 3 4" xfId="13733" xr:uid="{00000000-0005-0000-0000-00005E360000}"/>
    <cellStyle name="Normal 3 2 21 4" xfId="13734" xr:uid="{00000000-0005-0000-0000-00005F360000}"/>
    <cellStyle name="Normal 3 2 21 5" xfId="13735" xr:uid="{00000000-0005-0000-0000-000060360000}"/>
    <cellStyle name="Normal 3 2 21 6" xfId="13736" xr:uid="{00000000-0005-0000-0000-000061360000}"/>
    <cellStyle name="Normal 3 2 22" xfId="13737" xr:uid="{00000000-0005-0000-0000-000062360000}"/>
    <cellStyle name="Normal 3 2 22 2" xfId="13738" xr:uid="{00000000-0005-0000-0000-000063360000}"/>
    <cellStyle name="Normal 3 2 22 3" xfId="13739" xr:uid="{00000000-0005-0000-0000-000064360000}"/>
    <cellStyle name="Normal 3 2 22 4" xfId="13740" xr:uid="{00000000-0005-0000-0000-000065360000}"/>
    <cellStyle name="Normal 3 2 23" xfId="13741" xr:uid="{00000000-0005-0000-0000-000066360000}"/>
    <cellStyle name="Normal 3 2 24" xfId="13742" xr:uid="{00000000-0005-0000-0000-000067360000}"/>
    <cellStyle name="Normal 3 2 25" xfId="13743" xr:uid="{00000000-0005-0000-0000-000068360000}"/>
    <cellStyle name="Normal 3 2 3" xfId="13744" xr:uid="{00000000-0005-0000-0000-000069360000}"/>
    <cellStyle name="Normal 3 2 3 10" xfId="13745" xr:uid="{00000000-0005-0000-0000-00006A360000}"/>
    <cellStyle name="Normal 3 2 3 10 2" xfId="13746" xr:uid="{00000000-0005-0000-0000-00006B360000}"/>
    <cellStyle name="Normal 3 2 3 10 2 2" xfId="13747" xr:uid="{00000000-0005-0000-0000-00006C360000}"/>
    <cellStyle name="Normal 3 2 3 10 2 3" xfId="13748" xr:uid="{00000000-0005-0000-0000-00006D360000}"/>
    <cellStyle name="Normal 3 2 3 10 2 4" xfId="13749" xr:uid="{00000000-0005-0000-0000-00006E360000}"/>
    <cellStyle name="Normal 3 2 3 10 3" xfId="13750" xr:uid="{00000000-0005-0000-0000-00006F360000}"/>
    <cellStyle name="Normal 3 2 3 10 4" xfId="13751" xr:uid="{00000000-0005-0000-0000-000070360000}"/>
    <cellStyle name="Normal 3 2 3 10 5" xfId="13752" xr:uid="{00000000-0005-0000-0000-000071360000}"/>
    <cellStyle name="Normal 3 2 3 11" xfId="13753" xr:uid="{00000000-0005-0000-0000-000072360000}"/>
    <cellStyle name="Normal 3 2 3 11 2" xfId="13754" xr:uid="{00000000-0005-0000-0000-000073360000}"/>
    <cellStyle name="Normal 3 2 3 11 3" xfId="13755" xr:uid="{00000000-0005-0000-0000-000074360000}"/>
    <cellStyle name="Normal 3 2 3 11 4" xfId="13756" xr:uid="{00000000-0005-0000-0000-000075360000}"/>
    <cellStyle name="Normal 3 2 3 12" xfId="13757" xr:uid="{00000000-0005-0000-0000-000076360000}"/>
    <cellStyle name="Normal 3 2 3 13" xfId="13758" xr:uid="{00000000-0005-0000-0000-000077360000}"/>
    <cellStyle name="Normal 3 2 3 14" xfId="13759" xr:uid="{00000000-0005-0000-0000-000078360000}"/>
    <cellStyle name="Normal 3 2 3 2" xfId="13760" xr:uid="{00000000-0005-0000-0000-000079360000}"/>
    <cellStyle name="Normal 3 2 3 2 10" xfId="13761" xr:uid="{00000000-0005-0000-0000-00007A360000}"/>
    <cellStyle name="Normal 3 2 3 2 2" xfId="13762" xr:uid="{00000000-0005-0000-0000-00007B360000}"/>
    <cellStyle name="Normal 3 2 3 2 2 2" xfId="13763" xr:uid="{00000000-0005-0000-0000-00007C360000}"/>
    <cellStyle name="Normal 3 2 3 2 2 2 2" xfId="13764" xr:uid="{00000000-0005-0000-0000-00007D360000}"/>
    <cellStyle name="Normal 3 2 3 2 2 2 2 2" xfId="13765" xr:uid="{00000000-0005-0000-0000-00007E360000}"/>
    <cellStyle name="Normal 3 2 3 2 2 2 2 2 2" xfId="13766" xr:uid="{00000000-0005-0000-0000-00007F360000}"/>
    <cellStyle name="Normal 3 2 3 2 2 2 2 2 3" xfId="13767" xr:uid="{00000000-0005-0000-0000-000080360000}"/>
    <cellStyle name="Normal 3 2 3 2 2 2 2 2 4" xfId="13768" xr:uid="{00000000-0005-0000-0000-000081360000}"/>
    <cellStyle name="Normal 3 2 3 2 2 2 2 3" xfId="13769" xr:uid="{00000000-0005-0000-0000-000082360000}"/>
    <cellStyle name="Normal 3 2 3 2 2 2 2 4" xfId="13770" xr:uid="{00000000-0005-0000-0000-000083360000}"/>
    <cellStyle name="Normal 3 2 3 2 2 2 2 5" xfId="13771" xr:uid="{00000000-0005-0000-0000-000084360000}"/>
    <cellStyle name="Normal 3 2 3 2 2 2 3" xfId="13772" xr:uid="{00000000-0005-0000-0000-000085360000}"/>
    <cellStyle name="Normal 3 2 3 2 2 2 3 2" xfId="13773" xr:uid="{00000000-0005-0000-0000-000086360000}"/>
    <cellStyle name="Normal 3 2 3 2 2 2 3 3" xfId="13774" xr:uid="{00000000-0005-0000-0000-000087360000}"/>
    <cellStyle name="Normal 3 2 3 2 2 2 3 4" xfId="13775" xr:uid="{00000000-0005-0000-0000-000088360000}"/>
    <cellStyle name="Normal 3 2 3 2 2 2 4" xfId="13776" xr:uid="{00000000-0005-0000-0000-000089360000}"/>
    <cellStyle name="Normal 3 2 3 2 2 2 5" xfId="13777" xr:uid="{00000000-0005-0000-0000-00008A360000}"/>
    <cellStyle name="Normal 3 2 3 2 2 2 6" xfId="13778" xr:uid="{00000000-0005-0000-0000-00008B360000}"/>
    <cellStyle name="Normal 3 2 3 2 2 3" xfId="13779" xr:uid="{00000000-0005-0000-0000-00008C360000}"/>
    <cellStyle name="Normal 3 2 3 2 2 3 2" xfId="13780" xr:uid="{00000000-0005-0000-0000-00008D360000}"/>
    <cellStyle name="Normal 3 2 3 2 2 3 2 2" xfId="13781" xr:uid="{00000000-0005-0000-0000-00008E360000}"/>
    <cellStyle name="Normal 3 2 3 2 2 3 2 2 2" xfId="13782" xr:uid="{00000000-0005-0000-0000-00008F360000}"/>
    <cellStyle name="Normal 3 2 3 2 2 3 2 2 3" xfId="13783" xr:uid="{00000000-0005-0000-0000-000090360000}"/>
    <cellStyle name="Normal 3 2 3 2 2 3 2 2 4" xfId="13784" xr:uid="{00000000-0005-0000-0000-000091360000}"/>
    <cellStyle name="Normal 3 2 3 2 2 3 2 3" xfId="13785" xr:uid="{00000000-0005-0000-0000-000092360000}"/>
    <cellStyle name="Normal 3 2 3 2 2 3 2 4" xfId="13786" xr:uid="{00000000-0005-0000-0000-000093360000}"/>
    <cellStyle name="Normal 3 2 3 2 2 3 2 5" xfId="13787" xr:uid="{00000000-0005-0000-0000-000094360000}"/>
    <cellStyle name="Normal 3 2 3 2 2 3 3" xfId="13788" xr:uid="{00000000-0005-0000-0000-000095360000}"/>
    <cellStyle name="Normal 3 2 3 2 2 3 3 2" xfId="13789" xr:uid="{00000000-0005-0000-0000-000096360000}"/>
    <cellStyle name="Normal 3 2 3 2 2 3 3 3" xfId="13790" xr:uid="{00000000-0005-0000-0000-000097360000}"/>
    <cellStyle name="Normal 3 2 3 2 2 3 3 4" xfId="13791" xr:uid="{00000000-0005-0000-0000-000098360000}"/>
    <cellStyle name="Normal 3 2 3 2 2 3 4" xfId="13792" xr:uid="{00000000-0005-0000-0000-000099360000}"/>
    <cellStyle name="Normal 3 2 3 2 2 3 5" xfId="13793" xr:uid="{00000000-0005-0000-0000-00009A360000}"/>
    <cellStyle name="Normal 3 2 3 2 2 3 6" xfId="13794" xr:uid="{00000000-0005-0000-0000-00009B360000}"/>
    <cellStyle name="Normal 3 2 3 2 2 4" xfId="13795" xr:uid="{00000000-0005-0000-0000-00009C360000}"/>
    <cellStyle name="Normal 3 2 3 2 2 5" xfId="13796" xr:uid="{00000000-0005-0000-0000-00009D360000}"/>
    <cellStyle name="Normal 3 2 3 2 2 5 2" xfId="13797" xr:uid="{00000000-0005-0000-0000-00009E360000}"/>
    <cellStyle name="Normal 3 2 3 2 2 5 2 2" xfId="13798" xr:uid="{00000000-0005-0000-0000-00009F360000}"/>
    <cellStyle name="Normal 3 2 3 2 2 5 2 3" xfId="13799" xr:uid="{00000000-0005-0000-0000-0000A0360000}"/>
    <cellStyle name="Normal 3 2 3 2 2 5 2 4" xfId="13800" xr:uid="{00000000-0005-0000-0000-0000A1360000}"/>
    <cellStyle name="Normal 3 2 3 2 2 5 3" xfId="13801" xr:uid="{00000000-0005-0000-0000-0000A2360000}"/>
    <cellStyle name="Normal 3 2 3 2 2 5 4" xfId="13802" xr:uid="{00000000-0005-0000-0000-0000A3360000}"/>
    <cellStyle name="Normal 3 2 3 2 2 5 5" xfId="13803" xr:uid="{00000000-0005-0000-0000-0000A4360000}"/>
    <cellStyle name="Normal 3 2 3 2 2 6" xfId="13804" xr:uid="{00000000-0005-0000-0000-0000A5360000}"/>
    <cellStyle name="Normal 3 2 3 2 2 6 2" xfId="13805" xr:uid="{00000000-0005-0000-0000-0000A6360000}"/>
    <cellStyle name="Normal 3 2 3 2 2 6 3" xfId="13806" xr:uid="{00000000-0005-0000-0000-0000A7360000}"/>
    <cellStyle name="Normal 3 2 3 2 2 6 4" xfId="13807" xr:uid="{00000000-0005-0000-0000-0000A8360000}"/>
    <cellStyle name="Normal 3 2 3 2 2 7" xfId="13808" xr:uid="{00000000-0005-0000-0000-0000A9360000}"/>
    <cellStyle name="Normal 3 2 3 2 2 8" xfId="13809" xr:uid="{00000000-0005-0000-0000-0000AA360000}"/>
    <cellStyle name="Normal 3 2 3 2 2 9" xfId="13810" xr:uid="{00000000-0005-0000-0000-0000AB360000}"/>
    <cellStyle name="Normal 3 2 3 2 3" xfId="13811" xr:uid="{00000000-0005-0000-0000-0000AC360000}"/>
    <cellStyle name="Normal 3 2 3 2 3 2" xfId="13812" xr:uid="{00000000-0005-0000-0000-0000AD360000}"/>
    <cellStyle name="Normal 3 2 3 2 3 2 2" xfId="13813" xr:uid="{00000000-0005-0000-0000-0000AE360000}"/>
    <cellStyle name="Normal 3 2 3 2 3 2 2 2" xfId="13814" xr:uid="{00000000-0005-0000-0000-0000AF360000}"/>
    <cellStyle name="Normal 3 2 3 2 3 2 2 3" xfId="13815" xr:uid="{00000000-0005-0000-0000-0000B0360000}"/>
    <cellStyle name="Normal 3 2 3 2 3 2 2 4" xfId="13816" xr:uid="{00000000-0005-0000-0000-0000B1360000}"/>
    <cellStyle name="Normal 3 2 3 2 3 2 3" xfId="13817" xr:uid="{00000000-0005-0000-0000-0000B2360000}"/>
    <cellStyle name="Normal 3 2 3 2 3 2 4" xfId="13818" xr:uid="{00000000-0005-0000-0000-0000B3360000}"/>
    <cellStyle name="Normal 3 2 3 2 3 2 5" xfId="13819" xr:uid="{00000000-0005-0000-0000-0000B4360000}"/>
    <cellStyle name="Normal 3 2 3 2 3 3" xfId="13820" xr:uid="{00000000-0005-0000-0000-0000B5360000}"/>
    <cellStyle name="Normal 3 2 3 2 3 3 2" xfId="13821" xr:uid="{00000000-0005-0000-0000-0000B6360000}"/>
    <cellStyle name="Normal 3 2 3 2 3 3 3" xfId="13822" xr:uid="{00000000-0005-0000-0000-0000B7360000}"/>
    <cellStyle name="Normal 3 2 3 2 3 3 4" xfId="13823" xr:uid="{00000000-0005-0000-0000-0000B8360000}"/>
    <cellStyle name="Normal 3 2 3 2 3 4" xfId="13824" xr:uid="{00000000-0005-0000-0000-0000B9360000}"/>
    <cellStyle name="Normal 3 2 3 2 3 5" xfId="13825" xr:uid="{00000000-0005-0000-0000-0000BA360000}"/>
    <cellStyle name="Normal 3 2 3 2 3 6" xfId="13826" xr:uid="{00000000-0005-0000-0000-0000BB360000}"/>
    <cellStyle name="Normal 3 2 3 2 4" xfId="13827" xr:uid="{00000000-0005-0000-0000-0000BC360000}"/>
    <cellStyle name="Normal 3 2 3 2 4 2" xfId="13828" xr:uid="{00000000-0005-0000-0000-0000BD360000}"/>
    <cellStyle name="Normal 3 2 3 2 4 2 2" xfId="13829" xr:uid="{00000000-0005-0000-0000-0000BE360000}"/>
    <cellStyle name="Normal 3 2 3 2 4 2 2 2" xfId="13830" xr:uid="{00000000-0005-0000-0000-0000BF360000}"/>
    <cellStyle name="Normal 3 2 3 2 4 2 2 3" xfId="13831" xr:uid="{00000000-0005-0000-0000-0000C0360000}"/>
    <cellStyle name="Normal 3 2 3 2 4 2 2 4" xfId="13832" xr:uid="{00000000-0005-0000-0000-0000C1360000}"/>
    <cellStyle name="Normal 3 2 3 2 4 2 3" xfId="13833" xr:uid="{00000000-0005-0000-0000-0000C2360000}"/>
    <cellStyle name="Normal 3 2 3 2 4 2 4" xfId="13834" xr:uid="{00000000-0005-0000-0000-0000C3360000}"/>
    <cellStyle name="Normal 3 2 3 2 4 2 5" xfId="13835" xr:uid="{00000000-0005-0000-0000-0000C4360000}"/>
    <cellStyle name="Normal 3 2 3 2 4 3" xfId="13836" xr:uid="{00000000-0005-0000-0000-0000C5360000}"/>
    <cellStyle name="Normal 3 2 3 2 4 3 2" xfId="13837" xr:uid="{00000000-0005-0000-0000-0000C6360000}"/>
    <cellStyle name="Normal 3 2 3 2 4 3 3" xfId="13838" xr:uid="{00000000-0005-0000-0000-0000C7360000}"/>
    <cellStyle name="Normal 3 2 3 2 4 3 4" xfId="13839" xr:uid="{00000000-0005-0000-0000-0000C8360000}"/>
    <cellStyle name="Normal 3 2 3 2 4 4" xfId="13840" xr:uid="{00000000-0005-0000-0000-0000C9360000}"/>
    <cellStyle name="Normal 3 2 3 2 4 5" xfId="13841" xr:uid="{00000000-0005-0000-0000-0000CA360000}"/>
    <cellStyle name="Normal 3 2 3 2 4 6" xfId="13842" xr:uid="{00000000-0005-0000-0000-0000CB360000}"/>
    <cellStyle name="Normal 3 2 3 2 5" xfId="13843" xr:uid="{00000000-0005-0000-0000-0000CC360000}"/>
    <cellStyle name="Normal 3 2 3 2 6" xfId="13844" xr:uid="{00000000-0005-0000-0000-0000CD360000}"/>
    <cellStyle name="Normal 3 2 3 2 6 2" xfId="13845" xr:uid="{00000000-0005-0000-0000-0000CE360000}"/>
    <cellStyle name="Normal 3 2 3 2 6 2 2" xfId="13846" xr:uid="{00000000-0005-0000-0000-0000CF360000}"/>
    <cellStyle name="Normal 3 2 3 2 6 2 3" xfId="13847" xr:uid="{00000000-0005-0000-0000-0000D0360000}"/>
    <cellStyle name="Normal 3 2 3 2 6 2 4" xfId="13848" xr:uid="{00000000-0005-0000-0000-0000D1360000}"/>
    <cellStyle name="Normal 3 2 3 2 6 3" xfId="13849" xr:uid="{00000000-0005-0000-0000-0000D2360000}"/>
    <cellStyle name="Normal 3 2 3 2 6 4" xfId="13850" xr:uid="{00000000-0005-0000-0000-0000D3360000}"/>
    <cellStyle name="Normal 3 2 3 2 6 5" xfId="13851" xr:uid="{00000000-0005-0000-0000-0000D4360000}"/>
    <cellStyle name="Normal 3 2 3 2 7" xfId="13852" xr:uid="{00000000-0005-0000-0000-0000D5360000}"/>
    <cellStyle name="Normal 3 2 3 2 7 2" xfId="13853" xr:uid="{00000000-0005-0000-0000-0000D6360000}"/>
    <cellStyle name="Normal 3 2 3 2 7 3" xfId="13854" xr:uid="{00000000-0005-0000-0000-0000D7360000}"/>
    <cellStyle name="Normal 3 2 3 2 7 4" xfId="13855" xr:uid="{00000000-0005-0000-0000-0000D8360000}"/>
    <cellStyle name="Normal 3 2 3 2 8" xfId="13856" xr:uid="{00000000-0005-0000-0000-0000D9360000}"/>
    <cellStyle name="Normal 3 2 3 2 9" xfId="13857" xr:uid="{00000000-0005-0000-0000-0000DA360000}"/>
    <cellStyle name="Normal 3 2 3 3" xfId="13858" xr:uid="{00000000-0005-0000-0000-0000DB360000}"/>
    <cellStyle name="Normal 3 2 3 3 10" xfId="13859" xr:uid="{00000000-0005-0000-0000-0000DC360000}"/>
    <cellStyle name="Normal 3 2 3 3 2" xfId="13860" xr:uid="{00000000-0005-0000-0000-0000DD360000}"/>
    <cellStyle name="Normal 3 2 3 3 2 2" xfId="13861" xr:uid="{00000000-0005-0000-0000-0000DE360000}"/>
    <cellStyle name="Normal 3 2 3 3 2 2 2" xfId="13862" xr:uid="{00000000-0005-0000-0000-0000DF360000}"/>
    <cellStyle name="Normal 3 2 3 3 2 2 2 2" xfId="13863" xr:uid="{00000000-0005-0000-0000-0000E0360000}"/>
    <cellStyle name="Normal 3 2 3 3 2 2 2 2 2" xfId="13864" xr:uid="{00000000-0005-0000-0000-0000E1360000}"/>
    <cellStyle name="Normal 3 2 3 3 2 2 2 2 3" xfId="13865" xr:uid="{00000000-0005-0000-0000-0000E2360000}"/>
    <cellStyle name="Normal 3 2 3 3 2 2 2 2 4" xfId="13866" xr:uid="{00000000-0005-0000-0000-0000E3360000}"/>
    <cellStyle name="Normal 3 2 3 3 2 2 2 3" xfId="13867" xr:uid="{00000000-0005-0000-0000-0000E4360000}"/>
    <cellStyle name="Normal 3 2 3 3 2 2 2 4" xfId="13868" xr:uid="{00000000-0005-0000-0000-0000E5360000}"/>
    <cellStyle name="Normal 3 2 3 3 2 2 2 5" xfId="13869" xr:uid="{00000000-0005-0000-0000-0000E6360000}"/>
    <cellStyle name="Normal 3 2 3 3 2 2 3" xfId="13870" xr:uid="{00000000-0005-0000-0000-0000E7360000}"/>
    <cellStyle name="Normal 3 2 3 3 2 2 3 2" xfId="13871" xr:uid="{00000000-0005-0000-0000-0000E8360000}"/>
    <cellStyle name="Normal 3 2 3 3 2 2 3 3" xfId="13872" xr:uid="{00000000-0005-0000-0000-0000E9360000}"/>
    <cellStyle name="Normal 3 2 3 3 2 2 3 4" xfId="13873" xr:uid="{00000000-0005-0000-0000-0000EA360000}"/>
    <cellStyle name="Normal 3 2 3 3 2 2 4" xfId="13874" xr:uid="{00000000-0005-0000-0000-0000EB360000}"/>
    <cellStyle name="Normal 3 2 3 3 2 2 5" xfId="13875" xr:uid="{00000000-0005-0000-0000-0000EC360000}"/>
    <cellStyle name="Normal 3 2 3 3 2 2 6" xfId="13876" xr:uid="{00000000-0005-0000-0000-0000ED360000}"/>
    <cellStyle name="Normal 3 2 3 3 2 3" xfId="13877" xr:uid="{00000000-0005-0000-0000-0000EE360000}"/>
    <cellStyle name="Normal 3 2 3 3 2 3 2" xfId="13878" xr:uid="{00000000-0005-0000-0000-0000EF360000}"/>
    <cellStyle name="Normal 3 2 3 3 2 3 2 2" xfId="13879" xr:uid="{00000000-0005-0000-0000-0000F0360000}"/>
    <cellStyle name="Normal 3 2 3 3 2 3 2 2 2" xfId="13880" xr:uid="{00000000-0005-0000-0000-0000F1360000}"/>
    <cellStyle name="Normal 3 2 3 3 2 3 2 2 3" xfId="13881" xr:uid="{00000000-0005-0000-0000-0000F2360000}"/>
    <cellStyle name="Normal 3 2 3 3 2 3 2 2 4" xfId="13882" xr:uid="{00000000-0005-0000-0000-0000F3360000}"/>
    <cellStyle name="Normal 3 2 3 3 2 3 2 3" xfId="13883" xr:uid="{00000000-0005-0000-0000-0000F4360000}"/>
    <cellStyle name="Normal 3 2 3 3 2 3 2 4" xfId="13884" xr:uid="{00000000-0005-0000-0000-0000F5360000}"/>
    <cellStyle name="Normal 3 2 3 3 2 3 2 5" xfId="13885" xr:uid="{00000000-0005-0000-0000-0000F6360000}"/>
    <cellStyle name="Normal 3 2 3 3 2 3 3" xfId="13886" xr:uid="{00000000-0005-0000-0000-0000F7360000}"/>
    <cellStyle name="Normal 3 2 3 3 2 3 3 2" xfId="13887" xr:uid="{00000000-0005-0000-0000-0000F8360000}"/>
    <cellStyle name="Normal 3 2 3 3 2 3 3 3" xfId="13888" xr:uid="{00000000-0005-0000-0000-0000F9360000}"/>
    <cellStyle name="Normal 3 2 3 3 2 3 3 4" xfId="13889" xr:uid="{00000000-0005-0000-0000-0000FA360000}"/>
    <cellStyle name="Normal 3 2 3 3 2 3 4" xfId="13890" xr:uid="{00000000-0005-0000-0000-0000FB360000}"/>
    <cellStyle name="Normal 3 2 3 3 2 3 5" xfId="13891" xr:uid="{00000000-0005-0000-0000-0000FC360000}"/>
    <cellStyle name="Normal 3 2 3 3 2 3 6" xfId="13892" xr:uid="{00000000-0005-0000-0000-0000FD360000}"/>
    <cellStyle name="Normal 3 2 3 3 2 4" xfId="13893" xr:uid="{00000000-0005-0000-0000-0000FE360000}"/>
    <cellStyle name="Normal 3 2 3 3 2 4 2" xfId="13894" xr:uid="{00000000-0005-0000-0000-0000FF360000}"/>
    <cellStyle name="Normal 3 2 3 3 2 4 2 2" xfId="13895" xr:uid="{00000000-0005-0000-0000-000000370000}"/>
    <cellStyle name="Normal 3 2 3 3 2 4 2 3" xfId="13896" xr:uid="{00000000-0005-0000-0000-000001370000}"/>
    <cellStyle name="Normal 3 2 3 3 2 4 2 4" xfId="13897" xr:uid="{00000000-0005-0000-0000-000002370000}"/>
    <cellStyle name="Normal 3 2 3 3 2 4 3" xfId="13898" xr:uid="{00000000-0005-0000-0000-000003370000}"/>
    <cellStyle name="Normal 3 2 3 3 2 4 4" xfId="13899" xr:uid="{00000000-0005-0000-0000-000004370000}"/>
    <cellStyle name="Normal 3 2 3 3 2 4 5" xfId="13900" xr:uid="{00000000-0005-0000-0000-000005370000}"/>
    <cellStyle name="Normal 3 2 3 3 2 5" xfId="13901" xr:uid="{00000000-0005-0000-0000-000006370000}"/>
    <cellStyle name="Normal 3 2 3 3 2 5 2" xfId="13902" xr:uid="{00000000-0005-0000-0000-000007370000}"/>
    <cellStyle name="Normal 3 2 3 3 2 5 3" xfId="13903" xr:uid="{00000000-0005-0000-0000-000008370000}"/>
    <cellStyle name="Normal 3 2 3 3 2 5 4" xfId="13904" xr:uid="{00000000-0005-0000-0000-000009370000}"/>
    <cellStyle name="Normal 3 2 3 3 2 6" xfId="13905" xr:uid="{00000000-0005-0000-0000-00000A370000}"/>
    <cellStyle name="Normal 3 2 3 3 2 7" xfId="13906" xr:uid="{00000000-0005-0000-0000-00000B370000}"/>
    <cellStyle name="Normal 3 2 3 3 2 8" xfId="13907" xr:uid="{00000000-0005-0000-0000-00000C370000}"/>
    <cellStyle name="Normal 3 2 3 3 3" xfId="13908" xr:uid="{00000000-0005-0000-0000-00000D370000}"/>
    <cellStyle name="Normal 3 2 3 3 3 2" xfId="13909" xr:uid="{00000000-0005-0000-0000-00000E370000}"/>
    <cellStyle name="Normal 3 2 3 3 3 2 2" xfId="13910" xr:uid="{00000000-0005-0000-0000-00000F370000}"/>
    <cellStyle name="Normal 3 2 3 3 3 2 2 2" xfId="13911" xr:uid="{00000000-0005-0000-0000-000010370000}"/>
    <cellStyle name="Normal 3 2 3 3 3 2 2 3" xfId="13912" xr:uid="{00000000-0005-0000-0000-000011370000}"/>
    <cellStyle name="Normal 3 2 3 3 3 2 2 4" xfId="13913" xr:uid="{00000000-0005-0000-0000-000012370000}"/>
    <cellStyle name="Normal 3 2 3 3 3 2 3" xfId="13914" xr:uid="{00000000-0005-0000-0000-000013370000}"/>
    <cellStyle name="Normal 3 2 3 3 3 2 4" xfId="13915" xr:uid="{00000000-0005-0000-0000-000014370000}"/>
    <cellStyle name="Normal 3 2 3 3 3 2 5" xfId="13916" xr:uid="{00000000-0005-0000-0000-000015370000}"/>
    <cellStyle name="Normal 3 2 3 3 3 3" xfId="13917" xr:uid="{00000000-0005-0000-0000-000016370000}"/>
    <cellStyle name="Normal 3 2 3 3 3 3 2" xfId="13918" xr:uid="{00000000-0005-0000-0000-000017370000}"/>
    <cellStyle name="Normal 3 2 3 3 3 3 3" xfId="13919" xr:uid="{00000000-0005-0000-0000-000018370000}"/>
    <cellStyle name="Normal 3 2 3 3 3 3 4" xfId="13920" xr:uid="{00000000-0005-0000-0000-000019370000}"/>
    <cellStyle name="Normal 3 2 3 3 3 4" xfId="13921" xr:uid="{00000000-0005-0000-0000-00001A370000}"/>
    <cellStyle name="Normal 3 2 3 3 3 5" xfId="13922" xr:uid="{00000000-0005-0000-0000-00001B370000}"/>
    <cellStyle name="Normal 3 2 3 3 3 6" xfId="13923" xr:uid="{00000000-0005-0000-0000-00001C370000}"/>
    <cellStyle name="Normal 3 2 3 3 4" xfId="13924" xr:uid="{00000000-0005-0000-0000-00001D370000}"/>
    <cellStyle name="Normal 3 2 3 3 4 2" xfId="13925" xr:uid="{00000000-0005-0000-0000-00001E370000}"/>
    <cellStyle name="Normal 3 2 3 3 4 2 2" xfId="13926" xr:uid="{00000000-0005-0000-0000-00001F370000}"/>
    <cellStyle name="Normal 3 2 3 3 4 2 2 2" xfId="13927" xr:uid="{00000000-0005-0000-0000-000020370000}"/>
    <cellStyle name="Normal 3 2 3 3 4 2 2 3" xfId="13928" xr:uid="{00000000-0005-0000-0000-000021370000}"/>
    <cellStyle name="Normal 3 2 3 3 4 2 2 4" xfId="13929" xr:uid="{00000000-0005-0000-0000-000022370000}"/>
    <cellStyle name="Normal 3 2 3 3 4 2 3" xfId="13930" xr:uid="{00000000-0005-0000-0000-000023370000}"/>
    <cellStyle name="Normal 3 2 3 3 4 2 4" xfId="13931" xr:uid="{00000000-0005-0000-0000-000024370000}"/>
    <cellStyle name="Normal 3 2 3 3 4 2 5" xfId="13932" xr:uid="{00000000-0005-0000-0000-000025370000}"/>
    <cellStyle name="Normal 3 2 3 3 4 3" xfId="13933" xr:uid="{00000000-0005-0000-0000-000026370000}"/>
    <cellStyle name="Normal 3 2 3 3 4 3 2" xfId="13934" xr:uid="{00000000-0005-0000-0000-000027370000}"/>
    <cellStyle name="Normal 3 2 3 3 4 3 3" xfId="13935" xr:uid="{00000000-0005-0000-0000-000028370000}"/>
    <cellStyle name="Normal 3 2 3 3 4 3 4" xfId="13936" xr:uid="{00000000-0005-0000-0000-000029370000}"/>
    <cellStyle name="Normal 3 2 3 3 4 4" xfId="13937" xr:uid="{00000000-0005-0000-0000-00002A370000}"/>
    <cellStyle name="Normal 3 2 3 3 4 5" xfId="13938" xr:uid="{00000000-0005-0000-0000-00002B370000}"/>
    <cellStyle name="Normal 3 2 3 3 4 6" xfId="13939" xr:uid="{00000000-0005-0000-0000-00002C370000}"/>
    <cellStyle name="Normal 3 2 3 3 5" xfId="13940" xr:uid="{00000000-0005-0000-0000-00002D370000}"/>
    <cellStyle name="Normal 3 2 3 3 6" xfId="13941" xr:uid="{00000000-0005-0000-0000-00002E370000}"/>
    <cellStyle name="Normal 3 2 3 3 6 2" xfId="13942" xr:uid="{00000000-0005-0000-0000-00002F370000}"/>
    <cellStyle name="Normal 3 2 3 3 6 2 2" xfId="13943" xr:uid="{00000000-0005-0000-0000-000030370000}"/>
    <cellStyle name="Normal 3 2 3 3 6 2 3" xfId="13944" xr:uid="{00000000-0005-0000-0000-000031370000}"/>
    <cellStyle name="Normal 3 2 3 3 6 2 4" xfId="13945" xr:uid="{00000000-0005-0000-0000-000032370000}"/>
    <cellStyle name="Normal 3 2 3 3 6 3" xfId="13946" xr:uid="{00000000-0005-0000-0000-000033370000}"/>
    <cellStyle name="Normal 3 2 3 3 6 4" xfId="13947" xr:uid="{00000000-0005-0000-0000-000034370000}"/>
    <cellStyle name="Normal 3 2 3 3 6 5" xfId="13948" xr:uid="{00000000-0005-0000-0000-000035370000}"/>
    <cellStyle name="Normal 3 2 3 3 7" xfId="13949" xr:uid="{00000000-0005-0000-0000-000036370000}"/>
    <cellStyle name="Normal 3 2 3 3 7 2" xfId="13950" xr:uid="{00000000-0005-0000-0000-000037370000}"/>
    <cellStyle name="Normal 3 2 3 3 7 3" xfId="13951" xr:uid="{00000000-0005-0000-0000-000038370000}"/>
    <cellStyle name="Normal 3 2 3 3 7 4" xfId="13952" xr:uid="{00000000-0005-0000-0000-000039370000}"/>
    <cellStyle name="Normal 3 2 3 3 8" xfId="13953" xr:uid="{00000000-0005-0000-0000-00003A370000}"/>
    <cellStyle name="Normal 3 2 3 3 9" xfId="13954" xr:uid="{00000000-0005-0000-0000-00003B370000}"/>
    <cellStyle name="Normal 3 2 3 4" xfId="13955" xr:uid="{00000000-0005-0000-0000-00003C370000}"/>
    <cellStyle name="Normal 3 2 3 4 10" xfId="13956" xr:uid="{00000000-0005-0000-0000-00003D370000}"/>
    <cellStyle name="Normal 3 2 3 4 2" xfId="13957" xr:uid="{00000000-0005-0000-0000-00003E370000}"/>
    <cellStyle name="Normal 3 2 3 4 2 2" xfId="13958" xr:uid="{00000000-0005-0000-0000-00003F370000}"/>
    <cellStyle name="Normal 3 2 3 4 2 2 2" xfId="13959" xr:uid="{00000000-0005-0000-0000-000040370000}"/>
    <cellStyle name="Normal 3 2 3 4 2 2 2 2" xfId="13960" xr:uid="{00000000-0005-0000-0000-000041370000}"/>
    <cellStyle name="Normal 3 2 3 4 2 2 2 2 2" xfId="13961" xr:uid="{00000000-0005-0000-0000-000042370000}"/>
    <cellStyle name="Normal 3 2 3 4 2 2 2 2 3" xfId="13962" xr:uid="{00000000-0005-0000-0000-000043370000}"/>
    <cellStyle name="Normal 3 2 3 4 2 2 2 2 4" xfId="13963" xr:uid="{00000000-0005-0000-0000-000044370000}"/>
    <cellStyle name="Normal 3 2 3 4 2 2 2 3" xfId="13964" xr:uid="{00000000-0005-0000-0000-000045370000}"/>
    <cellStyle name="Normal 3 2 3 4 2 2 2 4" xfId="13965" xr:uid="{00000000-0005-0000-0000-000046370000}"/>
    <cellStyle name="Normal 3 2 3 4 2 2 2 5" xfId="13966" xr:uid="{00000000-0005-0000-0000-000047370000}"/>
    <cellStyle name="Normal 3 2 3 4 2 2 3" xfId="13967" xr:uid="{00000000-0005-0000-0000-000048370000}"/>
    <cellStyle name="Normal 3 2 3 4 2 2 3 2" xfId="13968" xr:uid="{00000000-0005-0000-0000-000049370000}"/>
    <cellStyle name="Normal 3 2 3 4 2 2 3 3" xfId="13969" xr:uid="{00000000-0005-0000-0000-00004A370000}"/>
    <cellStyle name="Normal 3 2 3 4 2 2 3 4" xfId="13970" xr:uid="{00000000-0005-0000-0000-00004B370000}"/>
    <cellStyle name="Normal 3 2 3 4 2 2 4" xfId="13971" xr:uid="{00000000-0005-0000-0000-00004C370000}"/>
    <cellStyle name="Normal 3 2 3 4 2 2 5" xfId="13972" xr:uid="{00000000-0005-0000-0000-00004D370000}"/>
    <cellStyle name="Normal 3 2 3 4 2 2 6" xfId="13973" xr:uid="{00000000-0005-0000-0000-00004E370000}"/>
    <cellStyle name="Normal 3 2 3 4 2 3" xfId="13974" xr:uid="{00000000-0005-0000-0000-00004F370000}"/>
    <cellStyle name="Normal 3 2 3 4 2 3 2" xfId="13975" xr:uid="{00000000-0005-0000-0000-000050370000}"/>
    <cellStyle name="Normal 3 2 3 4 2 3 2 2" xfId="13976" xr:uid="{00000000-0005-0000-0000-000051370000}"/>
    <cellStyle name="Normal 3 2 3 4 2 3 2 2 2" xfId="13977" xr:uid="{00000000-0005-0000-0000-000052370000}"/>
    <cellStyle name="Normal 3 2 3 4 2 3 2 2 3" xfId="13978" xr:uid="{00000000-0005-0000-0000-000053370000}"/>
    <cellStyle name="Normal 3 2 3 4 2 3 2 2 4" xfId="13979" xr:uid="{00000000-0005-0000-0000-000054370000}"/>
    <cellStyle name="Normal 3 2 3 4 2 3 2 3" xfId="13980" xr:uid="{00000000-0005-0000-0000-000055370000}"/>
    <cellStyle name="Normal 3 2 3 4 2 3 2 4" xfId="13981" xr:uid="{00000000-0005-0000-0000-000056370000}"/>
    <cellStyle name="Normal 3 2 3 4 2 3 2 5" xfId="13982" xr:uid="{00000000-0005-0000-0000-000057370000}"/>
    <cellStyle name="Normal 3 2 3 4 2 3 3" xfId="13983" xr:uid="{00000000-0005-0000-0000-000058370000}"/>
    <cellStyle name="Normal 3 2 3 4 2 3 3 2" xfId="13984" xr:uid="{00000000-0005-0000-0000-000059370000}"/>
    <cellStyle name="Normal 3 2 3 4 2 3 3 3" xfId="13985" xr:uid="{00000000-0005-0000-0000-00005A370000}"/>
    <cellStyle name="Normal 3 2 3 4 2 3 3 4" xfId="13986" xr:uid="{00000000-0005-0000-0000-00005B370000}"/>
    <cellStyle name="Normal 3 2 3 4 2 3 4" xfId="13987" xr:uid="{00000000-0005-0000-0000-00005C370000}"/>
    <cellStyle name="Normal 3 2 3 4 2 3 5" xfId="13988" xr:uid="{00000000-0005-0000-0000-00005D370000}"/>
    <cellStyle name="Normal 3 2 3 4 2 3 6" xfId="13989" xr:uid="{00000000-0005-0000-0000-00005E370000}"/>
    <cellStyle name="Normal 3 2 3 4 2 4" xfId="13990" xr:uid="{00000000-0005-0000-0000-00005F370000}"/>
    <cellStyle name="Normal 3 2 3 4 2 4 2" xfId="13991" xr:uid="{00000000-0005-0000-0000-000060370000}"/>
    <cellStyle name="Normal 3 2 3 4 2 4 2 2" xfId="13992" xr:uid="{00000000-0005-0000-0000-000061370000}"/>
    <cellStyle name="Normal 3 2 3 4 2 4 2 3" xfId="13993" xr:uid="{00000000-0005-0000-0000-000062370000}"/>
    <cellStyle name="Normal 3 2 3 4 2 4 2 4" xfId="13994" xr:uid="{00000000-0005-0000-0000-000063370000}"/>
    <cellStyle name="Normal 3 2 3 4 2 4 3" xfId="13995" xr:uid="{00000000-0005-0000-0000-000064370000}"/>
    <cellStyle name="Normal 3 2 3 4 2 4 4" xfId="13996" xr:uid="{00000000-0005-0000-0000-000065370000}"/>
    <cellStyle name="Normal 3 2 3 4 2 4 5" xfId="13997" xr:uid="{00000000-0005-0000-0000-000066370000}"/>
    <cellStyle name="Normal 3 2 3 4 2 5" xfId="13998" xr:uid="{00000000-0005-0000-0000-000067370000}"/>
    <cellStyle name="Normal 3 2 3 4 2 5 2" xfId="13999" xr:uid="{00000000-0005-0000-0000-000068370000}"/>
    <cellStyle name="Normal 3 2 3 4 2 5 3" xfId="14000" xr:uid="{00000000-0005-0000-0000-000069370000}"/>
    <cellStyle name="Normal 3 2 3 4 2 5 4" xfId="14001" xr:uid="{00000000-0005-0000-0000-00006A370000}"/>
    <cellStyle name="Normal 3 2 3 4 2 6" xfId="14002" xr:uid="{00000000-0005-0000-0000-00006B370000}"/>
    <cellStyle name="Normal 3 2 3 4 2 7" xfId="14003" xr:uid="{00000000-0005-0000-0000-00006C370000}"/>
    <cellStyle name="Normal 3 2 3 4 2 8" xfId="14004" xr:uid="{00000000-0005-0000-0000-00006D370000}"/>
    <cellStyle name="Normal 3 2 3 4 3" xfId="14005" xr:uid="{00000000-0005-0000-0000-00006E370000}"/>
    <cellStyle name="Normal 3 2 3 4 3 2" xfId="14006" xr:uid="{00000000-0005-0000-0000-00006F370000}"/>
    <cellStyle name="Normal 3 2 3 4 3 2 2" xfId="14007" xr:uid="{00000000-0005-0000-0000-000070370000}"/>
    <cellStyle name="Normal 3 2 3 4 3 2 2 2" xfId="14008" xr:uid="{00000000-0005-0000-0000-000071370000}"/>
    <cellStyle name="Normal 3 2 3 4 3 2 2 3" xfId="14009" xr:uid="{00000000-0005-0000-0000-000072370000}"/>
    <cellStyle name="Normal 3 2 3 4 3 2 2 4" xfId="14010" xr:uid="{00000000-0005-0000-0000-000073370000}"/>
    <cellStyle name="Normal 3 2 3 4 3 2 3" xfId="14011" xr:uid="{00000000-0005-0000-0000-000074370000}"/>
    <cellStyle name="Normal 3 2 3 4 3 2 4" xfId="14012" xr:uid="{00000000-0005-0000-0000-000075370000}"/>
    <cellStyle name="Normal 3 2 3 4 3 2 5" xfId="14013" xr:uid="{00000000-0005-0000-0000-000076370000}"/>
    <cellStyle name="Normal 3 2 3 4 3 3" xfId="14014" xr:uid="{00000000-0005-0000-0000-000077370000}"/>
    <cellStyle name="Normal 3 2 3 4 3 3 2" xfId="14015" xr:uid="{00000000-0005-0000-0000-000078370000}"/>
    <cellStyle name="Normal 3 2 3 4 3 3 3" xfId="14016" xr:uid="{00000000-0005-0000-0000-000079370000}"/>
    <cellStyle name="Normal 3 2 3 4 3 3 4" xfId="14017" xr:uid="{00000000-0005-0000-0000-00007A370000}"/>
    <cellStyle name="Normal 3 2 3 4 3 4" xfId="14018" xr:uid="{00000000-0005-0000-0000-00007B370000}"/>
    <cellStyle name="Normal 3 2 3 4 3 5" xfId="14019" xr:uid="{00000000-0005-0000-0000-00007C370000}"/>
    <cellStyle name="Normal 3 2 3 4 3 6" xfId="14020" xr:uid="{00000000-0005-0000-0000-00007D370000}"/>
    <cellStyle name="Normal 3 2 3 4 4" xfId="14021" xr:uid="{00000000-0005-0000-0000-00007E370000}"/>
    <cellStyle name="Normal 3 2 3 4 4 2" xfId="14022" xr:uid="{00000000-0005-0000-0000-00007F370000}"/>
    <cellStyle name="Normal 3 2 3 4 4 2 2" xfId="14023" xr:uid="{00000000-0005-0000-0000-000080370000}"/>
    <cellStyle name="Normal 3 2 3 4 4 2 2 2" xfId="14024" xr:uid="{00000000-0005-0000-0000-000081370000}"/>
    <cellStyle name="Normal 3 2 3 4 4 2 2 3" xfId="14025" xr:uid="{00000000-0005-0000-0000-000082370000}"/>
    <cellStyle name="Normal 3 2 3 4 4 2 2 4" xfId="14026" xr:uid="{00000000-0005-0000-0000-000083370000}"/>
    <cellStyle name="Normal 3 2 3 4 4 2 3" xfId="14027" xr:uid="{00000000-0005-0000-0000-000084370000}"/>
    <cellStyle name="Normal 3 2 3 4 4 2 4" xfId="14028" xr:uid="{00000000-0005-0000-0000-000085370000}"/>
    <cellStyle name="Normal 3 2 3 4 4 2 5" xfId="14029" xr:uid="{00000000-0005-0000-0000-000086370000}"/>
    <cellStyle name="Normal 3 2 3 4 4 3" xfId="14030" xr:uid="{00000000-0005-0000-0000-000087370000}"/>
    <cellStyle name="Normal 3 2 3 4 4 3 2" xfId="14031" xr:uid="{00000000-0005-0000-0000-000088370000}"/>
    <cellStyle name="Normal 3 2 3 4 4 3 3" xfId="14032" xr:uid="{00000000-0005-0000-0000-000089370000}"/>
    <cellStyle name="Normal 3 2 3 4 4 3 4" xfId="14033" xr:uid="{00000000-0005-0000-0000-00008A370000}"/>
    <cellStyle name="Normal 3 2 3 4 4 4" xfId="14034" xr:uid="{00000000-0005-0000-0000-00008B370000}"/>
    <cellStyle name="Normal 3 2 3 4 4 5" xfId="14035" xr:uid="{00000000-0005-0000-0000-00008C370000}"/>
    <cellStyle name="Normal 3 2 3 4 4 6" xfId="14036" xr:uid="{00000000-0005-0000-0000-00008D370000}"/>
    <cellStyle name="Normal 3 2 3 4 5" xfId="14037" xr:uid="{00000000-0005-0000-0000-00008E370000}"/>
    <cellStyle name="Normal 3 2 3 4 6" xfId="14038" xr:uid="{00000000-0005-0000-0000-00008F370000}"/>
    <cellStyle name="Normal 3 2 3 4 6 2" xfId="14039" xr:uid="{00000000-0005-0000-0000-000090370000}"/>
    <cellStyle name="Normal 3 2 3 4 6 2 2" xfId="14040" xr:uid="{00000000-0005-0000-0000-000091370000}"/>
    <cellStyle name="Normal 3 2 3 4 6 2 3" xfId="14041" xr:uid="{00000000-0005-0000-0000-000092370000}"/>
    <cellStyle name="Normal 3 2 3 4 6 2 4" xfId="14042" xr:uid="{00000000-0005-0000-0000-000093370000}"/>
    <cellStyle name="Normal 3 2 3 4 6 3" xfId="14043" xr:uid="{00000000-0005-0000-0000-000094370000}"/>
    <cellStyle name="Normal 3 2 3 4 6 4" xfId="14044" xr:uid="{00000000-0005-0000-0000-000095370000}"/>
    <cellStyle name="Normal 3 2 3 4 6 5" xfId="14045" xr:uid="{00000000-0005-0000-0000-000096370000}"/>
    <cellStyle name="Normal 3 2 3 4 7" xfId="14046" xr:uid="{00000000-0005-0000-0000-000097370000}"/>
    <cellStyle name="Normal 3 2 3 4 7 2" xfId="14047" xr:uid="{00000000-0005-0000-0000-000098370000}"/>
    <cellStyle name="Normal 3 2 3 4 7 3" xfId="14048" xr:uid="{00000000-0005-0000-0000-000099370000}"/>
    <cellStyle name="Normal 3 2 3 4 7 4" xfId="14049" xr:uid="{00000000-0005-0000-0000-00009A370000}"/>
    <cellStyle name="Normal 3 2 3 4 8" xfId="14050" xr:uid="{00000000-0005-0000-0000-00009B370000}"/>
    <cellStyle name="Normal 3 2 3 4 9" xfId="14051" xr:uid="{00000000-0005-0000-0000-00009C370000}"/>
    <cellStyle name="Normal 3 2 3 5" xfId="14052" xr:uid="{00000000-0005-0000-0000-00009D370000}"/>
    <cellStyle name="Normal 3 2 3 5 2" xfId="14053" xr:uid="{00000000-0005-0000-0000-00009E370000}"/>
    <cellStyle name="Normal 3 2 3 5 2 2" xfId="14054" xr:uid="{00000000-0005-0000-0000-00009F370000}"/>
    <cellStyle name="Normal 3 2 3 5 2 2 2" xfId="14055" xr:uid="{00000000-0005-0000-0000-0000A0370000}"/>
    <cellStyle name="Normal 3 2 3 5 2 2 2 2" xfId="14056" xr:uid="{00000000-0005-0000-0000-0000A1370000}"/>
    <cellStyle name="Normal 3 2 3 5 2 2 2 3" xfId="14057" xr:uid="{00000000-0005-0000-0000-0000A2370000}"/>
    <cellStyle name="Normal 3 2 3 5 2 2 2 4" xfId="14058" xr:uid="{00000000-0005-0000-0000-0000A3370000}"/>
    <cellStyle name="Normal 3 2 3 5 2 2 3" xfId="14059" xr:uid="{00000000-0005-0000-0000-0000A4370000}"/>
    <cellStyle name="Normal 3 2 3 5 2 2 4" xfId="14060" xr:uid="{00000000-0005-0000-0000-0000A5370000}"/>
    <cellStyle name="Normal 3 2 3 5 2 2 5" xfId="14061" xr:uid="{00000000-0005-0000-0000-0000A6370000}"/>
    <cellStyle name="Normal 3 2 3 5 2 3" xfId="14062" xr:uid="{00000000-0005-0000-0000-0000A7370000}"/>
    <cellStyle name="Normal 3 2 3 5 2 3 2" xfId="14063" xr:uid="{00000000-0005-0000-0000-0000A8370000}"/>
    <cellStyle name="Normal 3 2 3 5 2 3 3" xfId="14064" xr:uid="{00000000-0005-0000-0000-0000A9370000}"/>
    <cellStyle name="Normal 3 2 3 5 2 3 4" xfId="14065" xr:uid="{00000000-0005-0000-0000-0000AA370000}"/>
    <cellStyle name="Normal 3 2 3 5 2 4" xfId="14066" xr:uid="{00000000-0005-0000-0000-0000AB370000}"/>
    <cellStyle name="Normal 3 2 3 5 2 5" xfId="14067" xr:uid="{00000000-0005-0000-0000-0000AC370000}"/>
    <cellStyle name="Normal 3 2 3 5 2 6" xfId="14068" xr:uid="{00000000-0005-0000-0000-0000AD370000}"/>
    <cellStyle name="Normal 3 2 3 5 3" xfId="14069" xr:uid="{00000000-0005-0000-0000-0000AE370000}"/>
    <cellStyle name="Normal 3 2 3 5 3 2" xfId="14070" xr:uid="{00000000-0005-0000-0000-0000AF370000}"/>
    <cellStyle name="Normal 3 2 3 5 3 2 2" xfId="14071" xr:uid="{00000000-0005-0000-0000-0000B0370000}"/>
    <cellStyle name="Normal 3 2 3 5 3 2 2 2" xfId="14072" xr:uid="{00000000-0005-0000-0000-0000B1370000}"/>
    <cellStyle name="Normal 3 2 3 5 3 2 2 3" xfId="14073" xr:uid="{00000000-0005-0000-0000-0000B2370000}"/>
    <cellStyle name="Normal 3 2 3 5 3 2 2 4" xfId="14074" xr:uid="{00000000-0005-0000-0000-0000B3370000}"/>
    <cellStyle name="Normal 3 2 3 5 3 2 3" xfId="14075" xr:uid="{00000000-0005-0000-0000-0000B4370000}"/>
    <cellStyle name="Normal 3 2 3 5 3 2 4" xfId="14076" xr:uid="{00000000-0005-0000-0000-0000B5370000}"/>
    <cellStyle name="Normal 3 2 3 5 3 2 5" xfId="14077" xr:uid="{00000000-0005-0000-0000-0000B6370000}"/>
    <cellStyle name="Normal 3 2 3 5 3 3" xfId="14078" xr:uid="{00000000-0005-0000-0000-0000B7370000}"/>
    <cellStyle name="Normal 3 2 3 5 3 3 2" xfId="14079" xr:uid="{00000000-0005-0000-0000-0000B8370000}"/>
    <cellStyle name="Normal 3 2 3 5 3 3 3" xfId="14080" xr:uid="{00000000-0005-0000-0000-0000B9370000}"/>
    <cellStyle name="Normal 3 2 3 5 3 3 4" xfId="14081" xr:uid="{00000000-0005-0000-0000-0000BA370000}"/>
    <cellStyle name="Normal 3 2 3 5 3 4" xfId="14082" xr:uid="{00000000-0005-0000-0000-0000BB370000}"/>
    <cellStyle name="Normal 3 2 3 5 3 5" xfId="14083" xr:uid="{00000000-0005-0000-0000-0000BC370000}"/>
    <cellStyle name="Normal 3 2 3 5 3 6" xfId="14084" xr:uid="{00000000-0005-0000-0000-0000BD370000}"/>
    <cellStyle name="Normal 3 2 3 5 4" xfId="14085" xr:uid="{00000000-0005-0000-0000-0000BE370000}"/>
    <cellStyle name="Normal 3 2 3 5 5" xfId="14086" xr:uid="{00000000-0005-0000-0000-0000BF370000}"/>
    <cellStyle name="Normal 3 2 3 5 5 2" xfId="14087" xr:uid="{00000000-0005-0000-0000-0000C0370000}"/>
    <cellStyle name="Normal 3 2 3 5 5 2 2" xfId="14088" xr:uid="{00000000-0005-0000-0000-0000C1370000}"/>
    <cellStyle name="Normal 3 2 3 5 5 2 3" xfId="14089" xr:uid="{00000000-0005-0000-0000-0000C2370000}"/>
    <cellStyle name="Normal 3 2 3 5 5 2 4" xfId="14090" xr:uid="{00000000-0005-0000-0000-0000C3370000}"/>
    <cellStyle name="Normal 3 2 3 5 5 3" xfId="14091" xr:uid="{00000000-0005-0000-0000-0000C4370000}"/>
    <cellStyle name="Normal 3 2 3 5 5 4" xfId="14092" xr:uid="{00000000-0005-0000-0000-0000C5370000}"/>
    <cellStyle name="Normal 3 2 3 5 5 5" xfId="14093" xr:uid="{00000000-0005-0000-0000-0000C6370000}"/>
    <cellStyle name="Normal 3 2 3 5 6" xfId="14094" xr:uid="{00000000-0005-0000-0000-0000C7370000}"/>
    <cellStyle name="Normal 3 2 3 5 6 2" xfId="14095" xr:uid="{00000000-0005-0000-0000-0000C8370000}"/>
    <cellStyle name="Normal 3 2 3 5 6 3" xfId="14096" xr:uid="{00000000-0005-0000-0000-0000C9370000}"/>
    <cellStyle name="Normal 3 2 3 5 6 4" xfId="14097" xr:uid="{00000000-0005-0000-0000-0000CA370000}"/>
    <cellStyle name="Normal 3 2 3 5 7" xfId="14098" xr:uid="{00000000-0005-0000-0000-0000CB370000}"/>
    <cellStyle name="Normal 3 2 3 5 8" xfId="14099" xr:uid="{00000000-0005-0000-0000-0000CC370000}"/>
    <cellStyle name="Normal 3 2 3 5 9" xfId="14100" xr:uid="{00000000-0005-0000-0000-0000CD370000}"/>
    <cellStyle name="Normal 3 2 3 6" xfId="14101" xr:uid="{00000000-0005-0000-0000-0000CE370000}"/>
    <cellStyle name="Normal 3 2 3 6 2" xfId="14102" xr:uid="{00000000-0005-0000-0000-0000CF370000}"/>
    <cellStyle name="Normal 3 2 3 6 2 2" xfId="14103" xr:uid="{00000000-0005-0000-0000-0000D0370000}"/>
    <cellStyle name="Normal 3 2 3 6 2 2 2" xfId="14104" xr:uid="{00000000-0005-0000-0000-0000D1370000}"/>
    <cellStyle name="Normal 3 2 3 6 2 2 2 2" xfId="14105" xr:uid="{00000000-0005-0000-0000-0000D2370000}"/>
    <cellStyle name="Normal 3 2 3 6 2 2 2 3" xfId="14106" xr:uid="{00000000-0005-0000-0000-0000D3370000}"/>
    <cellStyle name="Normal 3 2 3 6 2 2 2 4" xfId="14107" xr:uid="{00000000-0005-0000-0000-0000D4370000}"/>
    <cellStyle name="Normal 3 2 3 6 2 2 3" xfId="14108" xr:uid="{00000000-0005-0000-0000-0000D5370000}"/>
    <cellStyle name="Normal 3 2 3 6 2 2 4" xfId="14109" xr:uid="{00000000-0005-0000-0000-0000D6370000}"/>
    <cellStyle name="Normal 3 2 3 6 2 2 5" xfId="14110" xr:uid="{00000000-0005-0000-0000-0000D7370000}"/>
    <cellStyle name="Normal 3 2 3 6 2 3" xfId="14111" xr:uid="{00000000-0005-0000-0000-0000D8370000}"/>
    <cellStyle name="Normal 3 2 3 6 2 3 2" xfId="14112" xr:uid="{00000000-0005-0000-0000-0000D9370000}"/>
    <cellStyle name="Normal 3 2 3 6 2 3 3" xfId="14113" xr:uid="{00000000-0005-0000-0000-0000DA370000}"/>
    <cellStyle name="Normal 3 2 3 6 2 3 4" xfId="14114" xr:uid="{00000000-0005-0000-0000-0000DB370000}"/>
    <cellStyle name="Normal 3 2 3 6 2 4" xfId="14115" xr:uid="{00000000-0005-0000-0000-0000DC370000}"/>
    <cellStyle name="Normal 3 2 3 6 2 5" xfId="14116" xr:uid="{00000000-0005-0000-0000-0000DD370000}"/>
    <cellStyle name="Normal 3 2 3 6 2 6" xfId="14117" xr:uid="{00000000-0005-0000-0000-0000DE370000}"/>
    <cellStyle name="Normal 3 2 3 6 3" xfId="14118" xr:uid="{00000000-0005-0000-0000-0000DF370000}"/>
    <cellStyle name="Normal 3 2 3 6 3 2" xfId="14119" xr:uid="{00000000-0005-0000-0000-0000E0370000}"/>
    <cellStyle name="Normal 3 2 3 6 3 2 2" xfId="14120" xr:uid="{00000000-0005-0000-0000-0000E1370000}"/>
    <cellStyle name="Normal 3 2 3 6 3 2 2 2" xfId="14121" xr:uid="{00000000-0005-0000-0000-0000E2370000}"/>
    <cellStyle name="Normal 3 2 3 6 3 2 2 3" xfId="14122" xr:uid="{00000000-0005-0000-0000-0000E3370000}"/>
    <cellStyle name="Normal 3 2 3 6 3 2 2 4" xfId="14123" xr:uid="{00000000-0005-0000-0000-0000E4370000}"/>
    <cellStyle name="Normal 3 2 3 6 3 2 3" xfId="14124" xr:uid="{00000000-0005-0000-0000-0000E5370000}"/>
    <cellStyle name="Normal 3 2 3 6 3 2 4" xfId="14125" xr:uid="{00000000-0005-0000-0000-0000E6370000}"/>
    <cellStyle name="Normal 3 2 3 6 3 2 5" xfId="14126" xr:uid="{00000000-0005-0000-0000-0000E7370000}"/>
    <cellStyle name="Normal 3 2 3 6 3 3" xfId="14127" xr:uid="{00000000-0005-0000-0000-0000E8370000}"/>
    <cellStyle name="Normal 3 2 3 6 3 3 2" xfId="14128" xr:uid="{00000000-0005-0000-0000-0000E9370000}"/>
    <cellStyle name="Normal 3 2 3 6 3 3 3" xfId="14129" xr:uid="{00000000-0005-0000-0000-0000EA370000}"/>
    <cellStyle name="Normal 3 2 3 6 3 3 4" xfId="14130" xr:uid="{00000000-0005-0000-0000-0000EB370000}"/>
    <cellStyle name="Normal 3 2 3 6 3 4" xfId="14131" xr:uid="{00000000-0005-0000-0000-0000EC370000}"/>
    <cellStyle name="Normal 3 2 3 6 3 5" xfId="14132" xr:uid="{00000000-0005-0000-0000-0000ED370000}"/>
    <cellStyle name="Normal 3 2 3 6 3 6" xfId="14133" xr:uid="{00000000-0005-0000-0000-0000EE370000}"/>
    <cellStyle name="Normal 3 2 3 6 4" xfId="14134" xr:uid="{00000000-0005-0000-0000-0000EF370000}"/>
    <cellStyle name="Normal 3 2 3 6 4 2" xfId="14135" xr:uid="{00000000-0005-0000-0000-0000F0370000}"/>
    <cellStyle name="Normal 3 2 3 6 4 2 2" xfId="14136" xr:uid="{00000000-0005-0000-0000-0000F1370000}"/>
    <cellStyle name="Normal 3 2 3 6 4 2 3" xfId="14137" xr:uid="{00000000-0005-0000-0000-0000F2370000}"/>
    <cellStyle name="Normal 3 2 3 6 4 2 4" xfId="14138" xr:uid="{00000000-0005-0000-0000-0000F3370000}"/>
    <cellStyle name="Normal 3 2 3 6 4 3" xfId="14139" xr:uid="{00000000-0005-0000-0000-0000F4370000}"/>
    <cellStyle name="Normal 3 2 3 6 4 4" xfId="14140" xr:uid="{00000000-0005-0000-0000-0000F5370000}"/>
    <cellStyle name="Normal 3 2 3 6 4 5" xfId="14141" xr:uid="{00000000-0005-0000-0000-0000F6370000}"/>
    <cellStyle name="Normal 3 2 3 6 5" xfId="14142" xr:uid="{00000000-0005-0000-0000-0000F7370000}"/>
    <cellStyle name="Normal 3 2 3 6 5 2" xfId="14143" xr:uid="{00000000-0005-0000-0000-0000F8370000}"/>
    <cellStyle name="Normal 3 2 3 6 5 3" xfId="14144" xr:uid="{00000000-0005-0000-0000-0000F9370000}"/>
    <cellStyle name="Normal 3 2 3 6 5 4" xfId="14145" xr:uid="{00000000-0005-0000-0000-0000FA370000}"/>
    <cellStyle name="Normal 3 2 3 6 6" xfId="14146" xr:uid="{00000000-0005-0000-0000-0000FB370000}"/>
    <cellStyle name="Normal 3 2 3 6 7" xfId="14147" xr:uid="{00000000-0005-0000-0000-0000FC370000}"/>
    <cellStyle name="Normal 3 2 3 6 8" xfId="14148" xr:uid="{00000000-0005-0000-0000-0000FD370000}"/>
    <cellStyle name="Normal 3 2 3 7" xfId="14149" xr:uid="{00000000-0005-0000-0000-0000FE370000}"/>
    <cellStyle name="Normal 3 2 3 7 2" xfId="14150" xr:uid="{00000000-0005-0000-0000-0000FF370000}"/>
    <cellStyle name="Normal 3 2 3 7 2 2" xfId="14151" xr:uid="{00000000-0005-0000-0000-000000380000}"/>
    <cellStyle name="Normal 3 2 3 7 2 2 2" xfId="14152" xr:uid="{00000000-0005-0000-0000-000001380000}"/>
    <cellStyle name="Normal 3 2 3 7 2 2 3" xfId="14153" xr:uid="{00000000-0005-0000-0000-000002380000}"/>
    <cellStyle name="Normal 3 2 3 7 2 2 4" xfId="14154" xr:uid="{00000000-0005-0000-0000-000003380000}"/>
    <cellStyle name="Normal 3 2 3 7 2 3" xfId="14155" xr:uid="{00000000-0005-0000-0000-000004380000}"/>
    <cellStyle name="Normal 3 2 3 7 2 4" xfId="14156" xr:uid="{00000000-0005-0000-0000-000005380000}"/>
    <cellStyle name="Normal 3 2 3 7 2 5" xfId="14157" xr:uid="{00000000-0005-0000-0000-000006380000}"/>
    <cellStyle name="Normal 3 2 3 7 3" xfId="14158" xr:uid="{00000000-0005-0000-0000-000007380000}"/>
    <cellStyle name="Normal 3 2 3 7 3 2" xfId="14159" xr:uid="{00000000-0005-0000-0000-000008380000}"/>
    <cellStyle name="Normal 3 2 3 7 3 3" xfId="14160" xr:uid="{00000000-0005-0000-0000-000009380000}"/>
    <cellStyle name="Normal 3 2 3 7 3 4" xfId="14161" xr:uid="{00000000-0005-0000-0000-00000A380000}"/>
    <cellStyle name="Normal 3 2 3 7 4" xfId="14162" xr:uid="{00000000-0005-0000-0000-00000B380000}"/>
    <cellStyle name="Normal 3 2 3 7 5" xfId="14163" xr:uid="{00000000-0005-0000-0000-00000C380000}"/>
    <cellStyle name="Normal 3 2 3 7 6" xfId="14164" xr:uid="{00000000-0005-0000-0000-00000D380000}"/>
    <cellStyle name="Normal 3 2 3 8" xfId="14165" xr:uid="{00000000-0005-0000-0000-00000E380000}"/>
    <cellStyle name="Normal 3 2 3 8 2" xfId="14166" xr:uid="{00000000-0005-0000-0000-00000F380000}"/>
    <cellStyle name="Normal 3 2 3 8 2 2" xfId="14167" xr:uid="{00000000-0005-0000-0000-000010380000}"/>
    <cellStyle name="Normal 3 2 3 8 2 2 2" xfId="14168" xr:uid="{00000000-0005-0000-0000-000011380000}"/>
    <cellStyle name="Normal 3 2 3 8 2 2 3" xfId="14169" xr:uid="{00000000-0005-0000-0000-000012380000}"/>
    <cellStyle name="Normal 3 2 3 8 2 2 4" xfId="14170" xr:uid="{00000000-0005-0000-0000-000013380000}"/>
    <cellStyle name="Normal 3 2 3 8 2 3" xfId="14171" xr:uid="{00000000-0005-0000-0000-000014380000}"/>
    <cellStyle name="Normal 3 2 3 8 2 4" xfId="14172" xr:uid="{00000000-0005-0000-0000-000015380000}"/>
    <cellStyle name="Normal 3 2 3 8 2 5" xfId="14173" xr:uid="{00000000-0005-0000-0000-000016380000}"/>
    <cellStyle name="Normal 3 2 3 8 3" xfId="14174" xr:uid="{00000000-0005-0000-0000-000017380000}"/>
    <cellStyle name="Normal 3 2 3 8 3 2" xfId="14175" xr:uid="{00000000-0005-0000-0000-000018380000}"/>
    <cellStyle name="Normal 3 2 3 8 3 3" xfId="14176" xr:uid="{00000000-0005-0000-0000-000019380000}"/>
    <cellStyle name="Normal 3 2 3 8 3 4" xfId="14177" xr:uid="{00000000-0005-0000-0000-00001A380000}"/>
    <cellStyle name="Normal 3 2 3 8 4" xfId="14178" xr:uid="{00000000-0005-0000-0000-00001B380000}"/>
    <cellStyle name="Normal 3 2 3 8 5" xfId="14179" xr:uid="{00000000-0005-0000-0000-00001C380000}"/>
    <cellStyle name="Normal 3 2 3 8 6" xfId="14180" xr:uid="{00000000-0005-0000-0000-00001D380000}"/>
    <cellStyle name="Normal 3 2 3 9" xfId="14181" xr:uid="{00000000-0005-0000-0000-00001E380000}"/>
    <cellStyle name="Normal 3 2 4" xfId="14182" xr:uid="{00000000-0005-0000-0000-00001F380000}"/>
    <cellStyle name="Normal 3 2 4 10" xfId="14183" xr:uid="{00000000-0005-0000-0000-000020380000}"/>
    <cellStyle name="Normal 3 2 4 2" xfId="14184" xr:uid="{00000000-0005-0000-0000-000021380000}"/>
    <cellStyle name="Normal 3 2 4 2 2" xfId="14185" xr:uid="{00000000-0005-0000-0000-000022380000}"/>
    <cellStyle name="Normal 3 2 4 2 2 2" xfId="14186" xr:uid="{00000000-0005-0000-0000-000023380000}"/>
    <cellStyle name="Normal 3 2 4 2 2 2 2" xfId="14187" xr:uid="{00000000-0005-0000-0000-000024380000}"/>
    <cellStyle name="Normal 3 2 4 2 2 2 2 2" xfId="14188" xr:uid="{00000000-0005-0000-0000-000025380000}"/>
    <cellStyle name="Normal 3 2 4 2 2 2 2 3" xfId="14189" xr:uid="{00000000-0005-0000-0000-000026380000}"/>
    <cellStyle name="Normal 3 2 4 2 2 2 2 4" xfId="14190" xr:uid="{00000000-0005-0000-0000-000027380000}"/>
    <cellStyle name="Normal 3 2 4 2 2 2 3" xfId="14191" xr:uid="{00000000-0005-0000-0000-000028380000}"/>
    <cellStyle name="Normal 3 2 4 2 2 2 4" xfId="14192" xr:uid="{00000000-0005-0000-0000-000029380000}"/>
    <cellStyle name="Normal 3 2 4 2 2 2 5" xfId="14193" xr:uid="{00000000-0005-0000-0000-00002A380000}"/>
    <cellStyle name="Normal 3 2 4 2 2 3" xfId="14194" xr:uid="{00000000-0005-0000-0000-00002B380000}"/>
    <cellStyle name="Normal 3 2 4 2 2 3 2" xfId="14195" xr:uid="{00000000-0005-0000-0000-00002C380000}"/>
    <cellStyle name="Normal 3 2 4 2 2 3 3" xfId="14196" xr:uid="{00000000-0005-0000-0000-00002D380000}"/>
    <cellStyle name="Normal 3 2 4 2 2 3 4" xfId="14197" xr:uid="{00000000-0005-0000-0000-00002E380000}"/>
    <cellStyle name="Normal 3 2 4 2 2 4" xfId="14198" xr:uid="{00000000-0005-0000-0000-00002F380000}"/>
    <cellStyle name="Normal 3 2 4 2 2 5" xfId="14199" xr:uid="{00000000-0005-0000-0000-000030380000}"/>
    <cellStyle name="Normal 3 2 4 2 2 6" xfId="14200" xr:uid="{00000000-0005-0000-0000-000031380000}"/>
    <cellStyle name="Normal 3 2 4 2 3" xfId="14201" xr:uid="{00000000-0005-0000-0000-000032380000}"/>
    <cellStyle name="Normal 3 2 4 2 3 2" xfId="14202" xr:uid="{00000000-0005-0000-0000-000033380000}"/>
    <cellStyle name="Normal 3 2 4 2 3 2 2" xfId="14203" xr:uid="{00000000-0005-0000-0000-000034380000}"/>
    <cellStyle name="Normal 3 2 4 2 3 2 2 2" xfId="14204" xr:uid="{00000000-0005-0000-0000-000035380000}"/>
    <cellStyle name="Normal 3 2 4 2 3 2 2 3" xfId="14205" xr:uid="{00000000-0005-0000-0000-000036380000}"/>
    <cellStyle name="Normal 3 2 4 2 3 2 2 4" xfId="14206" xr:uid="{00000000-0005-0000-0000-000037380000}"/>
    <cellStyle name="Normal 3 2 4 2 3 2 3" xfId="14207" xr:uid="{00000000-0005-0000-0000-000038380000}"/>
    <cellStyle name="Normal 3 2 4 2 3 2 4" xfId="14208" xr:uid="{00000000-0005-0000-0000-000039380000}"/>
    <cellStyle name="Normal 3 2 4 2 3 2 5" xfId="14209" xr:uid="{00000000-0005-0000-0000-00003A380000}"/>
    <cellStyle name="Normal 3 2 4 2 3 3" xfId="14210" xr:uid="{00000000-0005-0000-0000-00003B380000}"/>
    <cellStyle name="Normal 3 2 4 2 3 3 2" xfId="14211" xr:uid="{00000000-0005-0000-0000-00003C380000}"/>
    <cellStyle name="Normal 3 2 4 2 3 3 3" xfId="14212" xr:uid="{00000000-0005-0000-0000-00003D380000}"/>
    <cellStyle name="Normal 3 2 4 2 3 3 4" xfId="14213" xr:uid="{00000000-0005-0000-0000-00003E380000}"/>
    <cellStyle name="Normal 3 2 4 2 3 4" xfId="14214" xr:uid="{00000000-0005-0000-0000-00003F380000}"/>
    <cellStyle name="Normal 3 2 4 2 3 5" xfId="14215" xr:uid="{00000000-0005-0000-0000-000040380000}"/>
    <cellStyle name="Normal 3 2 4 2 3 6" xfId="14216" xr:uid="{00000000-0005-0000-0000-000041380000}"/>
    <cellStyle name="Normal 3 2 4 2 4" xfId="14217" xr:uid="{00000000-0005-0000-0000-000042380000}"/>
    <cellStyle name="Normal 3 2 4 2 5" xfId="14218" xr:uid="{00000000-0005-0000-0000-000043380000}"/>
    <cellStyle name="Normal 3 2 4 2 5 2" xfId="14219" xr:uid="{00000000-0005-0000-0000-000044380000}"/>
    <cellStyle name="Normal 3 2 4 2 5 2 2" xfId="14220" xr:uid="{00000000-0005-0000-0000-000045380000}"/>
    <cellStyle name="Normal 3 2 4 2 5 2 3" xfId="14221" xr:uid="{00000000-0005-0000-0000-000046380000}"/>
    <cellStyle name="Normal 3 2 4 2 5 2 4" xfId="14222" xr:uid="{00000000-0005-0000-0000-000047380000}"/>
    <cellStyle name="Normal 3 2 4 2 5 3" xfId="14223" xr:uid="{00000000-0005-0000-0000-000048380000}"/>
    <cellStyle name="Normal 3 2 4 2 5 4" xfId="14224" xr:uid="{00000000-0005-0000-0000-000049380000}"/>
    <cellStyle name="Normal 3 2 4 2 5 5" xfId="14225" xr:uid="{00000000-0005-0000-0000-00004A380000}"/>
    <cellStyle name="Normal 3 2 4 2 6" xfId="14226" xr:uid="{00000000-0005-0000-0000-00004B380000}"/>
    <cellStyle name="Normal 3 2 4 2 6 2" xfId="14227" xr:uid="{00000000-0005-0000-0000-00004C380000}"/>
    <cellStyle name="Normal 3 2 4 2 6 3" xfId="14228" xr:uid="{00000000-0005-0000-0000-00004D380000}"/>
    <cellStyle name="Normal 3 2 4 2 6 4" xfId="14229" xr:uid="{00000000-0005-0000-0000-00004E380000}"/>
    <cellStyle name="Normal 3 2 4 2 7" xfId="14230" xr:uid="{00000000-0005-0000-0000-00004F380000}"/>
    <cellStyle name="Normal 3 2 4 2 8" xfId="14231" xr:uid="{00000000-0005-0000-0000-000050380000}"/>
    <cellStyle name="Normal 3 2 4 2 9" xfId="14232" xr:uid="{00000000-0005-0000-0000-000051380000}"/>
    <cellStyle name="Normal 3 2 4 3" xfId="14233" xr:uid="{00000000-0005-0000-0000-000052380000}"/>
    <cellStyle name="Normal 3 2 4 3 2" xfId="14234" xr:uid="{00000000-0005-0000-0000-000053380000}"/>
    <cellStyle name="Normal 3 2 4 3 2 2" xfId="14235" xr:uid="{00000000-0005-0000-0000-000054380000}"/>
    <cellStyle name="Normal 3 2 4 3 2 2 2" xfId="14236" xr:uid="{00000000-0005-0000-0000-000055380000}"/>
    <cellStyle name="Normal 3 2 4 3 2 2 3" xfId="14237" xr:uid="{00000000-0005-0000-0000-000056380000}"/>
    <cellStyle name="Normal 3 2 4 3 2 2 4" xfId="14238" xr:uid="{00000000-0005-0000-0000-000057380000}"/>
    <cellStyle name="Normal 3 2 4 3 2 3" xfId="14239" xr:uid="{00000000-0005-0000-0000-000058380000}"/>
    <cellStyle name="Normal 3 2 4 3 2 4" xfId="14240" xr:uid="{00000000-0005-0000-0000-000059380000}"/>
    <cellStyle name="Normal 3 2 4 3 2 5" xfId="14241" xr:uid="{00000000-0005-0000-0000-00005A380000}"/>
    <cellStyle name="Normal 3 2 4 3 3" xfId="14242" xr:uid="{00000000-0005-0000-0000-00005B380000}"/>
    <cellStyle name="Normal 3 2 4 3 3 2" xfId="14243" xr:uid="{00000000-0005-0000-0000-00005C380000}"/>
    <cellStyle name="Normal 3 2 4 3 3 3" xfId="14244" xr:uid="{00000000-0005-0000-0000-00005D380000}"/>
    <cellStyle name="Normal 3 2 4 3 3 4" xfId="14245" xr:uid="{00000000-0005-0000-0000-00005E380000}"/>
    <cellStyle name="Normal 3 2 4 3 4" xfId="14246" xr:uid="{00000000-0005-0000-0000-00005F380000}"/>
    <cellStyle name="Normal 3 2 4 3 5" xfId="14247" xr:uid="{00000000-0005-0000-0000-000060380000}"/>
    <cellStyle name="Normal 3 2 4 3 6" xfId="14248" xr:uid="{00000000-0005-0000-0000-000061380000}"/>
    <cellStyle name="Normal 3 2 4 4" xfId="14249" xr:uid="{00000000-0005-0000-0000-000062380000}"/>
    <cellStyle name="Normal 3 2 4 4 2" xfId="14250" xr:uid="{00000000-0005-0000-0000-000063380000}"/>
    <cellStyle name="Normal 3 2 4 4 2 2" xfId="14251" xr:uid="{00000000-0005-0000-0000-000064380000}"/>
    <cellStyle name="Normal 3 2 4 4 2 2 2" xfId="14252" xr:uid="{00000000-0005-0000-0000-000065380000}"/>
    <cellStyle name="Normal 3 2 4 4 2 2 3" xfId="14253" xr:uid="{00000000-0005-0000-0000-000066380000}"/>
    <cellStyle name="Normal 3 2 4 4 2 2 4" xfId="14254" xr:uid="{00000000-0005-0000-0000-000067380000}"/>
    <cellStyle name="Normal 3 2 4 4 2 3" xfId="14255" xr:uid="{00000000-0005-0000-0000-000068380000}"/>
    <cellStyle name="Normal 3 2 4 4 2 4" xfId="14256" xr:uid="{00000000-0005-0000-0000-000069380000}"/>
    <cellStyle name="Normal 3 2 4 4 2 5" xfId="14257" xr:uid="{00000000-0005-0000-0000-00006A380000}"/>
    <cellStyle name="Normal 3 2 4 4 3" xfId="14258" xr:uid="{00000000-0005-0000-0000-00006B380000}"/>
    <cellStyle name="Normal 3 2 4 4 3 2" xfId="14259" xr:uid="{00000000-0005-0000-0000-00006C380000}"/>
    <cellStyle name="Normal 3 2 4 4 3 3" xfId="14260" xr:uid="{00000000-0005-0000-0000-00006D380000}"/>
    <cellStyle name="Normal 3 2 4 4 3 4" xfId="14261" xr:uid="{00000000-0005-0000-0000-00006E380000}"/>
    <cellStyle name="Normal 3 2 4 4 4" xfId="14262" xr:uid="{00000000-0005-0000-0000-00006F380000}"/>
    <cellStyle name="Normal 3 2 4 4 5" xfId="14263" xr:uid="{00000000-0005-0000-0000-000070380000}"/>
    <cellStyle name="Normal 3 2 4 4 6" xfId="14264" xr:uid="{00000000-0005-0000-0000-000071380000}"/>
    <cellStyle name="Normal 3 2 4 5" xfId="14265" xr:uid="{00000000-0005-0000-0000-000072380000}"/>
    <cellStyle name="Normal 3 2 4 6" xfId="14266" xr:uid="{00000000-0005-0000-0000-000073380000}"/>
    <cellStyle name="Normal 3 2 4 6 2" xfId="14267" xr:uid="{00000000-0005-0000-0000-000074380000}"/>
    <cellStyle name="Normal 3 2 4 6 2 2" xfId="14268" xr:uid="{00000000-0005-0000-0000-000075380000}"/>
    <cellStyle name="Normal 3 2 4 6 2 3" xfId="14269" xr:uid="{00000000-0005-0000-0000-000076380000}"/>
    <cellStyle name="Normal 3 2 4 6 2 4" xfId="14270" xr:uid="{00000000-0005-0000-0000-000077380000}"/>
    <cellStyle name="Normal 3 2 4 6 3" xfId="14271" xr:uid="{00000000-0005-0000-0000-000078380000}"/>
    <cellStyle name="Normal 3 2 4 6 4" xfId="14272" xr:uid="{00000000-0005-0000-0000-000079380000}"/>
    <cellStyle name="Normal 3 2 4 6 5" xfId="14273" xr:uid="{00000000-0005-0000-0000-00007A380000}"/>
    <cellStyle name="Normal 3 2 4 7" xfId="14274" xr:uid="{00000000-0005-0000-0000-00007B380000}"/>
    <cellStyle name="Normal 3 2 4 7 2" xfId="14275" xr:uid="{00000000-0005-0000-0000-00007C380000}"/>
    <cellStyle name="Normal 3 2 4 7 3" xfId="14276" xr:uid="{00000000-0005-0000-0000-00007D380000}"/>
    <cellStyle name="Normal 3 2 4 7 4" xfId="14277" xr:uid="{00000000-0005-0000-0000-00007E380000}"/>
    <cellStyle name="Normal 3 2 4 8" xfId="14278" xr:uid="{00000000-0005-0000-0000-00007F380000}"/>
    <cellStyle name="Normal 3 2 4 9" xfId="14279" xr:uid="{00000000-0005-0000-0000-000080380000}"/>
    <cellStyle name="Normal 3 2 5" xfId="14280" xr:uid="{00000000-0005-0000-0000-000081380000}"/>
    <cellStyle name="Normal 3 2 5 10" xfId="14281" xr:uid="{00000000-0005-0000-0000-000082380000}"/>
    <cellStyle name="Normal 3 2 5 2" xfId="14282" xr:uid="{00000000-0005-0000-0000-000083380000}"/>
    <cellStyle name="Normal 3 2 5 2 2" xfId="14283" xr:uid="{00000000-0005-0000-0000-000084380000}"/>
    <cellStyle name="Normal 3 2 5 2 2 2" xfId="14284" xr:uid="{00000000-0005-0000-0000-000085380000}"/>
    <cellStyle name="Normal 3 2 5 2 2 2 2" xfId="14285" xr:uid="{00000000-0005-0000-0000-000086380000}"/>
    <cellStyle name="Normal 3 2 5 2 2 2 2 2" xfId="14286" xr:uid="{00000000-0005-0000-0000-000087380000}"/>
    <cellStyle name="Normal 3 2 5 2 2 2 2 3" xfId="14287" xr:uid="{00000000-0005-0000-0000-000088380000}"/>
    <cellStyle name="Normal 3 2 5 2 2 2 2 4" xfId="14288" xr:uid="{00000000-0005-0000-0000-000089380000}"/>
    <cellStyle name="Normal 3 2 5 2 2 2 3" xfId="14289" xr:uid="{00000000-0005-0000-0000-00008A380000}"/>
    <cellStyle name="Normal 3 2 5 2 2 2 4" xfId="14290" xr:uid="{00000000-0005-0000-0000-00008B380000}"/>
    <cellStyle name="Normal 3 2 5 2 2 2 5" xfId="14291" xr:uid="{00000000-0005-0000-0000-00008C380000}"/>
    <cellStyle name="Normal 3 2 5 2 2 3" xfId="14292" xr:uid="{00000000-0005-0000-0000-00008D380000}"/>
    <cellStyle name="Normal 3 2 5 2 2 3 2" xfId="14293" xr:uid="{00000000-0005-0000-0000-00008E380000}"/>
    <cellStyle name="Normal 3 2 5 2 2 3 3" xfId="14294" xr:uid="{00000000-0005-0000-0000-00008F380000}"/>
    <cellStyle name="Normal 3 2 5 2 2 3 4" xfId="14295" xr:uid="{00000000-0005-0000-0000-000090380000}"/>
    <cellStyle name="Normal 3 2 5 2 2 4" xfId="14296" xr:uid="{00000000-0005-0000-0000-000091380000}"/>
    <cellStyle name="Normal 3 2 5 2 2 5" xfId="14297" xr:uid="{00000000-0005-0000-0000-000092380000}"/>
    <cellStyle name="Normal 3 2 5 2 2 6" xfId="14298" xr:uid="{00000000-0005-0000-0000-000093380000}"/>
    <cellStyle name="Normal 3 2 5 2 3" xfId="14299" xr:uid="{00000000-0005-0000-0000-000094380000}"/>
    <cellStyle name="Normal 3 2 5 2 3 2" xfId="14300" xr:uid="{00000000-0005-0000-0000-000095380000}"/>
    <cellStyle name="Normal 3 2 5 2 3 2 2" xfId="14301" xr:uid="{00000000-0005-0000-0000-000096380000}"/>
    <cellStyle name="Normal 3 2 5 2 3 2 2 2" xfId="14302" xr:uid="{00000000-0005-0000-0000-000097380000}"/>
    <cellStyle name="Normal 3 2 5 2 3 2 2 3" xfId="14303" xr:uid="{00000000-0005-0000-0000-000098380000}"/>
    <cellStyle name="Normal 3 2 5 2 3 2 2 4" xfId="14304" xr:uid="{00000000-0005-0000-0000-000099380000}"/>
    <cellStyle name="Normal 3 2 5 2 3 2 3" xfId="14305" xr:uid="{00000000-0005-0000-0000-00009A380000}"/>
    <cellStyle name="Normal 3 2 5 2 3 2 4" xfId="14306" xr:uid="{00000000-0005-0000-0000-00009B380000}"/>
    <cellStyle name="Normal 3 2 5 2 3 2 5" xfId="14307" xr:uid="{00000000-0005-0000-0000-00009C380000}"/>
    <cellStyle name="Normal 3 2 5 2 3 3" xfId="14308" xr:uid="{00000000-0005-0000-0000-00009D380000}"/>
    <cellStyle name="Normal 3 2 5 2 3 3 2" xfId="14309" xr:uid="{00000000-0005-0000-0000-00009E380000}"/>
    <cellStyle name="Normal 3 2 5 2 3 3 3" xfId="14310" xr:uid="{00000000-0005-0000-0000-00009F380000}"/>
    <cellStyle name="Normal 3 2 5 2 3 3 4" xfId="14311" xr:uid="{00000000-0005-0000-0000-0000A0380000}"/>
    <cellStyle name="Normal 3 2 5 2 3 4" xfId="14312" xr:uid="{00000000-0005-0000-0000-0000A1380000}"/>
    <cellStyle name="Normal 3 2 5 2 3 5" xfId="14313" xr:uid="{00000000-0005-0000-0000-0000A2380000}"/>
    <cellStyle name="Normal 3 2 5 2 3 6" xfId="14314" xr:uid="{00000000-0005-0000-0000-0000A3380000}"/>
    <cellStyle name="Normal 3 2 5 2 4" xfId="14315" xr:uid="{00000000-0005-0000-0000-0000A4380000}"/>
    <cellStyle name="Normal 3 2 5 2 5" xfId="14316" xr:uid="{00000000-0005-0000-0000-0000A5380000}"/>
    <cellStyle name="Normal 3 2 5 2 5 2" xfId="14317" xr:uid="{00000000-0005-0000-0000-0000A6380000}"/>
    <cellStyle name="Normal 3 2 5 2 5 2 2" xfId="14318" xr:uid="{00000000-0005-0000-0000-0000A7380000}"/>
    <cellStyle name="Normal 3 2 5 2 5 2 3" xfId="14319" xr:uid="{00000000-0005-0000-0000-0000A8380000}"/>
    <cellStyle name="Normal 3 2 5 2 5 2 4" xfId="14320" xr:uid="{00000000-0005-0000-0000-0000A9380000}"/>
    <cellStyle name="Normal 3 2 5 2 5 3" xfId="14321" xr:uid="{00000000-0005-0000-0000-0000AA380000}"/>
    <cellStyle name="Normal 3 2 5 2 5 4" xfId="14322" xr:uid="{00000000-0005-0000-0000-0000AB380000}"/>
    <cellStyle name="Normal 3 2 5 2 5 5" xfId="14323" xr:uid="{00000000-0005-0000-0000-0000AC380000}"/>
    <cellStyle name="Normal 3 2 5 2 6" xfId="14324" xr:uid="{00000000-0005-0000-0000-0000AD380000}"/>
    <cellStyle name="Normal 3 2 5 2 6 2" xfId="14325" xr:uid="{00000000-0005-0000-0000-0000AE380000}"/>
    <cellStyle name="Normal 3 2 5 2 6 3" xfId="14326" xr:uid="{00000000-0005-0000-0000-0000AF380000}"/>
    <cellStyle name="Normal 3 2 5 2 6 4" xfId="14327" xr:uid="{00000000-0005-0000-0000-0000B0380000}"/>
    <cellStyle name="Normal 3 2 5 2 7" xfId="14328" xr:uid="{00000000-0005-0000-0000-0000B1380000}"/>
    <cellStyle name="Normal 3 2 5 2 8" xfId="14329" xr:uid="{00000000-0005-0000-0000-0000B2380000}"/>
    <cellStyle name="Normal 3 2 5 2 9" xfId="14330" xr:uid="{00000000-0005-0000-0000-0000B3380000}"/>
    <cellStyle name="Normal 3 2 5 3" xfId="14331" xr:uid="{00000000-0005-0000-0000-0000B4380000}"/>
    <cellStyle name="Normal 3 2 5 3 2" xfId="14332" xr:uid="{00000000-0005-0000-0000-0000B5380000}"/>
    <cellStyle name="Normal 3 2 5 3 2 2" xfId="14333" xr:uid="{00000000-0005-0000-0000-0000B6380000}"/>
    <cellStyle name="Normal 3 2 5 3 2 2 2" xfId="14334" xr:uid="{00000000-0005-0000-0000-0000B7380000}"/>
    <cellStyle name="Normal 3 2 5 3 2 2 3" xfId="14335" xr:uid="{00000000-0005-0000-0000-0000B8380000}"/>
    <cellStyle name="Normal 3 2 5 3 2 2 4" xfId="14336" xr:uid="{00000000-0005-0000-0000-0000B9380000}"/>
    <cellStyle name="Normal 3 2 5 3 2 3" xfId="14337" xr:uid="{00000000-0005-0000-0000-0000BA380000}"/>
    <cellStyle name="Normal 3 2 5 3 2 4" xfId="14338" xr:uid="{00000000-0005-0000-0000-0000BB380000}"/>
    <cellStyle name="Normal 3 2 5 3 2 5" xfId="14339" xr:uid="{00000000-0005-0000-0000-0000BC380000}"/>
    <cellStyle name="Normal 3 2 5 3 3" xfId="14340" xr:uid="{00000000-0005-0000-0000-0000BD380000}"/>
    <cellStyle name="Normal 3 2 5 3 3 2" xfId="14341" xr:uid="{00000000-0005-0000-0000-0000BE380000}"/>
    <cellStyle name="Normal 3 2 5 3 3 3" xfId="14342" xr:uid="{00000000-0005-0000-0000-0000BF380000}"/>
    <cellStyle name="Normal 3 2 5 3 3 4" xfId="14343" xr:uid="{00000000-0005-0000-0000-0000C0380000}"/>
    <cellStyle name="Normal 3 2 5 3 4" xfId="14344" xr:uid="{00000000-0005-0000-0000-0000C1380000}"/>
    <cellStyle name="Normal 3 2 5 3 5" xfId="14345" xr:uid="{00000000-0005-0000-0000-0000C2380000}"/>
    <cellStyle name="Normal 3 2 5 3 6" xfId="14346" xr:uid="{00000000-0005-0000-0000-0000C3380000}"/>
    <cellStyle name="Normal 3 2 5 4" xfId="14347" xr:uid="{00000000-0005-0000-0000-0000C4380000}"/>
    <cellStyle name="Normal 3 2 5 4 2" xfId="14348" xr:uid="{00000000-0005-0000-0000-0000C5380000}"/>
    <cellStyle name="Normal 3 2 5 4 2 2" xfId="14349" xr:uid="{00000000-0005-0000-0000-0000C6380000}"/>
    <cellStyle name="Normal 3 2 5 4 2 2 2" xfId="14350" xr:uid="{00000000-0005-0000-0000-0000C7380000}"/>
    <cellStyle name="Normal 3 2 5 4 2 2 3" xfId="14351" xr:uid="{00000000-0005-0000-0000-0000C8380000}"/>
    <cellStyle name="Normal 3 2 5 4 2 2 4" xfId="14352" xr:uid="{00000000-0005-0000-0000-0000C9380000}"/>
    <cellStyle name="Normal 3 2 5 4 2 3" xfId="14353" xr:uid="{00000000-0005-0000-0000-0000CA380000}"/>
    <cellStyle name="Normal 3 2 5 4 2 4" xfId="14354" xr:uid="{00000000-0005-0000-0000-0000CB380000}"/>
    <cellStyle name="Normal 3 2 5 4 2 5" xfId="14355" xr:uid="{00000000-0005-0000-0000-0000CC380000}"/>
    <cellStyle name="Normal 3 2 5 4 3" xfId="14356" xr:uid="{00000000-0005-0000-0000-0000CD380000}"/>
    <cellStyle name="Normal 3 2 5 4 3 2" xfId="14357" xr:uid="{00000000-0005-0000-0000-0000CE380000}"/>
    <cellStyle name="Normal 3 2 5 4 3 3" xfId="14358" xr:uid="{00000000-0005-0000-0000-0000CF380000}"/>
    <cellStyle name="Normal 3 2 5 4 3 4" xfId="14359" xr:uid="{00000000-0005-0000-0000-0000D0380000}"/>
    <cellStyle name="Normal 3 2 5 4 4" xfId="14360" xr:uid="{00000000-0005-0000-0000-0000D1380000}"/>
    <cellStyle name="Normal 3 2 5 4 5" xfId="14361" xr:uid="{00000000-0005-0000-0000-0000D2380000}"/>
    <cellStyle name="Normal 3 2 5 4 6" xfId="14362" xr:uid="{00000000-0005-0000-0000-0000D3380000}"/>
    <cellStyle name="Normal 3 2 5 5" xfId="14363" xr:uid="{00000000-0005-0000-0000-0000D4380000}"/>
    <cellStyle name="Normal 3 2 5 6" xfId="14364" xr:uid="{00000000-0005-0000-0000-0000D5380000}"/>
    <cellStyle name="Normal 3 2 5 6 2" xfId="14365" xr:uid="{00000000-0005-0000-0000-0000D6380000}"/>
    <cellStyle name="Normal 3 2 5 6 2 2" xfId="14366" xr:uid="{00000000-0005-0000-0000-0000D7380000}"/>
    <cellStyle name="Normal 3 2 5 6 2 3" xfId="14367" xr:uid="{00000000-0005-0000-0000-0000D8380000}"/>
    <cellStyle name="Normal 3 2 5 6 2 4" xfId="14368" xr:uid="{00000000-0005-0000-0000-0000D9380000}"/>
    <cellStyle name="Normal 3 2 5 6 3" xfId="14369" xr:uid="{00000000-0005-0000-0000-0000DA380000}"/>
    <cellStyle name="Normal 3 2 5 6 4" xfId="14370" xr:uid="{00000000-0005-0000-0000-0000DB380000}"/>
    <cellStyle name="Normal 3 2 5 6 5" xfId="14371" xr:uid="{00000000-0005-0000-0000-0000DC380000}"/>
    <cellStyle name="Normal 3 2 5 7" xfId="14372" xr:uid="{00000000-0005-0000-0000-0000DD380000}"/>
    <cellStyle name="Normal 3 2 5 7 2" xfId="14373" xr:uid="{00000000-0005-0000-0000-0000DE380000}"/>
    <cellStyle name="Normal 3 2 5 7 3" xfId="14374" xr:uid="{00000000-0005-0000-0000-0000DF380000}"/>
    <cellStyle name="Normal 3 2 5 7 4" xfId="14375" xr:uid="{00000000-0005-0000-0000-0000E0380000}"/>
    <cellStyle name="Normal 3 2 5 8" xfId="14376" xr:uid="{00000000-0005-0000-0000-0000E1380000}"/>
    <cellStyle name="Normal 3 2 5 9" xfId="14377" xr:uid="{00000000-0005-0000-0000-0000E2380000}"/>
    <cellStyle name="Normal 3 2 6" xfId="14378" xr:uid="{00000000-0005-0000-0000-0000E3380000}"/>
    <cellStyle name="Normal 3 2 6 2" xfId="14379" xr:uid="{00000000-0005-0000-0000-0000E4380000}"/>
    <cellStyle name="Normal 3 2 6 2 2" xfId="14380" xr:uid="{00000000-0005-0000-0000-0000E5380000}"/>
    <cellStyle name="Normal 3 2 6 2 2 2" xfId="14381" xr:uid="{00000000-0005-0000-0000-0000E6380000}"/>
    <cellStyle name="Normal 3 2 6 2 3" xfId="14382" xr:uid="{00000000-0005-0000-0000-0000E7380000}"/>
    <cellStyle name="Normal 3 2 6 2 4" xfId="14383" xr:uid="{00000000-0005-0000-0000-0000E8380000}"/>
    <cellStyle name="Normal 3 2 6 2 5" xfId="14384" xr:uid="{00000000-0005-0000-0000-0000E9380000}"/>
    <cellStyle name="Normal 3 2 6 2 6" xfId="14385" xr:uid="{00000000-0005-0000-0000-0000EA380000}"/>
    <cellStyle name="Normal 3 2 6 2 7" xfId="14386" xr:uid="{00000000-0005-0000-0000-0000EB380000}"/>
    <cellStyle name="Normal 3 2 6 2 8" xfId="14387" xr:uid="{00000000-0005-0000-0000-0000EC380000}"/>
    <cellStyle name="Normal 3 2 6 3" xfId="14388" xr:uid="{00000000-0005-0000-0000-0000ED380000}"/>
    <cellStyle name="Normal 3 2 6 3 2" xfId="14389" xr:uid="{00000000-0005-0000-0000-0000EE380000}"/>
    <cellStyle name="Normal 3 2 6 4" xfId="14390" xr:uid="{00000000-0005-0000-0000-0000EF380000}"/>
    <cellStyle name="Normal 3 2 6 5" xfId="14391" xr:uid="{00000000-0005-0000-0000-0000F0380000}"/>
    <cellStyle name="Normal 3 2 6 6" xfId="14392" xr:uid="{00000000-0005-0000-0000-0000F1380000}"/>
    <cellStyle name="Normal 3 2 6 7" xfId="14393" xr:uid="{00000000-0005-0000-0000-0000F2380000}"/>
    <cellStyle name="Normal 3 2 6 8" xfId="14394" xr:uid="{00000000-0005-0000-0000-0000F3380000}"/>
    <cellStyle name="Normal 3 2 6 9" xfId="14395" xr:uid="{00000000-0005-0000-0000-0000F4380000}"/>
    <cellStyle name="Normal 3 2 7" xfId="14396" xr:uid="{00000000-0005-0000-0000-0000F5380000}"/>
    <cellStyle name="Normal 3 2 7 10" xfId="14397" xr:uid="{00000000-0005-0000-0000-0000F6380000}"/>
    <cellStyle name="Normal 3 2 7 2" xfId="14398" xr:uid="{00000000-0005-0000-0000-0000F7380000}"/>
    <cellStyle name="Normal 3 2 7 2 2" xfId="14399" xr:uid="{00000000-0005-0000-0000-0000F8380000}"/>
    <cellStyle name="Normal 3 2 7 2 2 2" xfId="14400" xr:uid="{00000000-0005-0000-0000-0000F9380000}"/>
    <cellStyle name="Normal 3 2 7 2 2 2 2" xfId="14401" xr:uid="{00000000-0005-0000-0000-0000FA380000}"/>
    <cellStyle name="Normal 3 2 7 2 2 2 2 2" xfId="14402" xr:uid="{00000000-0005-0000-0000-0000FB380000}"/>
    <cellStyle name="Normal 3 2 7 2 2 2 2 3" xfId="14403" xr:uid="{00000000-0005-0000-0000-0000FC380000}"/>
    <cellStyle name="Normal 3 2 7 2 2 2 2 4" xfId="14404" xr:uid="{00000000-0005-0000-0000-0000FD380000}"/>
    <cellStyle name="Normal 3 2 7 2 2 2 3" xfId="14405" xr:uid="{00000000-0005-0000-0000-0000FE380000}"/>
    <cellStyle name="Normal 3 2 7 2 2 2 4" xfId="14406" xr:uid="{00000000-0005-0000-0000-0000FF380000}"/>
    <cellStyle name="Normal 3 2 7 2 2 2 5" xfId="14407" xr:uid="{00000000-0005-0000-0000-000000390000}"/>
    <cellStyle name="Normal 3 2 7 2 2 3" xfId="14408" xr:uid="{00000000-0005-0000-0000-000001390000}"/>
    <cellStyle name="Normal 3 2 7 2 2 3 2" xfId="14409" xr:uid="{00000000-0005-0000-0000-000002390000}"/>
    <cellStyle name="Normal 3 2 7 2 2 3 3" xfId="14410" xr:uid="{00000000-0005-0000-0000-000003390000}"/>
    <cellStyle name="Normal 3 2 7 2 2 3 4" xfId="14411" xr:uid="{00000000-0005-0000-0000-000004390000}"/>
    <cellStyle name="Normal 3 2 7 2 2 4" xfId="14412" xr:uid="{00000000-0005-0000-0000-000005390000}"/>
    <cellStyle name="Normal 3 2 7 2 2 5" xfId="14413" xr:uid="{00000000-0005-0000-0000-000006390000}"/>
    <cellStyle name="Normal 3 2 7 2 2 6" xfId="14414" xr:uid="{00000000-0005-0000-0000-000007390000}"/>
    <cellStyle name="Normal 3 2 7 2 3" xfId="14415" xr:uid="{00000000-0005-0000-0000-000008390000}"/>
    <cellStyle name="Normal 3 2 7 2 3 2" xfId="14416" xr:uid="{00000000-0005-0000-0000-000009390000}"/>
    <cellStyle name="Normal 3 2 7 2 3 2 2" xfId="14417" xr:uid="{00000000-0005-0000-0000-00000A390000}"/>
    <cellStyle name="Normal 3 2 7 2 3 2 2 2" xfId="14418" xr:uid="{00000000-0005-0000-0000-00000B390000}"/>
    <cellStyle name="Normal 3 2 7 2 3 2 2 3" xfId="14419" xr:uid="{00000000-0005-0000-0000-00000C390000}"/>
    <cellStyle name="Normal 3 2 7 2 3 2 2 4" xfId="14420" xr:uid="{00000000-0005-0000-0000-00000D390000}"/>
    <cellStyle name="Normal 3 2 7 2 3 2 3" xfId="14421" xr:uid="{00000000-0005-0000-0000-00000E390000}"/>
    <cellStyle name="Normal 3 2 7 2 3 2 4" xfId="14422" xr:uid="{00000000-0005-0000-0000-00000F390000}"/>
    <cellStyle name="Normal 3 2 7 2 3 2 5" xfId="14423" xr:uid="{00000000-0005-0000-0000-000010390000}"/>
    <cellStyle name="Normal 3 2 7 2 3 3" xfId="14424" xr:uid="{00000000-0005-0000-0000-000011390000}"/>
    <cellStyle name="Normal 3 2 7 2 3 3 2" xfId="14425" xr:uid="{00000000-0005-0000-0000-000012390000}"/>
    <cellStyle name="Normal 3 2 7 2 3 3 3" xfId="14426" xr:uid="{00000000-0005-0000-0000-000013390000}"/>
    <cellStyle name="Normal 3 2 7 2 3 3 4" xfId="14427" xr:uid="{00000000-0005-0000-0000-000014390000}"/>
    <cellStyle name="Normal 3 2 7 2 3 4" xfId="14428" xr:uid="{00000000-0005-0000-0000-000015390000}"/>
    <cellStyle name="Normal 3 2 7 2 3 5" xfId="14429" xr:uid="{00000000-0005-0000-0000-000016390000}"/>
    <cellStyle name="Normal 3 2 7 2 3 6" xfId="14430" xr:uid="{00000000-0005-0000-0000-000017390000}"/>
    <cellStyle name="Normal 3 2 7 2 4" xfId="14431" xr:uid="{00000000-0005-0000-0000-000018390000}"/>
    <cellStyle name="Normal 3 2 7 2 4 2" xfId="14432" xr:uid="{00000000-0005-0000-0000-000019390000}"/>
    <cellStyle name="Normal 3 2 7 2 4 2 2" xfId="14433" xr:uid="{00000000-0005-0000-0000-00001A390000}"/>
    <cellStyle name="Normal 3 2 7 2 4 2 3" xfId="14434" xr:uid="{00000000-0005-0000-0000-00001B390000}"/>
    <cellStyle name="Normal 3 2 7 2 4 2 4" xfId="14435" xr:uid="{00000000-0005-0000-0000-00001C390000}"/>
    <cellStyle name="Normal 3 2 7 2 4 3" xfId="14436" xr:uid="{00000000-0005-0000-0000-00001D390000}"/>
    <cellStyle name="Normal 3 2 7 2 4 4" xfId="14437" xr:uid="{00000000-0005-0000-0000-00001E390000}"/>
    <cellStyle name="Normal 3 2 7 2 4 5" xfId="14438" xr:uid="{00000000-0005-0000-0000-00001F390000}"/>
    <cellStyle name="Normal 3 2 7 2 5" xfId="14439" xr:uid="{00000000-0005-0000-0000-000020390000}"/>
    <cellStyle name="Normal 3 2 7 2 5 2" xfId="14440" xr:uid="{00000000-0005-0000-0000-000021390000}"/>
    <cellStyle name="Normal 3 2 7 2 5 3" xfId="14441" xr:uid="{00000000-0005-0000-0000-000022390000}"/>
    <cellStyle name="Normal 3 2 7 2 5 4" xfId="14442" xr:uid="{00000000-0005-0000-0000-000023390000}"/>
    <cellStyle name="Normal 3 2 7 2 6" xfId="14443" xr:uid="{00000000-0005-0000-0000-000024390000}"/>
    <cellStyle name="Normal 3 2 7 2 7" xfId="14444" xr:uid="{00000000-0005-0000-0000-000025390000}"/>
    <cellStyle name="Normal 3 2 7 2 8" xfId="14445" xr:uid="{00000000-0005-0000-0000-000026390000}"/>
    <cellStyle name="Normal 3 2 7 3" xfId="14446" xr:uid="{00000000-0005-0000-0000-000027390000}"/>
    <cellStyle name="Normal 3 2 7 3 2" xfId="14447" xr:uid="{00000000-0005-0000-0000-000028390000}"/>
    <cellStyle name="Normal 3 2 7 3 2 2" xfId="14448" xr:uid="{00000000-0005-0000-0000-000029390000}"/>
    <cellStyle name="Normal 3 2 7 3 2 2 2" xfId="14449" xr:uid="{00000000-0005-0000-0000-00002A390000}"/>
    <cellStyle name="Normal 3 2 7 3 2 2 3" xfId="14450" xr:uid="{00000000-0005-0000-0000-00002B390000}"/>
    <cellStyle name="Normal 3 2 7 3 2 2 4" xfId="14451" xr:uid="{00000000-0005-0000-0000-00002C390000}"/>
    <cellStyle name="Normal 3 2 7 3 2 3" xfId="14452" xr:uid="{00000000-0005-0000-0000-00002D390000}"/>
    <cellStyle name="Normal 3 2 7 3 2 4" xfId="14453" xr:uid="{00000000-0005-0000-0000-00002E390000}"/>
    <cellStyle name="Normal 3 2 7 3 2 5" xfId="14454" xr:uid="{00000000-0005-0000-0000-00002F390000}"/>
    <cellStyle name="Normal 3 2 7 3 3" xfId="14455" xr:uid="{00000000-0005-0000-0000-000030390000}"/>
    <cellStyle name="Normal 3 2 7 3 3 2" xfId="14456" xr:uid="{00000000-0005-0000-0000-000031390000}"/>
    <cellStyle name="Normal 3 2 7 3 3 3" xfId="14457" xr:uid="{00000000-0005-0000-0000-000032390000}"/>
    <cellStyle name="Normal 3 2 7 3 3 4" xfId="14458" xr:uid="{00000000-0005-0000-0000-000033390000}"/>
    <cellStyle name="Normal 3 2 7 3 4" xfId="14459" xr:uid="{00000000-0005-0000-0000-000034390000}"/>
    <cellStyle name="Normal 3 2 7 3 5" xfId="14460" xr:uid="{00000000-0005-0000-0000-000035390000}"/>
    <cellStyle name="Normal 3 2 7 3 6" xfId="14461" xr:uid="{00000000-0005-0000-0000-000036390000}"/>
    <cellStyle name="Normal 3 2 7 4" xfId="14462" xr:uid="{00000000-0005-0000-0000-000037390000}"/>
    <cellStyle name="Normal 3 2 7 4 2" xfId="14463" xr:uid="{00000000-0005-0000-0000-000038390000}"/>
    <cellStyle name="Normal 3 2 7 4 2 2" xfId="14464" xr:uid="{00000000-0005-0000-0000-000039390000}"/>
    <cellStyle name="Normal 3 2 7 4 2 2 2" xfId="14465" xr:uid="{00000000-0005-0000-0000-00003A390000}"/>
    <cellStyle name="Normal 3 2 7 4 2 2 3" xfId="14466" xr:uid="{00000000-0005-0000-0000-00003B390000}"/>
    <cellStyle name="Normal 3 2 7 4 2 2 4" xfId="14467" xr:uid="{00000000-0005-0000-0000-00003C390000}"/>
    <cellStyle name="Normal 3 2 7 4 2 3" xfId="14468" xr:uid="{00000000-0005-0000-0000-00003D390000}"/>
    <cellStyle name="Normal 3 2 7 4 2 4" xfId="14469" xr:uid="{00000000-0005-0000-0000-00003E390000}"/>
    <cellStyle name="Normal 3 2 7 4 2 5" xfId="14470" xr:uid="{00000000-0005-0000-0000-00003F390000}"/>
    <cellStyle name="Normal 3 2 7 4 3" xfId="14471" xr:uid="{00000000-0005-0000-0000-000040390000}"/>
    <cellStyle name="Normal 3 2 7 4 3 2" xfId="14472" xr:uid="{00000000-0005-0000-0000-000041390000}"/>
    <cellStyle name="Normal 3 2 7 4 3 3" xfId="14473" xr:uid="{00000000-0005-0000-0000-000042390000}"/>
    <cellStyle name="Normal 3 2 7 4 3 4" xfId="14474" xr:uid="{00000000-0005-0000-0000-000043390000}"/>
    <cellStyle name="Normal 3 2 7 4 4" xfId="14475" xr:uid="{00000000-0005-0000-0000-000044390000}"/>
    <cellStyle name="Normal 3 2 7 4 5" xfId="14476" xr:uid="{00000000-0005-0000-0000-000045390000}"/>
    <cellStyle name="Normal 3 2 7 4 6" xfId="14477" xr:uid="{00000000-0005-0000-0000-000046390000}"/>
    <cellStyle name="Normal 3 2 7 5" xfId="14478" xr:uid="{00000000-0005-0000-0000-000047390000}"/>
    <cellStyle name="Normal 3 2 7 6" xfId="14479" xr:uid="{00000000-0005-0000-0000-000048390000}"/>
    <cellStyle name="Normal 3 2 7 6 2" xfId="14480" xr:uid="{00000000-0005-0000-0000-000049390000}"/>
    <cellStyle name="Normal 3 2 7 6 2 2" xfId="14481" xr:uid="{00000000-0005-0000-0000-00004A390000}"/>
    <cellStyle name="Normal 3 2 7 6 2 3" xfId="14482" xr:uid="{00000000-0005-0000-0000-00004B390000}"/>
    <cellStyle name="Normal 3 2 7 6 2 4" xfId="14483" xr:uid="{00000000-0005-0000-0000-00004C390000}"/>
    <cellStyle name="Normal 3 2 7 6 3" xfId="14484" xr:uid="{00000000-0005-0000-0000-00004D390000}"/>
    <cellStyle name="Normal 3 2 7 6 4" xfId="14485" xr:uid="{00000000-0005-0000-0000-00004E390000}"/>
    <cellStyle name="Normal 3 2 7 6 5" xfId="14486" xr:uid="{00000000-0005-0000-0000-00004F390000}"/>
    <cellStyle name="Normal 3 2 7 7" xfId="14487" xr:uid="{00000000-0005-0000-0000-000050390000}"/>
    <cellStyle name="Normal 3 2 7 7 2" xfId="14488" xr:uid="{00000000-0005-0000-0000-000051390000}"/>
    <cellStyle name="Normal 3 2 7 7 3" xfId="14489" xr:uid="{00000000-0005-0000-0000-000052390000}"/>
    <cellStyle name="Normal 3 2 7 7 4" xfId="14490" xr:uid="{00000000-0005-0000-0000-000053390000}"/>
    <cellStyle name="Normal 3 2 7 8" xfId="14491" xr:uid="{00000000-0005-0000-0000-000054390000}"/>
    <cellStyle name="Normal 3 2 7 9" xfId="14492" xr:uid="{00000000-0005-0000-0000-000055390000}"/>
    <cellStyle name="Normal 3 2 8" xfId="14493" xr:uid="{00000000-0005-0000-0000-000056390000}"/>
    <cellStyle name="Normal 3 2 8 2" xfId="14494" xr:uid="{00000000-0005-0000-0000-000057390000}"/>
    <cellStyle name="Normal 3 2 8 2 2" xfId="14495" xr:uid="{00000000-0005-0000-0000-000058390000}"/>
    <cellStyle name="Normal 3 2 8 2 2 2" xfId="14496" xr:uid="{00000000-0005-0000-0000-000059390000}"/>
    <cellStyle name="Normal 3 2 8 2 2 2 2" xfId="14497" xr:uid="{00000000-0005-0000-0000-00005A390000}"/>
    <cellStyle name="Normal 3 2 8 2 2 2 3" xfId="14498" xr:uid="{00000000-0005-0000-0000-00005B390000}"/>
    <cellStyle name="Normal 3 2 8 2 2 2 4" xfId="14499" xr:uid="{00000000-0005-0000-0000-00005C390000}"/>
    <cellStyle name="Normal 3 2 8 2 2 3" xfId="14500" xr:uid="{00000000-0005-0000-0000-00005D390000}"/>
    <cellStyle name="Normal 3 2 8 2 2 4" xfId="14501" xr:uid="{00000000-0005-0000-0000-00005E390000}"/>
    <cellStyle name="Normal 3 2 8 2 2 5" xfId="14502" xr:uid="{00000000-0005-0000-0000-00005F390000}"/>
    <cellStyle name="Normal 3 2 8 2 3" xfId="14503" xr:uid="{00000000-0005-0000-0000-000060390000}"/>
    <cellStyle name="Normal 3 2 8 2 3 2" xfId="14504" xr:uid="{00000000-0005-0000-0000-000061390000}"/>
    <cellStyle name="Normal 3 2 8 2 3 3" xfId="14505" xr:uid="{00000000-0005-0000-0000-000062390000}"/>
    <cellStyle name="Normal 3 2 8 2 3 4" xfId="14506" xr:uid="{00000000-0005-0000-0000-000063390000}"/>
    <cellStyle name="Normal 3 2 8 2 4" xfId="14507" xr:uid="{00000000-0005-0000-0000-000064390000}"/>
    <cellStyle name="Normal 3 2 8 2 5" xfId="14508" xr:uid="{00000000-0005-0000-0000-000065390000}"/>
    <cellStyle name="Normal 3 2 8 2 6" xfId="14509" xr:uid="{00000000-0005-0000-0000-000066390000}"/>
    <cellStyle name="Normal 3 2 8 3" xfId="14510" xr:uid="{00000000-0005-0000-0000-000067390000}"/>
    <cellStyle name="Normal 3 2 8 3 2" xfId="14511" xr:uid="{00000000-0005-0000-0000-000068390000}"/>
    <cellStyle name="Normal 3 2 8 3 2 2" xfId="14512" xr:uid="{00000000-0005-0000-0000-000069390000}"/>
    <cellStyle name="Normal 3 2 8 3 2 2 2" xfId="14513" xr:uid="{00000000-0005-0000-0000-00006A390000}"/>
    <cellStyle name="Normal 3 2 8 3 2 2 3" xfId="14514" xr:uid="{00000000-0005-0000-0000-00006B390000}"/>
    <cellStyle name="Normal 3 2 8 3 2 2 4" xfId="14515" xr:uid="{00000000-0005-0000-0000-00006C390000}"/>
    <cellStyle name="Normal 3 2 8 3 2 3" xfId="14516" xr:uid="{00000000-0005-0000-0000-00006D390000}"/>
    <cellStyle name="Normal 3 2 8 3 2 4" xfId="14517" xr:uid="{00000000-0005-0000-0000-00006E390000}"/>
    <cellStyle name="Normal 3 2 8 3 2 5" xfId="14518" xr:uid="{00000000-0005-0000-0000-00006F390000}"/>
    <cellStyle name="Normal 3 2 8 3 3" xfId="14519" xr:uid="{00000000-0005-0000-0000-000070390000}"/>
    <cellStyle name="Normal 3 2 8 3 3 2" xfId="14520" xr:uid="{00000000-0005-0000-0000-000071390000}"/>
    <cellStyle name="Normal 3 2 8 3 3 3" xfId="14521" xr:uid="{00000000-0005-0000-0000-000072390000}"/>
    <cellStyle name="Normal 3 2 8 3 3 4" xfId="14522" xr:uid="{00000000-0005-0000-0000-000073390000}"/>
    <cellStyle name="Normal 3 2 8 3 4" xfId="14523" xr:uid="{00000000-0005-0000-0000-000074390000}"/>
    <cellStyle name="Normal 3 2 8 3 5" xfId="14524" xr:uid="{00000000-0005-0000-0000-000075390000}"/>
    <cellStyle name="Normal 3 2 8 3 6" xfId="14525" xr:uid="{00000000-0005-0000-0000-000076390000}"/>
    <cellStyle name="Normal 3 2 8 4" xfId="14526" xr:uid="{00000000-0005-0000-0000-000077390000}"/>
    <cellStyle name="Normal 3 2 8 5" xfId="14527" xr:uid="{00000000-0005-0000-0000-000078390000}"/>
    <cellStyle name="Normal 3 2 8 5 2" xfId="14528" xr:uid="{00000000-0005-0000-0000-000079390000}"/>
    <cellStyle name="Normal 3 2 8 5 2 2" xfId="14529" xr:uid="{00000000-0005-0000-0000-00007A390000}"/>
    <cellStyle name="Normal 3 2 8 5 2 3" xfId="14530" xr:uid="{00000000-0005-0000-0000-00007B390000}"/>
    <cellStyle name="Normal 3 2 8 5 2 4" xfId="14531" xr:uid="{00000000-0005-0000-0000-00007C390000}"/>
    <cellStyle name="Normal 3 2 8 5 3" xfId="14532" xr:uid="{00000000-0005-0000-0000-00007D390000}"/>
    <cellStyle name="Normal 3 2 8 5 4" xfId="14533" xr:uid="{00000000-0005-0000-0000-00007E390000}"/>
    <cellStyle name="Normal 3 2 8 5 5" xfId="14534" xr:uid="{00000000-0005-0000-0000-00007F390000}"/>
    <cellStyle name="Normal 3 2 8 6" xfId="14535" xr:uid="{00000000-0005-0000-0000-000080390000}"/>
    <cellStyle name="Normal 3 2 8 6 2" xfId="14536" xr:uid="{00000000-0005-0000-0000-000081390000}"/>
    <cellStyle name="Normal 3 2 8 6 3" xfId="14537" xr:uid="{00000000-0005-0000-0000-000082390000}"/>
    <cellStyle name="Normal 3 2 8 6 4" xfId="14538" xr:uid="{00000000-0005-0000-0000-000083390000}"/>
    <cellStyle name="Normal 3 2 8 7" xfId="14539" xr:uid="{00000000-0005-0000-0000-000084390000}"/>
    <cellStyle name="Normal 3 2 8 8" xfId="14540" xr:uid="{00000000-0005-0000-0000-000085390000}"/>
    <cellStyle name="Normal 3 2 8 9" xfId="14541" xr:uid="{00000000-0005-0000-0000-000086390000}"/>
    <cellStyle name="Normal 3 2 9" xfId="14542" xr:uid="{00000000-0005-0000-0000-000087390000}"/>
    <cellStyle name="Normal 3 2 9 2" xfId="14543" xr:uid="{00000000-0005-0000-0000-000088390000}"/>
    <cellStyle name="Normal 3 2 9 2 2" xfId="14544" xr:uid="{00000000-0005-0000-0000-000089390000}"/>
    <cellStyle name="Normal 3 2 9 2 2 2" xfId="14545" xr:uid="{00000000-0005-0000-0000-00008A390000}"/>
    <cellStyle name="Normal 3 2 9 2 2 2 2" xfId="14546" xr:uid="{00000000-0005-0000-0000-00008B390000}"/>
    <cellStyle name="Normal 3 2 9 2 2 2 3" xfId="14547" xr:uid="{00000000-0005-0000-0000-00008C390000}"/>
    <cellStyle name="Normal 3 2 9 2 2 2 4" xfId="14548" xr:uid="{00000000-0005-0000-0000-00008D390000}"/>
    <cellStyle name="Normal 3 2 9 2 2 3" xfId="14549" xr:uid="{00000000-0005-0000-0000-00008E390000}"/>
    <cellStyle name="Normal 3 2 9 2 2 4" xfId="14550" xr:uid="{00000000-0005-0000-0000-00008F390000}"/>
    <cellStyle name="Normal 3 2 9 2 2 5" xfId="14551" xr:uid="{00000000-0005-0000-0000-000090390000}"/>
    <cellStyle name="Normal 3 2 9 2 3" xfId="14552" xr:uid="{00000000-0005-0000-0000-000091390000}"/>
    <cellStyle name="Normal 3 2 9 2 3 2" xfId="14553" xr:uid="{00000000-0005-0000-0000-000092390000}"/>
    <cellStyle name="Normal 3 2 9 2 3 3" xfId="14554" xr:uid="{00000000-0005-0000-0000-000093390000}"/>
    <cellStyle name="Normal 3 2 9 2 3 4" xfId="14555" xr:uid="{00000000-0005-0000-0000-000094390000}"/>
    <cellStyle name="Normal 3 2 9 2 4" xfId="14556" xr:uid="{00000000-0005-0000-0000-000095390000}"/>
    <cellStyle name="Normal 3 2 9 2 5" xfId="14557" xr:uid="{00000000-0005-0000-0000-000096390000}"/>
    <cellStyle name="Normal 3 2 9 2 6" xfId="14558" xr:uid="{00000000-0005-0000-0000-000097390000}"/>
    <cellStyle name="Normal 3 2 9 3" xfId="14559" xr:uid="{00000000-0005-0000-0000-000098390000}"/>
    <cellStyle name="Normal 3 2 9 3 2" xfId="14560" xr:uid="{00000000-0005-0000-0000-000099390000}"/>
    <cellStyle name="Normal 3 2 9 3 2 2" xfId="14561" xr:uid="{00000000-0005-0000-0000-00009A390000}"/>
    <cellStyle name="Normal 3 2 9 3 2 2 2" xfId="14562" xr:uid="{00000000-0005-0000-0000-00009B390000}"/>
    <cellStyle name="Normal 3 2 9 3 2 2 3" xfId="14563" xr:uid="{00000000-0005-0000-0000-00009C390000}"/>
    <cellStyle name="Normal 3 2 9 3 2 2 4" xfId="14564" xr:uid="{00000000-0005-0000-0000-00009D390000}"/>
    <cellStyle name="Normal 3 2 9 3 2 3" xfId="14565" xr:uid="{00000000-0005-0000-0000-00009E390000}"/>
    <cellStyle name="Normal 3 2 9 3 2 4" xfId="14566" xr:uid="{00000000-0005-0000-0000-00009F390000}"/>
    <cellStyle name="Normal 3 2 9 3 2 5" xfId="14567" xr:uid="{00000000-0005-0000-0000-0000A0390000}"/>
    <cellStyle name="Normal 3 2 9 3 3" xfId="14568" xr:uid="{00000000-0005-0000-0000-0000A1390000}"/>
    <cellStyle name="Normal 3 2 9 3 3 2" xfId="14569" xr:uid="{00000000-0005-0000-0000-0000A2390000}"/>
    <cellStyle name="Normal 3 2 9 3 3 3" xfId="14570" xr:uid="{00000000-0005-0000-0000-0000A3390000}"/>
    <cellStyle name="Normal 3 2 9 3 3 4" xfId="14571" xr:uid="{00000000-0005-0000-0000-0000A4390000}"/>
    <cellStyle name="Normal 3 2 9 3 4" xfId="14572" xr:uid="{00000000-0005-0000-0000-0000A5390000}"/>
    <cellStyle name="Normal 3 2 9 3 5" xfId="14573" xr:uid="{00000000-0005-0000-0000-0000A6390000}"/>
    <cellStyle name="Normal 3 2 9 3 6" xfId="14574" xr:uid="{00000000-0005-0000-0000-0000A7390000}"/>
    <cellStyle name="Normal 3 2 9 4" xfId="14575" xr:uid="{00000000-0005-0000-0000-0000A8390000}"/>
    <cellStyle name="Normal 3 2 9 5" xfId="14576" xr:uid="{00000000-0005-0000-0000-0000A9390000}"/>
    <cellStyle name="Normal 3 2 9 5 2" xfId="14577" xr:uid="{00000000-0005-0000-0000-0000AA390000}"/>
    <cellStyle name="Normal 3 2 9 5 2 2" xfId="14578" xr:uid="{00000000-0005-0000-0000-0000AB390000}"/>
    <cellStyle name="Normal 3 2 9 5 2 3" xfId="14579" xr:uid="{00000000-0005-0000-0000-0000AC390000}"/>
    <cellStyle name="Normal 3 2 9 5 2 4" xfId="14580" xr:uid="{00000000-0005-0000-0000-0000AD390000}"/>
    <cellStyle name="Normal 3 2 9 5 3" xfId="14581" xr:uid="{00000000-0005-0000-0000-0000AE390000}"/>
    <cellStyle name="Normal 3 2 9 5 4" xfId="14582" xr:uid="{00000000-0005-0000-0000-0000AF390000}"/>
    <cellStyle name="Normal 3 2 9 5 5" xfId="14583" xr:uid="{00000000-0005-0000-0000-0000B0390000}"/>
    <cellStyle name="Normal 3 2 9 6" xfId="14584" xr:uid="{00000000-0005-0000-0000-0000B1390000}"/>
    <cellStyle name="Normal 3 2 9 6 2" xfId="14585" xr:uid="{00000000-0005-0000-0000-0000B2390000}"/>
    <cellStyle name="Normal 3 2 9 6 3" xfId="14586" xr:uid="{00000000-0005-0000-0000-0000B3390000}"/>
    <cellStyle name="Normal 3 2 9 6 4" xfId="14587" xr:uid="{00000000-0005-0000-0000-0000B4390000}"/>
    <cellStyle name="Normal 3 2 9 7" xfId="14588" xr:uid="{00000000-0005-0000-0000-0000B5390000}"/>
    <cellStyle name="Normal 3 2 9 8" xfId="14589" xr:uid="{00000000-0005-0000-0000-0000B6390000}"/>
    <cellStyle name="Normal 3 2 9 9" xfId="14590" xr:uid="{00000000-0005-0000-0000-0000B7390000}"/>
    <cellStyle name="Normal 3 2_Guarantees" xfId="14591" xr:uid="{00000000-0005-0000-0000-0000B8390000}"/>
    <cellStyle name="Normal 3 20" xfId="14592" xr:uid="{00000000-0005-0000-0000-0000B9390000}"/>
    <cellStyle name="Normal 3 20 2" xfId="14593" xr:uid="{00000000-0005-0000-0000-0000BA390000}"/>
    <cellStyle name="Normal 3 20 2 2" xfId="14594" xr:uid="{00000000-0005-0000-0000-0000BB390000}"/>
    <cellStyle name="Normal 3 20 2 2 2" xfId="14595" xr:uid="{00000000-0005-0000-0000-0000BC390000}"/>
    <cellStyle name="Normal 3 20 2 2 3" xfId="14596" xr:uid="{00000000-0005-0000-0000-0000BD390000}"/>
    <cellStyle name="Normal 3 20 2 2 4" xfId="14597" xr:uid="{00000000-0005-0000-0000-0000BE390000}"/>
    <cellStyle name="Normal 3 20 2 3" xfId="14598" xr:uid="{00000000-0005-0000-0000-0000BF390000}"/>
    <cellStyle name="Normal 3 20 2 4" xfId="14599" xr:uid="{00000000-0005-0000-0000-0000C0390000}"/>
    <cellStyle name="Normal 3 20 2 5" xfId="14600" xr:uid="{00000000-0005-0000-0000-0000C1390000}"/>
    <cellStyle name="Normal 3 20 3" xfId="14601" xr:uid="{00000000-0005-0000-0000-0000C2390000}"/>
    <cellStyle name="Normal 3 20 4" xfId="14602" xr:uid="{00000000-0005-0000-0000-0000C3390000}"/>
    <cellStyle name="Normal 3 20 4 2" xfId="14603" xr:uid="{00000000-0005-0000-0000-0000C4390000}"/>
    <cellStyle name="Normal 3 20 4 3" xfId="14604" xr:uid="{00000000-0005-0000-0000-0000C5390000}"/>
    <cellStyle name="Normal 3 20 4 4" xfId="14605" xr:uid="{00000000-0005-0000-0000-0000C6390000}"/>
    <cellStyle name="Normal 3 20 5" xfId="14606" xr:uid="{00000000-0005-0000-0000-0000C7390000}"/>
    <cellStyle name="Normal 3 20 6" xfId="14607" xr:uid="{00000000-0005-0000-0000-0000C8390000}"/>
    <cellStyle name="Normal 3 20 7" xfId="14608" xr:uid="{00000000-0005-0000-0000-0000C9390000}"/>
    <cellStyle name="Normal 3 21" xfId="14609" xr:uid="{00000000-0005-0000-0000-0000CA390000}"/>
    <cellStyle name="Normal 3 21 2" xfId="14610" xr:uid="{00000000-0005-0000-0000-0000CB390000}"/>
    <cellStyle name="Normal 3 21 2 2" xfId="14611" xr:uid="{00000000-0005-0000-0000-0000CC390000}"/>
    <cellStyle name="Normal 3 21 2 2 2" xfId="14612" xr:uid="{00000000-0005-0000-0000-0000CD390000}"/>
    <cellStyle name="Normal 3 21 2 2 3" xfId="14613" xr:uid="{00000000-0005-0000-0000-0000CE390000}"/>
    <cellStyle name="Normal 3 21 2 2 4" xfId="14614" xr:uid="{00000000-0005-0000-0000-0000CF390000}"/>
    <cellStyle name="Normal 3 21 2 3" xfId="14615" xr:uid="{00000000-0005-0000-0000-0000D0390000}"/>
    <cellStyle name="Normal 3 21 2 4" xfId="14616" xr:uid="{00000000-0005-0000-0000-0000D1390000}"/>
    <cellStyle name="Normal 3 21 2 5" xfId="14617" xr:uid="{00000000-0005-0000-0000-0000D2390000}"/>
    <cellStyle name="Normal 3 21 3" xfId="14618" xr:uid="{00000000-0005-0000-0000-0000D3390000}"/>
    <cellStyle name="Normal 3 21 4" xfId="14619" xr:uid="{00000000-0005-0000-0000-0000D4390000}"/>
    <cellStyle name="Normal 3 21 4 2" xfId="14620" xr:uid="{00000000-0005-0000-0000-0000D5390000}"/>
    <cellStyle name="Normal 3 21 4 3" xfId="14621" xr:uid="{00000000-0005-0000-0000-0000D6390000}"/>
    <cellStyle name="Normal 3 21 4 4" xfId="14622" xr:uid="{00000000-0005-0000-0000-0000D7390000}"/>
    <cellStyle name="Normal 3 21 5" xfId="14623" xr:uid="{00000000-0005-0000-0000-0000D8390000}"/>
    <cellStyle name="Normal 3 21 6" xfId="14624" xr:uid="{00000000-0005-0000-0000-0000D9390000}"/>
    <cellStyle name="Normal 3 21 7" xfId="14625" xr:uid="{00000000-0005-0000-0000-0000DA390000}"/>
    <cellStyle name="Normal 3 22" xfId="14626" xr:uid="{00000000-0005-0000-0000-0000DB390000}"/>
    <cellStyle name="Normal 3 22 2" xfId="14627" xr:uid="{00000000-0005-0000-0000-0000DC390000}"/>
    <cellStyle name="Normal 3 22 2 2" xfId="14628" xr:uid="{00000000-0005-0000-0000-0000DD390000}"/>
    <cellStyle name="Normal 3 22 2 2 2" xfId="14629" xr:uid="{00000000-0005-0000-0000-0000DE390000}"/>
    <cellStyle name="Normal 3 22 2 2 3" xfId="14630" xr:uid="{00000000-0005-0000-0000-0000DF390000}"/>
    <cellStyle name="Normal 3 22 2 2 4" xfId="14631" xr:uid="{00000000-0005-0000-0000-0000E0390000}"/>
    <cellStyle name="Normal 3 22 2 3" xfId="14632" xr:uid="{00000000-0005-0000-0000-0000E1390000}"/>
    <cellStyle name="Normal 3 22 2 4" xfId="14633" xr:uid="{00000000-0005-0000-0000-0000E2390000}"/>
    <cellStyle name="Normal 3 22 2 5" xfId="14634" xr:uid="{00000000-0005-0000-0000-0000E3390000}"/>
    <cellStyle name="Normal 3 22 3" xfId="14635" xr:uid="{00000000-0005-0000-0000-0000E4390000}"/>
    <cellStyle name="Normal 3 22 4" xfId="14636" xr:uid="{00000000-0005-0000-0000-0000E5390000}"/>
    <cellStyle name="Normal 3 22 4 2" xfId="14637" xr:uid="{00000000-0005-0000-0000-0000E6390000}"/>
    <cellStyle name="Normal 3 22 4 3" xfId="14638" xr:uid="{00000000-0005-0000-0000-0000E7390000}"/>
    <cellStyle name="Normal 3 22 4 4" xfId="14639" xr:uid="{00000000-0005-0000-0000-0000E8390000}"/>
    <cellStyle name="Normal 3 22 5" xfId="14640" xr:uid="{00000000-0005-0000-0000-0000E9390000}"/>
    <cellStyle name="Normal 3 22 6" xfId="14641" xr:uid="{00000000-0005-0000-0000-0000EA390000}"/>
    <cellStyle name="Normal 3 22 7" xfId="14642" xr:uid="{00000000-0005-0000-0000-0000EB390000}"/>
    <cellStyle name="Normal 3 23" xfId="14643" xr:uid="{00000000-0005-0000-0000-0000EC390000}"/>
    <cellStyle name="Normal 3 23 2" xfId="14644" xr:uid="{00000000-0005-0000-0000-0000ED390000}"/>
    <cellStyle name="Normal 3 23 2 2" xfId="14645" xr:uid="{00000000-0005-0000-0000-0000EE390000}"/>
    <cellStyle name="Normal 3 23 2 2 2" xfId="14646" xr:uid="{00000000-0005-0000-0000-0000EF390000}"/>
    <cellStyle name="Normal 3 23 2 2 3" xfId="14647" xr:uid="{00000000-0005-0000-0000-0000F0390000}"/>
    <cellStyle name="Normal 3 23 2 2 4" xfId="14648" xr:uid="{00000000-0005-0000-0000-0000F1390000}"/>
    <cellStyle name="Normal 3 23 2 3" xfId="14649" xr:uid="{00000000-0005-0000-0000-0000F2390000}"/>
    <cellStyle name="Normal 3 23 2 4" xfId="14650" xr:uid="{00000000-0005-0000-0000-0000F3390000}"/>
    <cellStyle name="Normal 3 23 2 5" xfId="14651" xr:uid="{00000000-0005-0000-0000-0000F4390000}"/>
    <cellStyle name="Normal 3 23 3" xfId="14652" xr:uid="{00000000-0005-0000-0000-0000F5390000}"/>
    <cellStyle name="Normal 3 23 3 2" xfId="14653" xr:uid="{00000000-0005-0000-0000-0000F6390000}"/>
    <cellStyle name="Normal 3 23 3 3" xfId="14654" xr:uid="{00000000-0005-0000-0000-0000F7390000}"/>
    <cellStyle name="Normal 3 23 3 4" xfId="14655" xr:uid="{00000000-0005-0000-0000-0000F8390000}"/>
    <cellStyle name="Normal 3 23 4" xfId="14656" xr:uid="{00000000-0005-0000-0000-0000F9390000}"/>
    <cellStyle name="Normal 3 23 5" xfId="14657" xr:uid="{00000000-0005-0000-0000-0000FA390000}"/>
    <cellStyle name="Normal 3 23 6" xfId="14658" xr:uid="{00000000-0005-0000-0000-0000FB390000}"/>
    <cellStyle name="Normal 3 24" xfId="14659" xr:uid="{00000000-0005-0000-0000-0000FC390000}"/>
    <cellStyle name="Normal 3 24 2" xfId="14660" xr:uid="{00000000-0005-0000-0000-0000FD390000}"/>
    <cellStyle name="Normal 3 24 2 2" xfId="14661" xr:uid="{00000000-0005-0000-0000-0000FE390000}"/>
    <cellStyle name="Normal 3 24 2 2 2" xfId="14662" xr:uid="{00000000-0005-0000-0000-0000FF390000}"/>
    <cellStyle name="Normal 3 24 2 2 3" xfId="14663" xr:uid="{00000000-0005-0000-0000-0000003A0000}"/>
    <cellStyle name="Normal 3 24 2 2 4" xfId="14664" xr:uid="{00000000-0005-0000-0000-0000013A0000}"/>
    <cellStyle name="Normal 3 24 2 3" xfId="14665" xr:uid="{00000000-0005-0000-0000-0000023A0000}"/>
    <cellStyle name="Normal 3 24 2 4" xfId="14666" xr:uid="{00000000-0005-0000-0000-0000033A0000}"/>
    <cellStyle name="Normal 3 24 2 5" xfId="14667" xr:uid="{00000000-0005-0000-0000-0000043A0000}"/>
    <cellStyle name="Normal 3 24 3" xfId="14668" xr:uid="{00000000-0005-0000-0000-0000053A0000}"/>
    <cellStyle name="Normal 3 24 3 2" xfId="14669" xr:uid="{00000000-0005-0000-0000-0000063A0000}"/>
    <cellStyle name="Normal 3 24 3 3" xfId="14670" xr:uid="{00000000-0005-0000-0000-0000073A0000}"/>
    <cellStyle name="Normal 3 24 3 4" xfId="14671" xr:uid="{00000000-0005-0000-0000-0000083A0000}"/>
    <cellStyle name="Normal 3 24 4" xfId="14672" xr:uid="{00000000-0005-0000-0000-0000093A0000}"/>
    <cellStyle name="Normal 3 24 5" xfId="14673" xr:uid="{00000000-0005-0000-0000-00000A3A0000}"/>
    <cellStyle name="Normal 3 24 6" xfId="14674" xr:uid="{00000000-0005-0000-0000-00000B3A0000}"/>
    <cellStyle name="Normal 3 25" xfId="14675" xr:uid="{00000000-0005-0000-0000-00000C3A0000}"/>
    <cellStyle name="Normal 3 25 2" xfId="14676" xr:uid="{00000000-0005-0000-0000-00000D3A0000}"/>
    <cellStyle name="Normal 3 25 2 2" xfId="14677" xr:uid="{00000000-0005-0000-0000-00000E3A0000}"/>
    <cellStyle name="Normal 3 25 2 2 2" xfId="14678" xr:uid="{00000000-0005-0000-0000-00000F3A0000}"/>
    <cellStyle name="Normal 3 25 2 2 3" xfId="14679" xr:uid="{00000000-0005-0000-0000-0000103A0000}"/>
    <cellStyle name="Normal 3 25 2 2 4" xfId="14680" xr:uid="{00000000-0005-0000-0000-0000113A0000}"/>
    <cellStyle name="Normal 3 25 2 3" xfId="14681" xr:uid="{00000000-0005-0000-0000-0000123A0000}"/>
    <cellStyle name="Normal 3 25 2 4" xfId="14682" xr:uid="{00000000-0005-0000-0000-0000133A0000}"/>
    <cellStyle name="Normal 3 25 2 5" xfId="14683" xr:uid="{00000000-0005-0000-0000-0000143A0000}"/>
    <cellStyle name="Normal 3 25 3" xfId="14684" xr:uid="{00000000-0005-0000-0000-0000153A0000}"/>
    <cellStyle name="Normal 3 25 3 2" xfId="14685" xr:uid="{00000000-0005-0000-0000-0000163A0000}"/>
    <cellStyle name="Normal 3 25 3 3" xfId="14686" xr:uid="{00000000-0005-0000-0000-0000173A0000}"/>
    <cellStyle name="Normal 3 25 3 4" xfId="14687" xr:uid="{00000000-0005-0000-0000-0000183A0000}"/>
    <cellStyle name="Normal 3 25 4" xfId="14688" xr:uid="{00000000-0005-0000-0000-0000193A0000}"/>
    <cellStyle name="Normal 3 25 5" xfId="14689" xr:uid="{00000000-0005-0000-0000-00001A3A0000}"/>
    <cellStyle name="Normal 3 25 6" xfId="14690" xr:uid="{00000000-0005-0000-0000-00001B3A0000}"/>
    <cellStyle name="Normal 3 26" xfId="14691" xr:uid="{00000000-0005-0000-0000-00001C3A0000}"/>
    <cellStyle name="Normal 3 26 2" xfId="14692" xr:uid="{00000000-0005-0000-0000-00001D3A0000}"/>
    <cellStyle name="Normal 3 26 2 2" xfId="14693" xr:uid="{00000000-0005-0000-0000-00001E3A0000}"/>
    <cellStyle name="Normal 3 26 2 2 2" xfId="14694" xr:uid="{00000000-0005-0000-0000-00001F3A0000}"/>
    <cellStyle name="Normal 3 26 2 2 3" xfId="14695" xr:uid="{00000000-0005-0000-0000-0000203A0000}"/>
    <cellStyle name="Normal 3 26 2 2 4" xfId="14696" xr:uid="{00000000-0005-0000-0000-0000213A0000}"/>
    <cellStyle name="Normal 3 26 2 3" xfId="14697" xr:uid="{00000000-0005-0000-0000-0000223A0000}"/>
    <cellStyle name="Normal 3 26 2 4" xfId="14698" xr:uid="{00000000-0005-0000-0000-0000233A0000}"/>
    <cellStyle name="Normal 3 26 2 5" xfId="14699" xr:uid="{00000000-0005-0000-0000-0000243A0000}"/>
    <cellStyle name="Normal 3 26 3" xfId="14700" xr:uid="{00000000-0005-0000-0000-0000253A0000}"/>
    <cellStyle name="Normal 3 26 3 2" xfId="14701" xr:uid="{00000000-0005-0000-0000-0000263A0000}"/>
    <cellStyle name="Normal 3 26 3 3" xfId="14702" xr:uid="{00000000-0005-0000-0000-0000273A0000}"/>
    <cellStyle name="Normal 3 26 3 4" xfId="14703" xr:uid="{00000000-0005-0000-0000-0000283A0000}"/>
    <cellStyle name="Normal 3 26 4" xfId="14704" xr:uid="{00000000-0005-0000-0000-0000293A0000}"/>
    <cellStyle name="Normal 3 26 5" xfId="14705" xr:uid="{00000000-0005-0000-0000-00002A3A0000}"/>
    <cellStyle name="Normal 3 26 6" xfId="14706" xr:uid="{00000000-0005-0000-0000-00002B3A0000}"/>
    <cellStyle name="Normal 3 27" xfId="14707" xr:uid="{00000000-0005-0000-0000-00002C3A0000}"/>
    <cellStyle name="Normal 3 27 2" xfId="14708" xr:uid="{00000000-0005-0000-0000-00002D3A0000}"/>
    <cellStyle name="Normal 3 27 2 2" xfId="14709" xr:uid="{00000000-0005-0000-0000-00002E3A0000}"/>
    <cellStyle name="Normal 3 27 2 2 2" xfId="14710" xr:uid="{00000000-0005-0000-0000-00002F3A0000}"/>
    <cellStyle name="Normal 3 27 2 2 3" xfId="14711" xr:uid="{00000000-0005-0000-0000-0000303A0000}"/>
    <cellStyle name="Normal 3 27 2 2 4" xfId="14712" xr:uid="{00000000-0005-0000-0000-0000313A0000}"/>
    <cellStyle name="Normal 3 27 2 3" xfId="14713" xr:uid="{00000000-0005-0000-0000-0000323A0000}"/>
    <cellStyle name="Normal 3 27 2 4" xfId="14714" xr:uid="{00000000-0005-0000-0000-0000333A0000}"/>
    <cellStyle name="Normal 3 27 2 5" xfId="14715" xr:uid="{00000000-0005-0000-0000-0000343A0000}"/>
    <cellStyle name="Normal 3 27 3" xfId="14716" xr:uid="{00000000-0005-0000-0000-0000353A0000}"/>
    <cellStyle name="Normal 3 27 3 2" xfId="14717" xr:uid="{00000000-0005-0000-0000-0000363A0000}"/>
    <cellStyle name="Normal 3 27 3 3" xfId="14718" xr:uid="{00000000-0005-0000-0000-0000373A0000}"/>
    <cellStyle name="Normal 3 27 3 4" xfId="14719" xr:uid="{00000000-0005-0000-0000-0000383A0000}"/>
    <cellStyle name="Normal 3 27 4" xfId="14720" xr:uid="{00000000-0005-0000-0000-0000393A0000}"/>
    <cellStyle name="Normal 3 27 5" xfId="14721" xr:uid="{00000000-0005-0000-0000-00003A3A0000}"/>
    <cellStyle name="Normal 3 27 6" xfId="14722" xr:uid="{00000000-0005-0000-0000-00003B3A0000}"/>
    <cellStyle name="Normal 3 28" xfId="14723" xr:uid="{00000000-0005-0000-0000-00003C3A0000}"/>
    <cellStyle name="Normal 3 28 2" xfId="14724" xr:uid="{00000000-0005-0000-0000-00003D3A0000}"/>
    <cellStyle name="Normal 3 28 2 2" xfId="14725" xr:uid="{00000000-0005-0000-0000-00003E3A0000}"/>
    <cellStyle name="Normal 3 28 2 2 2" xfId="14726" xr:uid="{00000000-0005-0000-0000-00003F3A0000}"/>
    <cellStyle name="Normal 3 28 2 2 3" xfId="14727" xr:uid="{00000000-0005-0000-0000-0000403A0000}"/>
    <cellStyle name="Normal 3 28 2 2 4" xfId="14728" xr:uid="{00000000-0005-0000-0000-0000413A0000}"/>
    <cellStyle name="Normal 3 28 2 3" xfId="14729" xr:uid="{00000000-0005-0000-0000-0000423A0000}"/>
    <cellStyle name="Normal 3 28 2 4" xfId="14730" xr:uid="{00000000-0005-0000-0000-0000433A0000}"/>
    <cellStyle name="Normal 3 28 2 5" xfId="14731" xr:uid="{00000000-0005-0000-0000-0000443A0000}"/>
    <cellStyle name="Normal 3 28 3" xfId="14732" xr:uid="{00000000-0005-0000-0000-0000453A0000}"/>
    <cellStyle name="Normal 3 28 3 2" xfId="14733" xr:uid="{00000000-0005-0000-0000-0000463A0000}"/>
    <cellStyle name="Normal 3 28 3 3" xfId="14734" xr:uid="{00000000-0005-0000-0000-0000473A0000}"/>
    <cellStyle name="Normal 3 28 3 4" xfId="14735" xr:uid="{00000000-0005-0000-0000-0000483A0000}"/>
    <cellStyle name="Normal 3 28 4" xfId="14736" xr:uid="{00000000-0005-0000-0000-0000493A0000}"/>
    <cellStyle name="Normal 3 28 5" xfId="14737" xr:uid="{00000000-0005-0000-0000-00004A3A0000}"/>
    <cellStyle name="Normal 3 28 6" xfId="14738" xr:uid="{00000000-0005-0000-0000-00004B3A0000}"/>
    <cellStyle name="Normal 3 29" xfId="14739" xr:uid="{00000000-0005-0000-0000-00004C3A0000}"/>
    <cellStyle name="Normal 3 29 2" xfId="14740" xr:uid="{00000000-0005-0000-0000-00004D3A0000}"/>
    <cellStyle name="Normal 3 29 2 2" xfId="14741" xr:uid="{00000000-0005-0000-0000-00004E3A0000}"/>
    <cellStyle name="Normal 3 29 2 2 2" xfId="14742" xr:uid="{00000000-0005-0000-0000-00004F3A0000}"/>
    <cellStyle name="Normal 3 29 2 2 3" xfId="14743" xr:uid="{00000000-0005-0000-0000-0000503A0000}"/>
    <cellStyle name="Normal 3 29 2 2 4" xfId="14744" xr:uid="{00000000-0005-0000-0000-0000513A0000}"/>
    <cellStyle name="Normal 3 29 2 3" xfId="14745" xr:uid="{00000000-0005-0000-0000-0000523A0000}"/>
    <cellStyle name="Normal 3 29 2 4" xfId="14746" xr:uid="{00000000-0005-0000-0000-0000533A0000}"/>
    <cellStyle name="Normal 3 29 2 5" xfId="14747" xr:uid="{00000000-0005-0000-0000-0000543A0000}"/>
    <cellStyle name="Normal 3 29 3" xfId="14748" xr:uid="{00000000-0005-0000-0000-0000553A0000}"/>
    <cellStyle name="Normal 3 29 3 2" xfId="14749" xr:uid="{00000000-0005-0000-0000-0000563A0000}"/>
    <cellStyle name="Normal 3 29 3 3" xfId="14750" xr:uid="{00000000-0005-0000-0000-0000573A0000}"/>
    <cellStyle name="Normal 3 29 3 4" xfId="14751" xr:uid="{00000000-0005-0000-0000-0000583A0000}"/>
    <cellStyle name="Normal 3 29 4" xfId="14752" xr:uid="{00000000-0005-0000-0000-0000593A0000}"/>
    <cellStyle name="Normal 3 29 5" xfId="14753" xr:uid="{00000000-0005-0000-0000-00005A3A0000}"/>
    <cellStyle name="Normal 3 29 6" xfId="14754" xr:uid="{00000000-0005-0000-0000-00005B3A0000}"/>
    <cellStyle name="Normal 3 3" xfId="14755" xr:uid="{00000000-0005-0000-0000-00005C3A0000}"/>
    <cellStyle name="Normal 3 3 10" xfId="14756" xr:uid="{00000000-0005-0000-0000-00005D3A0000}"/>
    <cellStyle name="Normal 3 3 10 2" xfId="14757" xr:uid="{00000000-0005-0000-0000-00005E3A0000}"/>
    <cellStyle name="Normal 3 3 10 3" xfId="14758" xr:uid="{00000000-0005-0000-0000-00005F3A0000}"/>
    <cellStyle name="Normal 3 3 10 3 2" xfId="14759" xr:uid="{00000000-0005-0000-0000-0000603A0000}"/>
    <cellStyle name="Normal 3 3 10 3 2 2" xfId="14760" xr:uid="{00000000-0005-0000-0000-0000613A0000}"/>
    <cellStyle name="Normal 3 3 10 3 2 3" xfId="14761" xr:uid="{00000000-0005-0000-0000-0000623A0000}"/>
    <cellStyle name="Normal 3 3 10 3 2 4" xfId="14762" xr:uid="{00000000-0005-0000-0000-0000633A0000}"/>
    <cellStyle name="Normal 3 3 10 3 3" xfId="14763" xr:uid="{00000000-0005-0000-0000-0000643A0000}"/>
    <cellStyle name="Normal 3 3 10 3 4" xfId="14764" xr:uid="{00000000-0005-0000-0000-0000653A0000}"/>
    <cellStyle name="Normal 3 3 10 3 5" xfId="14765" xr:uid="{00000000-0005-0000-0000-0000663A0000}"/>
    <cellStyle name="Normal 3 3 10 4" xfId="14766" xr:uid="{00000000-0005-0000-0000-0000673A0000}"/>
    <cellStyle name="Normal 3 3 10 5" xfId="14767" xr:uid="{00000000-0005-0000-0000-0000683A0000}"/>
    <cellStyle name="Normal 3 3 10 5 2" xfId="14768" xr:uid="{00000000-0005-0000-0000-0000693A0000}"/>
    <cellStyle name="Normal 3 3 10 5 3" xfId="14769" xr:uid="{00000000-0005-0000-0000-00006A3A0000}"/>
    <cellStyle name="Normal 3 3 10 5 4" xfId="14770" xr:uid="{00000000-0005-0000-0000-00006B3A0000}"/>
    <cellStyle name="Normal 3 3 10 6" xfId="14771" xr:uid="{00000000-0005-0000-0000-00006C3A0000}"/>
    <cellStyle name="Normal 3 3 10 7" xfId="14772" xr:uid="{00000000-0005-0000-0000-00006D3A0000}"/>
    <cellStyle name="Normal 3 3 10 8" xfId="14773" xr:uid="{00000000-0005-0000-0000-00006E3A0000}"/>
    <cellStyle name="Normal 3 3 11" xfId="14774" xr:uid="{00000000-0005-0000-0000-00006F3A0000}"/>
    <cellStyle name="Normal 3 3 12" xfId="14775" xr:uid="{00000000-0005-0000-0000-0000703A0000}"/>
    <cellStyle name="Normal 3 3 12 2" xfId="14776" xr:uid="{00000000-0005-0000-0000-0000713A0000}"/>
    <cellStyle name="Normal 3 3 12 2 2" xfId="14777" xr:uid="{00000000-0005-0000-0000-0000723A0000}"/>
    <cellStyle name="Normal 3 3 12 2 2 2" xfId="14778" xr:uid="{00000000-0005-0000-0000-0000733A0000}"/>
    <cellStyle name="Normal 3 3 12 2 2 3" xfId="14779" xr:uid="{00000000-0005-0000-0000-0000743A0000}"/>
    <cellStyle name="Normal 3 3 12 2 2 4" xfId="14780" xr:uid="{00000000-0005-0000-0000-0000753A0000}"/>
    <cellStyle name="Normal 3 3 12 2 3" xfId="14781" xr:uid="{00000000-0005-0000-0000-0000763A0000}"/>
    <cellStyle name="Normal 3 3 12 2 4" xfId="14782" xr:uid="{00000000-0005-0000-0000-0000773A0000}"/>
    <cellStyle name="Normal 3 3 12 2 5" xfId="14783" xr:uid="{00000000-0005-0000-0000-0000783A0000}"/>
    <cellStyle name="Normal 3 3 12 3" xfId="14784" xr:uid="{00000000-0005-0000-0000-0000793A0000}"/>
    <cellStyle name="Normal 3 3 12 4" xfId="14785" xr:uid="{00000000-0005-0000-0000-00007A3A0000}"/>
    <cellStyle name="Normal 3 3 12 4 2" xfId="14786" xr:uid="{00000000-0005-0000-0000-00007B3A0000}"/>
    <cellStyle name="Normal 3 3 12 4 3" xfId="14787" xr:uid="{00000000-0005-0000-0000-00007C3A0000}"/>
    <cellStyle name="Normal 3 3 12 4 4" xfId="14788" xr:uid="{00000000-0005-0000-0000-00007D3A0000}"/>
    <cellStyle name="Normal 3 3 12 5" xfId="14789" xr:uid="{00000000-0005-0000-0000-00007E3A0000}"/>
    <cellStyle name="Normal 3 3 12 6" xfId="14790" xr:uid="{00000000-0005-0000-0000-00007F3A0000}"/>
    <cellStyle name="Normal 3 3 12 7" xfId="14791" xr:uid="{00000000-0005-0000-0000-0000803A0000}"/>
    <cellStyle name="Normal 3 3 13" xfId="14792" xr:uid="{00000000-0005-0000-0000-0000813A0000}"/>
    <cellStyle name="Normal 3 3 13 2" xfId="14793" xr:uid="{00000000-0005-0000-0000-0000823A0000}"/>
    <cellStyle name="Normal 3 3 13 2 2" xfId="14794" xr:uid="{00000000-0005-0000-0000-0000833A0000}"/>
    <cellStyle name="Normal 3 3 13 2 2 2" xfId="14795" xr:uid="{00000000-0005-0000-0000-0000843A0000}"/>
    <cellStyle name="Normal 3 3 13 2 2 3" xfId="14796" xr:uid="{00000000-0005-0000-0000-0000853A0000}"/>
    <cellStyle name="Normal 3 3 13 2 2 4" xfId="14797" xr:uid="{00000000-0005-0000-0000-0000863A0000}"/>
    <cellStyle name="Normal 3 3 13 2 3" xfId="14798" xr:uid="{00000000-0005-0000-0000-0000873A0000}"/>
    <cellStyle name="Normal 3 3 13 2 4" xfId="14799" xr:uid="{00000000-0005-0000-0000-0000883A0000}"/>
    <cellStyle name="Normal 3 3 13 2 5" xfId="14800" xr:uid="{00000000-0005-0000-0000-0000893A0000}"/>
    <cellStyle name="Normal 3 3 13 3" xfId="14801" xr:uid="{00000000-0005-0000-0000-00008A3A0000}"/>
    <cellStyle name="Normal 3 3 13 4" xfId="14802" xr:uid="{00000000-0005-0000-0000-00008B3A0000}"/>
    <cellStyle name="Normal 3 3 13 4 2" xfId="14803" xr:uid="{00000000-0005-0000-0000-00008C3A0000}"/>
    <cellStyle name="Normal 3 3 13 4 3" xfId="14804" xr:uid="{00000000-0005-0000-0000-00008D3A0000}"/>
    <cellStyle name="Normal 3 3 13 4 4" xfId="14805" xr:uid="{00000000-0005-0000-0000-00008E3A0000}"/>
    <cellStyle name="Normal 3 3 13 5" xfId="14806" xr:uid="{00000000-0005-0000-0000-00008F3A0000}"/>
    <cellStyle name="Normal 3 3 13 6" xfId="14807" xr:uid="{00000000-0005-0000-0000-0000903A0000}"/>
    <cellStyle name="Normal 3 3 13 7" xfId="14808" xr:uid="{00000000-0005-0000-0000-0000913A0000}"/>
    <cellStyle name="Normal 3 3 14" xfId="14809" xr:uid="{00000000-0005-0000-0000-0000923A0000}"/>
    <cellStyle name="Normal 3 3 14 2" xfId="14810" xr:uid="{00000000-0005-0000-0000-0000933A0000}"/>
    <cellStyle name="Normal 3 3 14 2 2" xfId="14811" xr:uid="{00000000-0005-0000-0000-0000943A0000}"/>
    <cellStyle name="Normal 3 3 14 2 3" xfId="14812" xr:uid="{00000000-0005-0000-0000-0000953A0000}"/>
    <cellStyle name="Normal 3 3 14 2 4" xfId="14813" xr:uid="{00000000-0005-0000-0000-0000963A0000}"/>
    <cellStyle name="Normal 3 3 14 3" xfId="14814" xr:uid="{00000000-0005-0000-0000-0000973A0000}"/>
    <cellStyle name="Normal 3 3 14 4" xfId="14815" xr:uid="{00000000-0005-0000-0000-0000983A0000}"/>
    <cellStyle name="Normal 3 3 14 5" xfId="14816" xr:uid="{00000000-0005-0000-0000-0000993A0000}"/>
    <cellStyle name="Normal 3 3 15" xfId="14817" xr:uid="{00000000-0005-0000-0000-00009A3A0000}"/>
    <cellStyle name="Normal 3 3 15 2" xfId="14818" xr:uid="{00000000-0005-0000-0000-00009B3A0000}"/>
    <cellStyle name="Normal 3 3 15 3" xfId="14819" xr:uid="{00000000-0005-0000-0000-00009C3A0000}"/>
    <cellStyle name="Normal 3 3 15 4" xfId="14820" xr:uid="{00000000-0005-0000-0000-00009D3A0000}"/>
    <cellStyle name="Normal 3 3 16" xfId="14821" xr:uid="{00000000-0005-0000-0000-00009E3A0000}"/>
    <cellStyle name="Normal 3 3 17" xfId="14822" xr:uid="{00000000-0005-0000-0000-00009F3A0000}"/>
    <cellStyle name="Normal 3 3 18" xfId="14823" xr:uid="{00000000-0005-0000-0000-0000A03A0000}"/>
    <cellStyle name="Normal 3 3 2" xfId="14824" xr:uid="{00000000-0005-0000-0000-0000A13A0000}"/>
    <cellStyle name="Normal 3 3 2 10" xfId="14825" xr:uid="{00000000-0005-0000-0000-0000A23A0000}"/>
    <cellStyle name="Normal 3 3 2 10 2" xfId="14826" xr:uid="{00000000-0005-0000-0000-0000A33A0000}"/>
    <cellStyle name="Normal 3 3 2 10 2 2" xfId="14827" xr:uid="{00000000-0005-0000-0000-0000A43A0000}"/>
    <cellStyle name="Normal 3 3 2 10 2 3" xfId="14828" xr:uid="{00000000-0005-0000-0000-0000A53A0000}"/>
    <cellStyle name="Normal 3 3 2 10 2 4" xfId="14829" xr:uid="{00000000-0005-0000-0000-0000A63A0000}"/>
    <cellStyle name="Normal 3 3 2 10 3" xfId="14830" xr:uid="{00000000-0005-0000-0000-0000A73A0000}"/>
    <cellStyle name="Normal 3 3 2 10 4" xfId="14831" xr:uid="{00000000-0005-0000-0000-0000A83A0000}"/>
    <cellStyle name="Normal 3 3 2 10 5" xfId="14832" xr:uid="{00000000-0005-0000-0000-0000A93A0000}"/>
    <cellStyle name="Normal 3 3 2 11" xfId="14833" xr:uid="{00000000-0005-0000-0000-0000AA3A0000}"/>
    <cellStyle name="Normal 3 3 2 11 2" xfId="14834" xr:uid="{00000000-0005-0000-0000-0000AB3A0000}"/>
    <cellStyle name="Normal 3 3 2 11 3" xfId="14835" xr:uid="{00000000-0005-0000-0000-0000AC3A0000}"/>
    <cellStyle name="Normal 3 3 2 11 4" xfId="14836" xr:uid="{00000000-0005-0000-0000-0000AD3A0000}"/>
    <cellStyle name="Normal 3 3 2 12" xfId="14837" xr:uid="{00000000-0005-0000-0000-0000AE3A0000}"/>
    <cellStyle name="Normal 3 3 2 13" xfId="14838" xr:uid="{00000000-0005-0000-0000-0000AF3A0000}"/>
    <cellStyle name="Normal 3 3 2 14" xfId="14839" xr:uid="{00000000-0005-0000-0000-0000B03A0000}"/>
    <cellStyle name="Normal 3 3 2 2" xfId="14840" xr:uid="{00000000-0005-0000-0000-0000B13A0000}"/>
    <cellStyle name="Normal 3 3 2 2 10" xfId="14841" xr:uid="{00000000-0005-0000-0000-0000B23A0000}"/>
    <cellStyle name="Normal 3 3 2 2 2" xfId="14842" xr:uid="{00000000-0005-0000-0000-0000B33A0000}"/>
    <cellStyle name="Normal 3 3 2 2 2 2" xfId="14843" xr:uid="{00000000-0005-0000-0000-0000B43A0000}"/>
    <cellStyle name="Normal 3 3 2 2 2 2 2" xfId="14844" xr:uid="{00000000-0005-0000-0000-0000B53A0000}"/>
    <cellStyle name="Normal 3 3 2 2 2 2 2 2" xfId="14845" xr:uid="{00000000-0005-0000-0000-0000B63A0000}"/>
    <cellStyle name="Normal 3 3 2 2 2 2 2 2 2" xfId="14846" xr:uid="{00000000-0005-0000-0000-0000B73A0000}"/>
    <cellStyle name="Normal 3 3 2 2 2 2 2 2 3" xfId="14847" xr:uid="{00000000-0005-0000-0000-0000B83A0000}"/>
    <cellStyle name="Normal 3 3 2 2 2 2 2 2 4" xfId="14848" xr:uid="{00000000-0005-0000-0000-0000B93A0000}"/>
    <cellStyle name="Normal 3 3 2 2 2 2 2 3" xfId="14849" xr:uid="{00000000-0005-0000-0000-0000BA3A0000}"/>
    <cellStyle name="Normal 3 3 2 2 2 2 2 4" xfId="14850" xr:uid="{00000000-0005-0000-0000-0000BB3A0000}"/>
    <cellStyle name="Normal 3 3 2 2 2 2 2 5" xfId="14851" xr:uid="{00000000-0005-0000-0000-0000BC3A0000}"/>
    <cellStyle name="Normal 3 3 2 2 2 2 3" xfId="14852" xr:uid="{00000000-0005-0000-0000-0000BD3A0000}"/>
    <cellStyle name="Normal 3 3 2 2 2 2 3 2" xfId="14853" xr:uid="{00000000-0005-0000-0000-0000BE3A0000}"/>
    <cellStyle name="Normal 3 3 2 2 2 2 3 3" xfId="14854" xr:uid="{00000000-0005-0000-0000-0000BF3A0000}"/>
    <cellStyle name="Normal 3 3 2 2 2 2 3 4" xfId="14855" xr:uid="{00000000-0005-0000-0000-0000C03A0000}"/>
    <cellStyle name="Normal 3 3 2 2 2 2 4" xfId="14856" xr:uid="{00000000-0005-0000-0000-0000C13A0000}"/>
    <cellStyle name="Normal 3 3 2 2 2 2 5" xfId="14857" xr:uid="{00000000-0005-0000-0000-0000C23A0000}"/>
    <cellStyle name="Normal 3 3 2 2 2 2 6" xfId="14858" xr:uid="{00000000-0005-0000-0000-0000C33A0000}"/>
    <cellStyle name="Normal 3 3 2 2 2 3" xfId="14859" xr:uid="{00000000-0005-0000-0000-0000C43A0000}"/>
    <cellStyle name="Normal 3 3 2 2 2 3 2" xfId="14860" xr:uid="{00000000-0005-0000-0000-0000C53A0000}"/>
    <cellStyle name="Normal 3 3 2 2 2 3 2 2" xfId="14861" xr:uid="{00000000-0005-0000-0000-0000C63A0000}"/>
    <cellStyle name="Normal 3 3 2 2 2 3 2 2 2" xfId="14862" xr:uid="{00000000-0005-0000-0000-0000C73A0000}"/>
    <cellStyle name="Normal 3 3 2 2 2 3 2 2 3" xfId="14863" xr:uid="{00000000-0005-0000-0000-0000C83A0000}"/>
    <cellStyle name="Normal 3 3 2 2 2 3 2 2 4" xfId="14864" xr:uid="{00000000-0005-0000-0000-0000C93A0000}"/>
    <cellStyle name="Normal 3 3 2 2 2 3 2 3" xfId="14865" xr:uid="{00000000-0005-0000-0000-0000CA3A0000}"/>
    <cellStyle name="Normal 3 3 2 2 2 3 2 4" xfId="14866" xr:uid="{00000000-0005-0000-0000-0000CB3A0000}"/>
    <cellStyle name="Normal 3 3 2 2 2 3 2 5" xfId="14867" xr:uid="{00000000-0005-0000-0000-0000CC3A0000}"/>
    <cellStyle name="Normal 3 3 2 2 2 3 3" xfId="14868" xr:uid="{00000000-0005-0000-0000-0000CD3A0000}"/>
    <cellStyle name="Normal 3 3 2 2 2 3 3 2" xfId="14869" xr:uid="{00000000-0005-0000-0000-0000CE3A0000}"/>
    <cellStyle name="Normal 3 3 2 2 2 3 3 3" xfId="14870" xr:uid="{00000000-0005-0000-0000-0000CF3A0000}"/>
    <cellStyle name="Normal 3 3 2 2 2 3 3 4" xfId="14871" xr:uid="{00000000-0005-0000-0000-0000D03A0000}"/>
    <cellStyle name="Normal 3 3 2 2 2 3 4" xfId="14872" xr:uid="{00000000-0005-0000-0000-0000D13A0000}"/>
    <cellStyle name="Normal 3 3 2 2 2 3 5" xfId="14873" xr:uid="{00000000-0005-0000-0000-0000D23A0000}"/>
    <cellStyle name="Normal 3 3 2 2 2 3 6" xfId="14874" xr:uid="{00000000-0005-0000-0000-0000D33A0000}"/>
    <cellStyle name="Normal 3 3 2 2 2 4" xfId="14875" xr:uid="{00000000-0005-0000-0000-0000D43A0000}"/>
    <cellStyle name="Normal 3 3 2 2 2 4 2" xfId="14876" xr:uid="{00000000-0005-0000-0000-0000D53A0000}"/>
    <cellStyle name="Normal 3 3 2 2 2 4 2 2" xfId="14877" xr:uid="{00000000-0005-0000-0000-0000D63A0000}"/>
    <cellStyle name="Normal 3 3 2 2 2 4 2 3" xfId="14878" xr:uid="{00000000-0005-0000-0000-0000D73A0000}"/>
    <cellStyle name="Normal 3 3 2 2 2 4 2 4" xfId="14879" xr:uid="{00000000-0005-0000-0000-0000D83A0000}"/>
    <cellStyle name="Normal 3 3 2 2 2 4 3" xfId="14880" xr:uid="{00000000-0005-0000-0000-0000D93A0000}"/>
    <cellStyle name="Normal 3 3 2 2 2 4 4" xfId="14881" xr:uid="{00000000-0005-0000-0000-0000DA3A0000}"/>
    <cellStyle name="Normal 3 3 2 2 2 4 5" xfId="14882" xr:uid="{00000000-0005-0000-0000-0000DB3A0000}"/>
    <cellStyle name="Normal 3 3 2 2 2 5" xfId="14883" xr:uid="{00000000-0005-0000-0000-0000DC3A0000}"/>
    <cellStyle name="Normal 3 3 2 2 2 5 2" xfId="14884" xr:uid="{00000000-0005-0000-0000-0000DD3A0000}"/>
    <cellStyle name="Normal 3 3 2 2 2 5 3" xfId="14885" xr:uid="{00000000-0005-0000-0000-0000DE3A0000}"/>
    <cellStyle name="Normal 3 3 2 2 2 5 4" xfId="14886" xr:uid="{00000000-0005-0000-0000-0000DF3A0000}"/>
    <cellStyle name="Normal 3 3 2 2 2 6" xfId="14887" xr:uid="{00000000-0005-0000-0000-0000E03A0000}"/>
    <cellStyle name="Normal 3 3 2 2 2 7" xfId="14888" xr:uid="{00000000-0005-0000-0000-0000E13A0000}"/>
    <cellStyle name="Normal 3 3 2 2 2 8" xfId="14889" xr:uid="{00000000-0005-0000-0000-0000E23A0000}"/>
    <cellStyle name="Normal 3 3 2 2 3" xfId="14890" xr:uid="{00000000-0005-0000-0000-0000E33A0000}"/>
    <cellStyle name="Normal 3 3 2 2 3 2" xfId="14891" xr:uid="{00000000-0005-0000-0000-0000E43A0000}"/>
    <cellStyle name="Normal 3 3 2 2 3 2 2" xfId="14892" xr:uid="{00000000-0005-0000-0000-0000E53A0000}"/>
    <cellStyle name="Normal 3 3 2 2 3 2 2 2" xfId="14893" xr:uid="{00000000-0005-0000-0000-0000E63A0000}"/>
    <cellStyle name="Normal 3 3 2 2 3 2 2 3" xfId="14894" xr:uid="{00000000-0005-0000-0000-0000E73A0000}"/>
    <cellStyle name="Normal 3 3 2 2 3 2 2 4" xfId="14895" xr:uid="{00000000-0005-0000-0000-0000E83A0000}"/>
    <cellStyle name="Normal 3 3 2 2 3 2 3" xfId="14896" xr:uid="{00000000-0005-0000-0000-0000E93A0000}"/>
    <cellStyle name="Normal 3 3 2 2 3 2 4" xfId="14897" xr:uid="{00000000-0005-0000-0000-0000EA3A0000}"/>
    <cellStyle name="Normal 3 3 2 2 3 2 5" xfId="14898" xr:uid="{00000000-0005-0000-0000-0000EB3A0000}"/>
    <cellStyle name="Normal 3 3 2 2 3 3" xfId="14899" xr:uid="{00000000-0005-0000-0000-0000EC3A0000}"/>
    <cellStyle name="Normal 3 3 2 2 3 3 2" xfId="14900" xr:uid="{00000000-0005-0000-0000-0000ED3A0000}"/>
    <cellStyle name="Normal 3 3 2 2 3 3 3" xfId="14901" xr:uid="{00000000-0005-0000-0000-0000EE3A0000}"/>
    <cellStyle name="Normal 3 3 2 2 3 3 4" xfId="14902" xr:uid="{00000000-0005-0000-0000-0000EF3A0000}"/>
    <cellStyle name="Normal 3 3 2 2 3 4" xfId="14903" xr:uid="{00000000-0005-0000-0000-0000F03A0000}"/>
    <cellStyle name="Normal 3 3 2 2 3 5" xfId="14904" xr:uid="{00000000-0005-0000-0000-0000F13A0000}"/>
    <cellStyle name="Normal 3 3 2 2 3 6" xfId="14905" xr:uid="{00000000-0005-0000-0000-0000F23A0000}"/>
    <cellStyle name="Normal 3 3 2 2 4" xfId="14906" xr:uid="{00000000-0005-0000-0000-0000F33A0000}"/>
    <cellStyle name="Normal 3 3 2 2 4 2" xfId="14907" xr:uid="{00000000-0005-0000-0000-0000F43A0000}"/>
    <cellStyle name="Normal 3 3 2 2 4 2 2" xfId="14908" xr:uid="{00000000-0005-0000-0000-0000F53A0000}"/>
    <cellStyle name="Normal 3 3 2 2 4 2 2 2" xfId="14909" xr:uid="{00000000-0005-0000-0000-0000F63A0000}"/>
    <cellStyle name="Normal 3 3 2 2 4 2 2 3" xfId="14910" xr:uid="{00000000-0005-0000-0000-0000F73A0000}"/>
    <cellStyle name="Normal 3 3 2 2 4 2 2 4" xfId="14911" xr:uid="{00000000-0005-0000-0000-0000F83A0000}"/>
    <cellStyle name="Normal 3 3 2 2 4 2 3" xfId="14912" xr:uid="{00000000-0005-0000-0000-0000F93A0000}"/>
    <cellStyle name="Normal 3 3 2 2 4 2 4" xfId="14913" xr:uid="{00000000-0005-0000-0000-0000FA3A0000}"/>
    <cellStyle name="Normal 3 3 2 2 4 2 5" xfId="14914" xr:uid="{00000000-0005-0000-0000-0000FB3A0000}"/>
    <cellStyle name="Normal 3 3 2 2 4 3" xfId="14915" xr:uid="{00000000-0005-0000-0000-0000FC3A0000}"/>
    <cellStyle name="Normal 3 3 2 2 4 3 2" xfId="14916" xr:uid="{00000000-0005-0000-0000-0000FD3A0000}"/>
    <cellStyle name="Normal 3 3 2 2 4 3 3" xfId="14917" xr:uid="{00000000-0005-0000-0000-0000FE3A0000}"/>
    <cellStyle name="Normal 3 3 2 2 4 3 4" xfId="14918" xr:uid="{00000000-0005-0000-0000-0000FF3A0000}"/>
    <cellStyle name="Normal 3 3 2 2 4 4" xfId="14919" xr:uid="{00000000-0005-0000-0000-0000003B0000}"/>
    <cellStyle name="Normal 3 3 2 2 4 5" xfId="14920" xr:uid="{00000000-0005-0000-0000-0000013B0000}"/>
    <cellStyle name="Normal 3 3 2 2 4 6" xfId="14921" xr:uid="{00000000-0005-0000-0000-0000023B0000}"/>
    <cellStyle name="Normal 3 3 2 2 5" xfId="14922" xr:uid="{00000000-0005-0000-0000-0000033B0000}"/>
    <cellStyle name="Normal 3 3 2 2 5 2" xfId="14923" xr:uid="{00000000-0005-0000-0000-0000043B0000}"/>
    <cellStyle name="Normal 3 3 2 2 5 2 2" xfId="14924" xr:uid="{00000000-0005-0000-0000-0000053B0000}"/>
    <cellStyle name="Normal 3 3 2 2 5 2 3" xfId="14925" xr:uid="{00000000-0005-0000-0000-0000063B0000}"/>
    <cellStyle name="Normal 3 3 2 2 5 2 4" xfId="14926" xr:uid="{00000000-0005-0000-0000-0000073B0000}"/>
    <cellStyle name="Normal 3 3 2 2 5 3" xfId="14927" xr:uid="{00000000-0005-0000-0000-0000083B0000}"/>
    <cellStyle name="Normal 3 3 2 2 5 4" xfId="14928" xr:uid="{00000000-0005-0000-0000-0000093B0000}"/>
    <cellStyle name="Normal 3 3 2 2 5 5" xfId="14929" xr:uid="{00000000-0005-0000-0000-00000A3B0000}"/>
    <cellStyle name="Normal 3 3 2 2 6" xfId="14930" xr:uid="{00000000-0005-0000-0000-00000B3B0000}"/>
    <cellStyle name="Normal 3 3 2 2 7" xfId="14931" xr:uid="{00000000-0005-0000-0000-00000C3B0000}"/>
    <cellStyle name="Normal 3 3 2 2 7 2" xfId="14932" xr:uid="{00000000-0005-0000-0000-00000D3B0000}"/>
    <cellStyle name="Normal 3 3 2 2 7 3" xfId="14933" xr:uid="{00000000-0005-0000-0000-00000E3B0000}"/>
    <cellStyle name="Normal 3 3 2 2 7 4" xfId="14934" xr:uid="{00000000-0005-0000-0000-00000F3B0000}"/>
    <cellStyle name="Normal 3 3 2 2 8" xfId="14935" xr:uid="{00000000-0005-0000-0000-0000103B0000}"/>
    <cellStyle name="Normal 3 3 2 2 9" xfId="14936" xr:uid="{00000000-0005-0000-0000-0000113B0000}"/>
    <cellStyle name="Normal 3 3 2 3" xfId="14937" xr:uid="{00000000-0005-0000-0000-0000123B0000}"/>
    <cellStyle name="Normal 3 3 2 3 2" xfId="14938" xr:uid="{00000000-0005-0000-0000-0000133B0000}"/>
    <cellStyle name="Normal 3 3 2 3 2 2" xfId="14939" xr:uid="{00000000-0005-0000-0000-0000143B0000}"/>
    <cellStyle name="Normal 3 3 2 3 2 2 2" xfId="14940" xr:uid="{00000000-0005-0000-0000-0000153B0000}"/>
    <cellStyle name="Normal 3 3 2 3 2 2 2 2" xfId="14941" xr:uid="{00000000-0005-0000-0000-0000163B0000}"/>
    <cellStyle name="Normal 3 3 2 3 2 2 2 2 2" xfId="14942" xr:uid="{00000000-0005-0000-0000-0000173B0000}"/>
    <cellStyle name="Normal 3 3 2 3 2 2 2 2 3" xfId="14943" xr:uid="{00000000-0005-0000-0000-0000183B0000}"/>
    <cellStyle name="Normal 3 3 2 3 2 2 2 2 4" xfId="14944" xr:uid="{00000000-0005-0000-0000-0000193B0000}"/>
    <cellStyle name="Normal 3 3 2 3 2 2 2 3" xfId="14945" xr:uid="{00000000-0005-0000-0000-00001A3B0000}"/>
    <cellStyle name="Normal 3 3 2 3 2 2 2 4" xfId="14946" xr:uid="{00000000-0005-0000-0000-00001B3B0000}"/>
    <cellStyle name="Normal 3 3 2 3 2 2 2 5" xfId="14947" xr:uid="{00000000-0005-0000-0000-00001C3B0000}"/>
    <cellStyle name="Normal 3 3 2 3 2 2 3" xfId="14948" xr:uid="{00000000-0005-0000-0000-00001D3B0000}"/>
    <cellStyle name="Normal 3 3 2 3 2 2 3 2" xfId="14949" xr:uid="{00000000-0005-0000-0000-00001E3B0000}"/>
    <cellStyle name="Normal 3 3 2 3 2 2 3 3" xfId="14950" xr:uid="{00000000-0005-0000-0000-00001F3B0000}"/>
    <cellStyle name="Normal 3 3 2 3 2 2 3 4" xfId="14951" xr:uid="{00000000-0005-0000-0000-0000203B0000}"/>
    <cellStyle name="Normal 3 3 2 3 2 2 4" xfId="14952" xr:uid="{00000000-0005-0000-0000-0000213B0000}"/>
    <cellStyle name="Normal 3 3 2 3 2 2 5" xfId="14953" xr:uid="{00000000-0005-0000-0000-0000223B0000}"/>
    <cellStyle name="Normal 3 3 2 3 2 2 6" xfId="14954" xr:uid="{00000000-0005-0000-0000-0000233B0000}"/>
    <cellStyle name="Normal 3 3 2 3 2 3" xfId="14955" xr:uid="{00000000-0005-0000-0000-0000243B0000}"/>
    <cellStyle name="Normal 3 3 2 3 2 3 2" xfId="14956" xr:uid="{00000000-0005-0000-0000-0000253B0000}"/>
    <cellStyle name="Normal 3 3 2 3 2 3 2 2" xfId="14957" xr:uid="{00000000-0005-0000-0000-0000263B0000}"/>
    <cellStyle name="Normal 3 3 2 3 2 3 2 2 2" xfId="14958" xr:uid="{00000000-0005-0000-0000-0000273B0000}"/>
    <cellStyle name="Normal 3 3 2 3 2 3 2 2 3" xfId="14959" xr:uid="{00000000-0005-0000-0000-0000283B0000}"/>
    <cellStyle name="Normal 3 3 2 3 2 3 2 2 4" xfId="14960" xr:uid="{00000000-0005-0000-0000-0000293B0000}"/>
    <cellStyle name="Normal 3 3 2 3 2 3 2 3" xfId="14961" xr:uid="{00000000-0005-0000-0000-00002A3B0000}"/>
    <cellStyle name="Normal 3 3 2 3 2 3 2 4" xfId="14962" xr:uid="{00000000-0005-0000-0000-00002B3B0000}"/>
    <cellStyle name="Normal 3 3 2 3 2 3 2 5" xfId="14963" xr:uid="{00000000-0005-0000-0000-00002C3B0000}"/>
    <cellStyle name="Normal 3 3 2 3 2 3 3" xfId="14964" xr:uid="{00000000-0005-0000-0000-00002D3B0000}"/>
    <cellStyle name="Normal 3 3 2 3 2 3 3 2" xfId="14965" xr:uid="{00000000-0005-0000-0000-00002E3B0000}"/>
    <cellStyle name="Normal 3 3 2 3 2 3 3 3" xfId="14966" xr:uid="{00000000-0005-0000-0000-00002F3B0000}"/>
    <cellStyle name="Normal 3 3 2 3 2 3 3 4" xfId="14967" xr:uid="{00000000-0005-0000-0000-0000303B0000}"/>
    <cellStyle name="Normal 3 3 2 3 2 3 4" xfId="14968" xr:uid="{00000000-0005-0000-0000-0000313B0000}"/>
    <cellStyle name="Normal 3 3 2 3 2 3 5" xfId="14969" xr:uid="{00000000-0005-0000-0000-0000323B0000}"/>
    <cellStyle name="Normal 3 3 2 3 2 3 6" xfId="14970" xr:uid="{00000000-0005-0000-0000-0000333B0000}"/>
    <cellStyle name="Normal 3 3 2 3 2 4" xfId="14971" xr:uid="{00000000-0005-0000-0000-0000343B0000}"/>
    <cellStyle name="Normal 3 3 2 3 2 4 2" xfId="14972" xr:uid="{00000000-0005-0000-0000-0000353B0000}"/>
    <cellStyle name="Normal 3 3 2 3 2 4 2 2" xfId="14973" xr:uid="{00000000-0005-0000-0000-0000363B0000}"/>
    <cellStyle name="Normal 3 3 2 3 2 4 2 3" xfId="14974" xr:uid="{00000000-0005-0000-0000-0000373B0000}"/>
    <cellStyle name="Normal 3 3 2 3 2 4 2 4" xfId="14975" xr:uid="{00000000-0005-0000-0000-0000383B0000}"/>
    <cellStyle name="Normal 3 3 2 3 2 4 3" xfId="14976" xr:uid="{00000000-0005-0000-0000-0000393B0000}"/>
    <cellStyle name="Normal 3 3 2 3 2 4 4" xfId="14977" xr:uid="{00000000-0005-0000-0000-00003A3B0000}"/>
    <cellStyle name="Normal 3 3 2 3 2 4 5" xfId="14978" xr:uid="{00000000-0005-0000-0000-00003B3B0000}"/>
    <cellStyle name="Normal 3 3 2 3 2 5" xfId="14979" xr:uid="{00000000-0005-0000-0000-00003C3B0000}"/>
    <cellStyle name="Normal 3 3 2 3 2 5 2" xfId="14980" xr:uid="{00000000-0005-0000-0000-00003D3B0000}"/>
    <cellStyle name="Normal 3 3 2 3 2 5 3" xfId="14981" xr:uid="{00000000-0005-0000-0000-00003E3B0000}"/>
    <cellStyle name="Normal 3 3 2 3 2 5 4" xfId="14982" xr:uid="{00000000-0005-0000-0000-00003F3B0000}"/>
    <cellStyle name="Normal 3 3 2 3 2 6" xfId="14983" xr:uid="{00000000-0005-0000-0000-0000403B0000}"/>
    <cellStyle name="Normal 3 3 2 3 2 7" xfId="14984" xr:uid="{00000000-0005-0000-0000-0000413B0000}"/>
    <cellStyle name="Normal 3 3 2 3 2 8" xfId="14985" xr:uid="{00000000-0005-0000-0000-0000423B0000}"/>
    <cellStyle name="Normal 3 3 2 3 3" xfId="14986" xr:uid="{00000000-0005-0000-0000-0000433B0000}"/>
    <cellStyle name="Normal 3 3 2 3 3 2" xfId="14987" xr:uid="{00000000-0005-0000-0000-0000443B0000}"/>
    <cellStyle name="Normal 3 3 2 3 3 2 2" xfId="14988" xr:uid="{00000000-0005-0000-0000-0000453B0000}"/>
    <cellStyle name="Normal 3 3 2 3 3 2 2 2" xfId="14989" xr:uid="{00000000-0005-0000-0000-0000463B0000}"/>
    <cellStyle name="Normal 3 3 2 3 3 2 2 3" xfId="14990" xr:uid="{00000000-0005-0000-0000-0000473B0000}"/>
    <cellStyle name="Normal 3 3 2 3 3 2 2 4" xfId="14991" xr:uid="{00000000-0005-0000-0000-0000483B0000}"/>
    <cellStyle name="Normal 3 3 2 3 3 2 3" xfId="14992" xr:uid="{00000000-0005-0000-0000-0000493B0000}"/>
    <cellStyle name="Normal 3 3 2 3 3 2 4" xfId="14993" xr:uid="{00000000-0005-0000-0000-00004A3B0000}"/>
    <cellStyle name="Normal 3 3 2 3 3 2 5" xfId="14994" xr:uid="{00000000-0005-0000-0000-00004B3B0000}"/>
    <cellStyle name="Normal 3 3 2 3 3 3" xfId="14995" xr:uid="{00000000-0005-0000-0000-00004C3B0000}"/>
    <cellStyle name="Normal 3 3 2 3 3 3 2" xfId="14996" xr:uid="{00000000-0005-0000-0000-00004D3B0000}"/>
    <cellStyle name="Normal 3 3 2 3 3 3 3" xfId="14997" xr:uid="{00000000-0005-0000-0000-00004E3B0000}"/>
    <cellStyle name="Normal 3 3 2 3 3 3 4" xfId="14998" xr:uid="{00000000-0005-0000-0000-00004F3B0000}"/>
    <cellStyle name="Normal 3 3 2 3 3 4" xfId="14999" xr:uid="{00000000-0005-0000-0000-0000503B0000}"/>
    <cellStyle name="Normal 3 3 2 3 3 5" xfId="15000" xr:uid="{00000000-0005-0000-0000-0000513B0000}"/>
    <cellStyle name="Normal 3 3 2 3 3 6" xfId="15001" xr:uid="{00000000-0005-0000-0000-0000523B0000}"/>
    <cellStyle name="Normal 3 3 2 3 4" xfId="15002" xr:uid="{00000000-0005-0000-0000-0000533B0000}"/>
    <cellStyle name="Normal 3 3 2 3 4 2" xfId="15003" xr:uid="{00000000-0005-0000-0000-0000543B0000}"/>
    <cellStyle name="Normal 3 3 2 3 4 2 2" xfId="15004" xr:uid="{00000000-0005-0000-0000-0000553B0000}"/>
    <cellStyle name="Normal 3 3 2 3 4 2 2 2" xfId="15005" xr:uid="{00000000-0005-0000-0000-0000563B0000}"/>
    <cellStyle name="Normal 3 3 2 3 4 2 2 3" xfId="15006" xr:uid="{00000000-0005-0000-0000-0000573B0000}"/>
    <cellStyle name="Normal 3 3 2 3 4 2 2 4" xfId="15007" xr:uid="{00000000-0005-0000-0000-0000583B0000}"/>
    <cellStyle name="Normal 3 3 2 3 4 2 3" xfId="15008" xr:uid="{00000000-0005-0000-0000-0000593B0000}"/>
    <cellStyle name="Normal 3 3 2 3 4 2 4" xfId="15009" xr:uid="{00000000-0005-0000-0000-00005A3B0000}"/>
    <cellStyle name="Normal 3 3 2 3 4 2 5" xfId="15010" xr:uid="{00000000-0005-0000-0000-00005B3B0000}"/>
    <cellStyle name="Normal 3 3 2 3 4 3" xfId="15011" xr:uid="{00000000-0005-0000-0000-00005C3B0000}"/>
    <cellStyle name="Normal 3 3 2 3 4 3 2" xfId="15012" xr:uid="{00000000-0005-0000-0000-00005D3B0000}"/>
    <cellStyle name="Normal 3 3 2 3 4 3 3" xfId="15013" xr:uid="{00000000-0005-0000-0000-00005E3B0000}"/>
    <cellStyle name="Normal 3 3 2 3 4 3 4" xfId="15014" xr:uid="{00000000-0005-0000-0000-00005F3B0000}"/>
    <cellStyle name="Normal 3 3 2 3 4 4" xfId="15015" xr:uid="{00000000-0005-0000-0000-0000603B0000}"/>
    <cellStyle name="Normal 3 3 2 3 4 5" xfId="15016" xr:uid="{00000000-0005-0000-0000-0000613B0000}"/>
    <cellStyle name="Normal 3 3 2 3 4 6" xfId="15017" xr:uid="{00000000-0005-0000-0000-0000623B0000}"/>
    <cellStyle name="Normal 3 3 2 3 5" xfId="15018" xr:uid="{00000000-0005-0000-0000-0000633B0000}"/>
    <cellStyle name="Normal 3 3 2 3 5 2" xfId="15019" xr:uid="{00000000-0005-0000-0000-0000643B0000}"/>
    <cellStyle name="Normal 3 3 2 3 5 2 2" xfId="15020" xr:uid="{00000000-0005-0000-0000-0000653B0000}"/>
    <cellStyle name="Normal 3 3 2 3 5 2 3" xfId="15021" xr:uid="{00000000-0005-0000-0000-0000663B0000}"/>
    <cellStyle name="Normal 3 3 2 3 5 2 4" xfId="15022" xr:uid="{00000000-0005-0000-0000-0000673B0000}"/>
    <cellStyle name="Normal 3 3 2 3 5 3" xfId="15023" xr:uid="{00000000-0005-0000-0000-0000683B0000}"/>
    <cellStyle name="Normal 3 3 2 3 5 4" xfId="15024" xr:uid="{00000000-0005-0000-0000-0000693B0000}"/>
    <cellStyle name="Normal 3 3 2 3 5 5" xfId="15025" xr:uid="{00000000-0005-0000-0000-00006A3B0000}"/>
    <cellStyle name="Normal 3 3 2 3 6" xfId="15026" xr:uid="{00000000-0005-0000-0000-00006B3B0000}"/>
    <cellStyle name="Normal 3 3 2 3 6 2" xfId="15027" xr:uid="{00000000-0005-0000-0000-00006C3B0000}"/>
    <cellStyle name="Normal 3 3 2 3 6 3" xfId="15028" xr:uid="{00000000-0005-0000-0000-00006D3B0000}"/>
    <cellStyle name="Normal 3 3 2 3 6 4" xfId="15029" xr:uid="{00000000-0005-0000-0000-00006E3B0000}"/>
    <cellStyle name="Normal 3 3 2 3 7" xfId="15030" xr:uid="{00000000-0005-0000-0000-00006F3B0000}"/>
    <cellStyle name="Normal 3 3 2 3 8" xfId="15031" xr:uid="{00000000-0005-0000-0000-0000703B0000}"/>
    <cellStyle name="Normal 3 3 2 3 9" xfId="15032" xr:uid="{00000000-0005-0000-0000-0000713B0000}"/>
    <cellStyle name="Normal 3 3 2 4" xfId="15033" xr:uid="{00000000-0005-0000-0000-0000723B0000}"/>
    <cellStyle name="Normal 3 3 2 4 2" xfId="15034" xr:uid="{00000000-0005-0000-0000-0000733B0000}"/>
    <cellStyle name="Normal 3 3 2 4 2 2" xfId="15035" xr:uid="{00000000-0005-0000-0000-0000743B0000}"/>
    <cellStyle name="Normal 3 3 2 4 2 2 2" xfId="15036" xr:uid="{00000000-0005-0000-0000-0000753B0000}"/>
    <cellStyle name="Normal 3 3 2 4 2 2 2 2" xfId="15037" xr:uid="{00000000-0005-0000-0000-0000763B0000}"/>
    <cellStyle name="Normal 3 3 2 4 2 2 2 2 2" xfId="15038" xr:uid="{00000000-0005-0000-0000-0000773B0000}"/>
    <cellStyle name="Normal 3 3 2 4 2 2 2 2 3" xfId="15039" xr:uid="{00000000-0005-0000-0000-0000783B0000}"/>
    <cellStyle name="Normal 3 3 2 4 2 2 2 2 4" xfId="15040" xr:uid="{00000000-0005-0000-0000-0000793B0000}"/>
    <cellStyle name="Normal 3 3 2 4 2 2 2 3" xfId="15041" xr:uid="{00000000-0005-0000-0000-00007A3B0000}"/>
    <cellStyle name="Normal 3 3 2 4 2 2 2 4" xfId="15042" xr:uid="{00000000-0005-0000-0000-00007B3B0000}"/>
    <cellStyle name="Normal 3 3 2 4 2 2 2 5" xfId="15043" xr:uid="{00000000-0005-0000-0000-00007C3B0000}"/>
    <cellStyle name="Normal 3 3 2 4 2 2 3" xfId="15044" xr:uid="{00000000-0005-0000-0000-00007D3B0000}"/>
    <cellStyle name="Normal 3 3 2 4 2 2 3 2" xfId="15045" xr:uid="{00000000-0005-0000-0000-00007E3B0000}"/>
    <cellStyle name="Normal 3 3 2 4 2 2 3 3" xfId="15046" xr:uid="{00000000-0005-0000-0000-00007F3B0000}"/>
    <cellStyle name="Normal 3 3 2 4 2 2 3 4" xfId="15047" xr:uid="{00000000-0005-0000-0000-0000803B0000}"/>
    <cellStyle name="Normal 3 3 2 4 2 2 4" xfId="15048" xr:uid="{00000000-0005-0000-0000-0000813B0000}"/>
    <cellStyle name="Normal 3 3 2 4 2 2 5" xfId="15049" xr:uid="{00000000-0005-0000-0000-0000823B0000}"/>
    <cellStyle name="Normal 3 3 2 4 2 2 6" xfId="15050" xr:uid="{00000000-0005-0000-0000-0000833B0000}"/>
    <cellStyle name="Normal 3 3 2 4 2 3" xfId="15051" xr:uid="{00000000-0005-0000-0000-0000843B0000}"/>
    <cellStyle name="Normal 3 3 2 4 2 3 2" xfId="15052" xr:uid="{00000000-0005-0000-0000-0000853B0000}"/>
    <cellStyle name="Normal 3 3 2 4 2 3 2 2" xfId="15053" xr:uid="{00000000-0005-0000-0000-0000863B0000}"/>
    <cellStyle name="Normal 3 3 2 4 2 3 2 2 2" xfId="15054" xr:uid="{00000000-0005-0000-0000-0000873B0000}"/>
    <cellStyle name="Normal 3 3 2 4 2 3 2 2 3" xfId="15055" xr:uid="{00000000-0005-0000-0000-0000883B0000}"/>
    <cellStyle name="Normal 3 3 2 4 2 3 2 2 4" xfId="15056" xr:uid="{00000000-0005-0000-0000-0000893B0000}"/>
    <cellStyle name="Normal 3 3 2 4 2 3 2 3" xfId="15057" xr:uid="{00000000-0005-0000-0000-00008A3B0000}"/>
    <cellStyle name="Normal 3 3 2 4 2 3 2 4" xfId="15058" xr:uid="{00000000-0005-0000-0000-00008B3B0000}"/>
    <cellStyle name="Normal 3 3 2 4 2 3 2 5" xfId="15059" xr:uid="{00000000-0005-0000-0000-00008C3B0000}"/>
    <cellStyle name="Normal 3 3 2 4 2 3 3" xfId="15060" xr:uid="{00000000-0005-0000-0000-00008D3B0000}"/>
    <cellStyle name="Normal 3 3 2 4 2 3 3 2" xfId="15061" xr:uid="{00000000-0005-0000-0000-00008E3B0000}"/>
    <cellStyle name="Normal 3 3 2 4 2 3 3 3" xfId="15062" xr:uid="{00000000-0005-0000-0000-00008F3B0000}"/>
    <cellStyle name="Normal 3 3 2 4 2 3 3 4" xfId="15063" xr:uid="{00000000-0005-0000-0000-0000903B0000}"/>
    <cellStyle name="Normal 3 3 2 4 2 3 4" xfId="15064" xr:uid="{00000000-0005-0000-0000-0000913B0000}"/>
    <cellStyle name="Normal 3 3 2 4 2 3 5" xfId="15065" xr:uid="{00000000-0005-0000-0000-0000923B0000}"/>
    <cellStyle name="Normal 3 3 2 4 2 3 6" xfId="15066" xr:uid="{00000000-0005-0000-0000-0000933B0000}"/>
    <cellStyle name="Normal 3 3 2 4 2 4" xfId="15067" xr:uid="{00000000-0005-0000-0000-0000943B0000}"/>
    <cellStyle name="Normal 3 3 2 4 2 4 2" xfId="15068" xr:uid="{00000000-0005-0000-0000-0000953B0000}"/>
    <cellStyle name="Normal 3 3 2 4 2 4 2 2" xfId="15069" xr:uid="{00000000-0005-0000-0000-0000963B0000}"/>
    <cellStyle name="Normal 3 3 2 4 2 4 2 3" xfId="15070" xr:uid="{00000000-0005-0000-0000-0000973B0000}"/>
    <cellStyle name="Normal 3 3 2 4 2 4 2 4" xfId="15071" xr:uid="{00000000-0005-0000-0000-0000983B0000}"/>
    <cellStyle name="Normal 3 3 2 4 2 4 3" xfId="15072" xr:uid="{00000000-0005-0000-0000-0000993B0000}"/>
    <cellStyle name="Normal 3 3 2 4 2 4 4" xfId="15073" xr:uid="{00000000-0005-0000-0000-00009A3B0000}"/>
    <cellStyle name="Normal 3 3 2 4 2 4 5" xfId="15074" xr:uid="{00000000-0005-0000-0000-00009B3B0000}"/>
    <cellStyle name="Normal 3 3 2 4 2 5" xfId="15075" xr:uid="{00000000-0005-0000-0000-00009C3B0000}"/>
    <cellStyle name="Normal 3 3 2 4 2 5 2" xfId="15076" xr:uid="{00000000-0005-0000-0000-00009D3B0000}"/>
    <cellStyle name="Normal 3 3 2 4 2 5 3" xfId="15077" xr:uid="{00000000-0005-0000-0000-00009E3B0000}"/>
    <cellStyle name="Normal 3 3 2 4 2 5 4" xfId="15078" xr:uid="{00000000-0005-0000-0000-00009F3B0000}"/>
    <cellStyle name="Normal 3 3 2 4 2 6" xfId="15079" xr:uid="{00000000-0005-0000-0000-0000A03B0000}"/>
    <cellStyle name="Normal 3 3 2 4 2 7" xfId="15080" xr:uid="{00000000-0005-0000-0000-0000A13B0000}"/>
    <cellStyle name="Normal 3 3 2 4 2 8" xfId="15081" xr:uid="{00000000-0005-0000-0000-0000A23B0000}"/>
    <cellStyle name="Normal 3 3 2 4 3" xfId="15082" xr:uid="{00000000-0005-0000-0000-0000A33B0000}"/>
    <cellStyle name="Normal 3 3 2 4 3 2" xfId="15083" xr:uid="{00000000-0005-0000-0000-0000A43B0000}"/>
    <cellStyle name="Normal 3 3 2 4 3 2 2" xfId="15084" xr:uid="{00000000-0005-0000-0000-0000A53B0000}"/>
    <cellStyle name="Normal 3 3 2 4 3 2 2 2" xfId="15085" xr:uid="{00000000-0005-0000-0000-0000A63B0000}"/>
    <cellStyle name="Normal 3 3 2 4 3 2 2 3" xfId="15086" xr:uid="{00000000-0005-0000-0000-0000A73B0000}"/>
    <cellStyle name="Normal 3 3 2 4 3 2 2 4" xfId="15087" xr:uid="{00000000-0005-0000-0000-0000A83B0000}"/>
    <cellStyle name="Normal 3 3 2 4 3 2 3" xfId="15088" xr:uid="{00000000-0005-0000-0000-0000A93B0000}"/>
    <cellStyle name="Normal 3 3 2 4 3 2 4" xfId="15089" xr:uid="{00000000-0005-0000-0000-0000AA3B0000}"/>
    <cellStyle name="Normal 3 3 2 4 3 2 5" xfId="15090" xr:uid="{00000000-0005-0000-0000-0000AB3B0000}"/>
    <cellStyle name="Normal 3 3 2 4 3 3" xfId="15091" xr:uid="{00000000-0005-0000-0000-0000AC3B0000}"/>
    <cellStyle name="Normal 3 3 2 4 3 3 2" xfId="15092" xr:uid="{00000000-0005-0000-0000-0000AD3B0000}"/>
    <cellStyle name="Normal 3 3 2 4 3 3 3" xfId="15093" xr:uid="{00000000-0005-0000-0000-0000AE3B0000}"/>
    <cellStyle name="Normal 3 3 2 4 3 3 4" xfId="15094" xr:uid="{00000000-0005-0000-0000-0000AF3B0000}"/>
    <cellStyle name="Normal 3 3 2 4 3 4" xfId="15095" xr:uid="{00000000-0005-0000-0000-0000B03B0000}"/>
    <cellStyle name="Normal 3 3 2 4 3 5" xfId="15096" xr:uid="{00000000-0005-0000-0000-0000B13B0000}"/>
    <cellStyle name="Normal 3 3 2 4 3 6" xfId="15097" xr:uid="{00000000-0005-0000-0000-0000B23B0000}"/>
    <cellStyle name="Normal 3 3 2 4 4" xfId="15098" xr:uid="{00000000-0005-0000-0000-0000B33B0000}"/>
    <cellStyle name="Normal 3 3 2 4 4 2" xfId="15099" xr:uid="{00000000-0005-0000-0000-0000B43B0000}"/>
    <cellStyle name="Normal 3 3 2 4 4 2 2" xfId="15100" xr:uid="{00000000-0005-0000-0000-0000B53B0000}"/>
    <cellStyle name="Normal 3 3 2 4 4 2 2 2" xfId="15101" xr:uid="{00000000-0005-0000-0000-0000B63B0000}"/>
    <cellStyle name="Normal 3 3 2 4 4 2 2 3" xfId="15102" xr:uid="{00000000-0005-0000-0000-0000B73B0000}"/>
    <cellStyle name="Normal 3 3 2 4 4 2 2 4" xfId="15103" xr:uid="{00000000-0005-0000-0000-0000B83B0000}"/>
    <cellStyle name="Normal 3 3 2 4 4 2 3" xfId="15104" xr:uid="{00000000-0005-0000-0000-0000B93B0000}"/>
    <cellStyle name="Normal 3 3 2 4 4 2 4" xfId="15105" xr:uid="{00000000-0005-0000-0000-0000BA3B0000}"/>
    <cellStyle name="Normal 3 3 2 4 4 2 5" xfId="15106" xr:uid="{00000000-0005-0000-0000-0000BB3B0000}"/>
    <cellStyle name="Normal 3 3 2 4 4 3" xfId="15107" xr:uid="{00000000-0005-0000-0000-0000BC3B0000}"/>
    <cellStyle name="Normal 3 3 2 4 4 3 2" xfId="15108" xr:uid="{00000000-0005-0000-0000-0000BD3B0000}"/>
    <cellStyle name="Normal 3 3 2 4 4 3 3" xfId="15109" xr:uid="{00000000-0005-0000-0000-0000BE3B0000}"/>
    <cellStyle name="Normal 3 3 2 4 4 3 4" xfId="15110" xr:uid="{00000000-0005-0000-0000-0000BF3B0000}"/>
    <cellStyle name="Normal 3 3 2 4 4 4" xfId="15111" xr:uid="{00000000-0005-0000-0000-0000C03B0000}"/>
    <cellStyle name="Normal 3 3 2 4 4 5" xfId="15112" xr:uid="{00000000-0005-0000-0000-0000C13B0000}"/>
    <cellStyle name="Normal 3 3 2 4 4 6" xfId="15113" xr:uid="{00000000-0005-0000-0000-0000C23B0000}"/>
    <cellStyle name="Normal 3 3 2 4 5" xfId="15114" xr:uid="{00000000-0005-0000-0000-0000C33B0000}"/>
    <cellStyle name="Normal 3 3 2 4 5 2" xfId="15115" xr:uid="{00000000-0005-0000-0000-0000C43B0000}"/>
    <cellStyle name="Normal 3 3 2 4 5 2 2" xfId="15116" xr:uid="{00000000-0005-0000-0000-0000C53B0000}"/>
    <cellStyle name="Normal 3 3 2 4 5 2 3" xfId="15117" xr:uid="{00000000-0005-0000-0000-0000C63B0000}"/>
    <cellStyle name="Normal 3 3 2 4 5 2 4" xfId="15118" xr:uid="{00000000-0005-0000-0000-0000C73B0000}"/>
    <cellStyle name="Normal 3 3 2 4 5 3" xfId="15119" xr:uid="{00000000-0005-0000-0000-0000C83B0000}"/>
    <cellStyle name="Normal 3 3 2 4 5 4" xfId="15120" xr:uid="{00000000-0005-0000-0000-0000C93B0000}"/>
    <cellStyle name="Normal 3 3 2 4 5 5" xfId="15121" xr:uid="{00000000-0005-0000-0000-0000CA3B0000}"/>
    <cellStyle name="Normal 3 3 2 4 6" xfId="15122" xr:uid="{00000000-0005-0000-0000-0000CB3B0000}"/>
    <cellStyle name="Normal 3 3 2 4 6 2" xfId="15123" xr:uid="{00000000-0005-0000-0000-0000CC3B0000}"/>
    <cellStyle name="Normal 3 3 2 4 6 3" xfId="15124" xr:uid="{00000000-0005-0000-0000-0000CD3B0000}"/>
    <cellStyle name="Normal 3 3 2 4 6 4" xfId="15125" xr:uid="{00000000-0005-0000-0000-0000CE3B0000}"/>
    <cellStyle name="Normal 3 3 2 4 7" xfId="15126" xr:uid="{00000000-0005-0000-0000-0000CF3B0000}"/>
    <cellStyle name="Normal 3 3 2 4 8" xfId="15127" xr:uid="{00000000-0005-0000-0000-0000D03B0000}"/>
    <cellStyle name="Normal 3 3 2 4 9" xfId="15128" xr:uid="{00000000-0005-0000-0000-0000D13B0000}"/>
    <cellStyle name="Normal 3 3 2 5" xfId="15129" xr:uid="{00000000-0005-0000-0000-0000D23B0000}"/>
    <cellStyle name="Normal 3 3 2 5 2" xfId="15130" xr:uid="{00000000-0005-0000-0000-0000D33B0000}"/>
    <cellStyle name="Normal 3 3 2 5 2 2" xfId="15131" xr:uid="{00000000-0005-0000-0000-0000D43B0000}"/>
    <cellStyle name="Normal 3 3 2 5 2 2 2" xfId="15132" xr:uid="{00000000-0005-0000-0000-0000D53B0000}"/>
    <cellStyle name="Normal 3 3 2 5 2 2 2 2" xfId="15133" xr:uid="{00000000-0005-0000-0000-0000D63B0000}"/>
    <cellStyle name="Normal 3 3 2 5 2 2 2 3" xfId="15134" xr:uid="{00000000-0005-0000-0000-0000D73B0000}"/>
    <cellStyle name="Normal 3 3 2 5 2 2 2 4" xfId="15135" xr:uid="{00000000-0005-0000-0000-0000D83B0000}"/>
    <cellStyle name="Normal 3 3 2 5 2 2 3" xfId="15136" xr:uid="{00000000-0005-0000-0000-0000D93B0000}"/>
    <cellStyle name="Normal 3 3 2 5 2 2 4" xfId="15137" xr:uid="{00000000-0005-0000-0000-0000DA3B0000}"/>
    <cellStyle name="Normal 3 3 2 5 2 2 5" xfId="15138" xr:uid="{00000000-0005-0000-0000-0000DB3B0000}"/>
    <cellStyle name="Normal 3 3 2 5 2 3" xfId="15139" xr:uid="{00000000-0005-0000-0000-0000DC3B0000}"/>
    <cellStyle name="Normal 3 3 2 5 2 3 2" xfId="15140" xr:uid="{00000000-0005-0000-0000-0000DD3B0000}"/>
    <cellStyle name="Normal 3 3 2 5 2 3 3" xfId="15141" xr:uid="{00000000-0005-0000-0000-0000DE3B0000}"/>
    <cellStyle name="Normal 3 3 2 5 2 3 4" xfId="15142" xr:uid="{00000000-0005-0000-0000-0000DF3B0000}"/>
    <cellStyle name="Normal 3 3 2 5 2 4" xfId="15143" xr:uid="{00000000-0005-0000-0000-0000E03B0000}"/>
    <cellStyle name="Normal 3 3 2 5 2 5" xfId="15144" xr:uid="{00000000-0005-0000-0000-0000E13B0000}"/>
    <cellStyle name="Normal 3 3 2 5 2 6" xfId="15145" xr:uid="{00000000-0005-0000-0000-0000E23B0000}"/>
    <cellStyle name="Normal 3 3 2 5 3" xfId="15146" xr:uid="{00000000-0005-0000-0000-0000E33B0000}"/>
    <cellStyle name="Normal 3 3 2 5 3 2" xfId="15147" xr:uid="{00000000-0005-0000-0000-0000E43B0000}"/>
    <cellStyle name="Normal 3 3 2 5 3 2 2" xfId="15148" xr:uid="{00000000-0005-0000-0000-0000E53B0000}"/>
    <cellStyle name="Normal 3 3 2 5 3 2 2 2" xfId="15149" xr:uid="{00000000-0005-0000-0000-0000E63B0000}"/>
    <cellStyle name="Normal 3 3 2 5 3 2 2 3" xfId="15150" xr:uid="{00000000-0005-0000-0000-0000E73B0000}"/>
    <cellStyle name="Normal 3 3 2 5 3 2 2 4" xfId="15151" xr:uid="{00000000-0005-0000-0000-0000E83B0000}"/>
    <cellStyle name="Normal 3 3 2 5 3 2 3" xfId="15152" xr:uid="{00000000-0005-0000-0000-0000E93B0000}"/>
    <cellStyle name="Normal 3 3 2 5 3 2 4" xfId="15153" xr:uid="{00000000-0005-0000-0000-0000EA3B0000}"/>
    <cellStyle name="Normal 3 3 2 5 3 2 5" xfId="15154" xr:uid="{00000000-0005-0000-0000-0000EB3B0000}"/>
    <cellStyle name="Normal 3 3 2 5 3 3" xfId="15155" xr:uid="{00000000-0005-0000-0000-0000EC3B0000}"/>
    <cellStyle name="Normal 3 3 2 5 3 3 2" xfId="15156" xr:uid="{00000000-0005-0000-0000-0000ED3B0000}"/>
    <cellStyle name="Normal 3 3 2 5 3 3 3" xfId="15157" xr:uid="{00000000-0005-0000-0000-0000EE3B0000}"/>
    <cellStyle name="Normal 3 3 2 5 3 3 4" xfId="15158" xr:uid="{00000000-0005-0000-0000-0000EF3B0000}"/>
    <cellStyle name="Normal 3 3 2 5 3 4" xfId="15159" xr:uid="{00000000-0005-0000-0000-0000F03B0000}"/>
    <cellStyle name="Normal 3 3 2 5 3 5" xfId="15160" xr:uid="{00000000-0005-0000-0000-0000F13B0000}"/>
    <cellStyle name="Normal 3 3 2 5 3 6" xfId="15161" xr:uid="{00000000-0005-0000-0000-0000F23B0000}"/>
    <cellStyle name="Normal 3 3 2 5 4" xfId="15162" xr:uid="{00000000-0005-0000-0000-0000F33B0000}"/>
    <cellStyle name="Normal 3 3 2 5 4 2" xfId="15163" xr:uid="{00000000-0005-0000-0000-0000F43B0000}"/>
    <cellStyle name="Normal 3 3 2 5 4 2 2" xfId="15164" xr:uid="{00000000-0005-0000-0000-0000F53B0000}"/>
    <cellStyle name="Normal 3 3 2 5 4 2 3" xfId="15165" xr:uid="{00000000-0005-0000-0000-0000F63B0000}"/>
    <cellStyle name="Normal 3 3 2 5 4 2 4" xfId="15166" xr:uid="{00000000-0005-0000-0000-0000F73B0000}"/>
    <cellStyle name="Normal 3 3 2 5 4 3" xfId="15167" xr:uid="{00000000-0005-0000-0000-0000F83B0000}"/>
    <cellStyle name="Normal 3 3 2 5 4 4" xfId="15168" xr:uid="{00000000-0005-0000-0000-0000F93B0000}"/>
    <cellStyle name="Normal 3 3 2 5 4 5" xfId="15169" xr:uid="{00000000-0005-0000-0000-0000FA3B0000}"/>
    <cellStyle name="Normal 3 3 2 5 5" xfId="15170" xr:uid="{00000000-0005-0000-0000-0000FB3B0000}"/>
    <cellStyle name="Normal 3 3 2 5 5 2" xfId="15171" xr:uid="{00000000-0005-0000-0000-0000FC3B0000}"/>
    <cellStyle name="Normal 3 3 2 5 5 3" xfId="15172" xr:uid="{00000000-0005-0000-0000-0000FD3B0000}"/>
    <cellStyle name="Normal 3 3 2 5 5 4" xfId="15173" xr:uid="{00000000-0005-0000-0000-0000FE3B0000}"/>
    <cellStyle name="Normal 3 3 2 5 6" xfId="15174" xr:uid="{00000000-0005-0000-0000-0000FF3B0000}"/>
    <cellStyle name="Normal 3 3 2 5 7" xfId="15175" xr:uid="{00000000-0005-0000-0000-0000003C0000}"/>
    <cellStyle name="Normal 3 3 2 5 8" xfId="15176" xr:uid="{00000000-0005-0000-0000-0000013C0000}"/>
    <cellStyle name="Normal 3 3 2 6" xfId="15177" xr:uid="{00000000-0005-0000-0000-0000023C0000}"/>
    <cellStyle name="Normal 3 3 2 6 2" xfId="15178" xr:uid="{00000000-0005-0000-0000-0000033C0000}"/>
    <cellStyle name="Normal 3 3 2 6 2 2" xfId="15179" xr:uid="{00000000-0005-0000-0000-0000043C0000}"/>
    <cellStyle name="Normal 3 3 2 6 2 2 2" xfId="15180" xr:uid="{00000000-0005-0000-0000-0000053C0000}"/>
    <cellStyle name="Normal 3 3 2 6 2 2 2 2" xfId="15181" xr:uid="{00000000-0005-0000-0000-0000063C0000}"/>
    <cellStyle name="Normal 3 3 2 6 2 2 2 3" xfId="15182" xr:uid="{00000000-0005-0000-0000-0000073C0000}"/>
    <cellStyle name="Normal 3 3 2 6 2 2 2 4" xfId="15183" xr:uid="{00000000-0005-0000-0000-0000083C0000}"/>
    <cellStyle name="Normal 3 3 2 6 2 2 3" xfId="15184" xr:uid="{00000000-0005-0000-0000-0000093C0000}"/>
    <cellStyle name="Normal 3 3 2 6 2 2 4" xfId="15185" xr:uid="{00000000-0005-0000-0000-00000A3C0000}"/>
    <cellStyle name="Normal 3 3 2 6 2 2 5" xfId="15186" xr:uid="{00000000-0005-0000-0000-00000B3C0000}"/>
    <cellStyle name="Normal 3 3 2 6 2 3" xfId="15187" xr:uid="{00000000-0005-0000-0000-00000C3C0000}"/>
    <cellStyle name="Normal 3 3 2 6 2 3 2" xfId="15188" xr:uid="{00000000-0005-0000-0000-00000D3C0000}"/>
    <cellStyle name="Normal 3 3 2 6 2 3 3" xfId="15189" xr:uid="{00000000-0005-0000-0000-00000E3C0000}"/>
    <cellStyle name="Normal 3 3 2 6 2 3 4" xfId="15190" xr:uid="{00000000-0005-0000-0000-00000F3C0000}"/>
    <cellStyle name="Normal 3 3 2 6 2 4" xfId="15191" xr:uid="{00000000-0005-0000-0000-0000103C0000}"/>
    <cellStyle name="Normal 3 3 2 6 2 5" xfId="15192" xr:uid="{00000000-0005-0000-0000-0000113C0000}"/>
    <cellStyle name="Normal 3 3 2 6 2 6" xfId="15193" xr:uid="{00000000-0005-0000-0000-0000123C0000}"/>
    <cellStyle name="Normal 3 3 2 6 3" xfId="15194" xr:uid="{00000000-0005-0000-0000-0000133C0000}"/>
    <cellStyle name="Normal 3 3 2 6 3 2" xfId="15195" xr:uid="{00000000-0005-0000-0000-0000143C0000}"/>
    <cellStyle name="Normal 3 3 2 6 3 2 2" xfId="15196" xr:uid="{00000000-0005-0000-0000-0000153C0000}"/>
    <cellStyle name="Normal 3 3 2 6 3 2 2 2" xfId="15197" xr:uid="{00000000-0005-0000-0000-0000163C0000}"/>
    <cellStyle name="Normal 3 3 2 6 3 2 2 3" xfId="15198" xr:uid="{00000000-0005-0000-0000-0000173C0000}"/>
    <cellStyle name="Normal 3 3 2 6 3 2 2 4" xfId="15199" xr:uid="{00000000-0005-0000-0000-0000183C0000}"/>
    <cellStyle name="Normal 3 3 2 6 3 2 3" xfId="15200" xr:uid="{00000000-0005-0000-0000-0000193C0000}"/>
    <cellStyle name="Normal 3 3 2 6 3 2 4" xfId="15201" xr:uid="{00000000-0005-0000-0000-00001A3C0000}"/>
    <cellStyle name="Normal 3 3 2 6 3 2 5" xfId="15202" xr:uid="{00000000-0005-0000-0000-00001B3C0000}"/>
    <cellStyle name="Normal 3 3 2 6 3 3" xfId="15203" xr:uid="{00000000-0005-0000-0000-00001C3C0000}"/>
    <cellStyle name="Normal 3 3 2 6 3 3 2" xfId="15204" xr:uid="{00000000-0005-0000-0000-00001D3C0000}"/>
    <cellStyle name="Normal 3 3 2 6 3 3 3" xfId="15205" xr:uid="{00000000-0005-0000-0000-00001E3C0000}"/>
    <cellStyle name="Normal 3 3 2 6 3 3 4" xfId="15206" xr:uid="{00000000-0005-0000-0000-00001F3C0000}"/>
    <cellStyle name="Normal 3 3 2 6 3 4" xfId="15207" xr:uid="{00000000-0005-0000-0000-0000203C0000}"/>
    <cellStyle name="Normal 3 3 2 6 3 5" xfId="15208" xr:uid="{00000000-0005-0000-0000-0000213C0000}"/>
    <cellStyle name="Normal 3 3 2 6 3 6" xfId="15209" xr:uid="{00000000-0005-0000-0000-0000223C0000}"/>
    <cellStyle name="Normal 3 3 2 6 4" xfId="15210" xr:uid="{00000000-0005-0000-0000-0000233C0000}"/>
    <cellStyle name="Normal 3 3 2 6 4 2" xfId="15211" xr:uid="{00000000-0005-0000-0000-0000243C0000}"/>
    <cellStyle name="Normal 3 3 2 6 4 2 2" xfId="15212" xr:uid="{00000000-0005-0000-0000-0000253C0000}"/>
    <cellStyle name="Normal 3 3 2 6 4 2 3" xfId="15213" xr:uid="{00000000-0005-0000-0000-0000263C0000}"/>
    <cellStyle name="Normal 3 3 2 6 4 2 4" xfId="15214" xr:uid="{00000000-0005-0000-0000-0000273C0000}"/>
    <cellStyle name="Normal 3 3 2 6 4 3" xfId="15215" xr:uid="{00000000-0005-0000-0000-0000283C0000}"/>
    <cellStyle name="Normal 3 3 2 6 4 4" xfId="15216" xr:uid="{00000000-0005-0000-0000-0000293C0000}"/>
    <cellStyle name="Normal 3 3 2 6 4 5" xfId="15217" xr:uid="{00000000-0005-0000-0000-00002A3C0000}"/>
    <cellStyle name="Normal 3 3 2 6 5" xfId="15218" xr:uid="{00000000-0005-0000-0000-00002B3C0000}"/>
    <cellStyle name="Normal 3 3 2 6 5 2" xfId="15219" xr:uid="{00000000-0005-0000-0000-00002C3C0000}"/>
    <cellStyle name="Normal 3 3 2 6 5 3" xfId="15220" xr:uid="{00000000-0005-0000-0000-00002D3C0000}"/>
    <cellStyle name="Normal 3 3 2 6 5 4" xfId="15221" xr:uid="{00000000-0005-0000-0000-00002E3C0000}"/>
    <cellStyle name="Normal 3 3 2 6 6" xfId="15222" xr:uid="{00000000-0005-0000-0000-00002F3C0000}"/>
    <cellStyle name="Normal 3 3 2 6 7" xfId="15223" xr:uid="{00000000-0005-0000-0000-0000303C0000}"/>
    <cellStyle name="Normal 3 3 2 6 8" xfId="15224" xr:uid="{00000000-0005-0000-0000-0000313C0000}"/>
    <cellStyle name="Normal 3 3 2 7" xfId="15225" xr:uid="{00000000-0005-0000-0000-0000323C0000}"/>
    <cellStyle name="Normal 3 3 2 7 2" xfId="15226" xr:uid="{00000000-0005-0000-0000-0000333C0000}"/>
    <cellStyle name="Normal 3 3 2 7 2 2" xfId="15227" xr:uid="{00000000-0005-0000-0000-0000343C0000}"/>
    <cellStyle name="Normal 3 3 2 7 2 2 2" xfId="15228" xr:uid="{00000000-0005-0000-0000-0000353C0000}"/>
    <cellStyle name="Normal 3 3 2 7 2 2 3" xfId="15229" xr:uid="{00000000-0005-0000-0000-0000363C0000}"/>
    <cellStyle name="Normal 3 3 2 7 2 2 4" xfId="15230" xr:uid="{00000000-0005-0000-0000-0000373C0000}"/>
    <cellStyle name="Normal 3 3 2 7 2 3" xfId="15231" xr:uid="{00000000-0005-0000-0000-0000383C0000}"/>
    <cellStyle name="Normal 3 3 2 7 2 4" xfId="15232" xr:uid="{00000000-0005-0000-0000-0000393C0000}"/>
    <cellStyle name="Normal 3 3 2 7 2 5" xfId="15233" xr:uid="{00000000-0005-0000-0000-00003A3C0000}"/>
    <cellStyle name="Normal 3 3 2 7 3" xfId="15234" xr:uid="{00000000-0005-0000-0000-00003B3C0000}"/>
    <cellStyle name="Normal 3 3 2 7 3 2" xfId="15235" xr:uid="{00000000-0005-0000-0000-00003C3C0000}"/>
    <cellStyle name="Normal 3 3 2 7 3 3" xfId="15236" xr:uid="{00000000-0005-0000-0000-00003D3C0000}"/>
    <cellStyle name="Normal 3 3 2 7 3 4" xfId="15237" xr:uid="{00000000-0005-0000-0000-00003E3C0000}"/>
    <cellStyle name="Normal 3 3 2 7 4" xfId="15238" xr:uid="{00000000-0005-0000-0000-00003F3C0000}"/>
    <cellStyle name="Normal 3 3 2 7 5" xfId="15239" xr:uid="{00000000-0005-0000-0000-0000403C0000}"/>
    <cellStyle name="Normal 3 3 2 7 6" xfId="15240" xr:uid="{00000000-0005-0000-0000-0000413C0000}"/>
    <cellStyle name="Normal 3 3 2 8" xfId="15241" xr:uid="{00000000-0005-0000-0000-0000423C0000}"/>
    <cellStyle name="Normal 3 3 2 8 2" xfId="15242" xr:uid="{00000000-0005-0000-0000-0000433C0000}"/>
    <cellStyle name="Normal 3 3 2 8 2 2" xfId="15243" xr:uid="{00000000-0005-0000-0000-0000443C0000}"/>
    <cellStyle name="Normal 3 3 2 8 2 2 2" xfId="15244" xr:uid="{00000000-0005-0000-0000-0000453C0000}"/>
    <cellStyle name="Normal 3 3 2 8 2 2 3" xfId="15245" xr:uid="{00000000-0005-0000-0000-0000463C0000}"/>
    <cellStyle name="Normal 3 3 2 8 2 2 4" xfId="15246" xr:uid="{00000000-0005-0000-0000-0000473C0000}"/>
    <cellStyle name="Normal 3 3 2 8 2 3" xfId="15247" xr:uid="{00000000-0005-0000-0000-0000483C0000}"/>
    <cellStyle name="Normal 3 3 2 8 2 4" xfId="15248" xr:uid="{00000000-0005-0000-0000-0000493C0000}"/>
    <cellStyle name="Normal 3 3 2 8 2 5" xfId="15249" xr:uid="{00000000-0005-0000-0000-00004A3C0000}"/>
    <cellStyle name="Normal 3 3 2 8 3" xfId="15250" xr:uid="{00000000-0005-0000-0000-00004B3C0000}"/>
    <cellStyle name="Normal 3 3 2 8 3 2" xfId="15251" xr:uid="{00000000-0005-0000-0000-00004C3C0000}"/>
    <cellStyle name="Normal 3 3 2 8 3 3" xfId="15252" xr:uid="{00000000-0005-0000-0000-00004D3C0000}"/>
    <cellStyle name="Normal 3 3 2 8 3 4" xfId="15253" xr:uid="{00000000-0005-0000-0000-00004E3C0000}"/>
    <cellStyle name="Normal 3 3 2 8 4" xfId="15254" xr:uid="{00000000-0005-0000-0000-00004F3C0000}"/>
    <cellStyle name="Normal 3 3 2 8 5" xfId="15255" xr:uid="{00000000-0005-0000-0000-0000503C0000}"/>
    <cellStyle name="Normal 3 3 2 8 6" xfId="15256" xr:uid="{00000000-0005-0000-0000-0000513C0000}"/>
    <cellStyle name="Normal 3 3 2 9" xfId="15257" xr:uid="{00000000-0005-0000-0000-0000523C0000}"/>
    <cellStyle name="Normal 3 3 3" xfId="15258" xr:uid="{00000000-0005-0000-0000-0000533C0000}"/>
    <cellStyle name="Normal 3 3 3 10" xfId="15259" xr:uid="{00000000-0005-0000-0000-0000543C0000}"/>
    <cellStyle name="Normal 3 3 3 2" xfId="15260" xr:uid="{00000000-0005-0000-0000-0000553C0000}"/>
    <cellStyle name="Normal 3 3 3 2 2" xfId="15261" xr:uid="{00000000-0005-0000-0000-0000563C0000}"/>
    <cellStyle name="Normal 3 3 3 2 2 2" xfId="15262" xr:uid="{00000000-0005-0000-0000-0000573C0000}"/>
    <cellStyle name="Normal 3 3 3 2 2 2 2" xfId="15263" xr:uid="{00000000-0005-0000-0000-0000583C0000}"/>
    <cellStyle name="Normal 3 3 3 2 2 2 2 2" xfId="15264" xr:uid="{00000000-0005-0000-0000-0000593C0000}"/>
    <cellStyle name="Normal 3 3 3 2 2 2 2 3" xfId="15265" xr:uid="{00000000-0005-0000-0000-00005A3C0000}"/>
    <cellStyle name="Normal 3 3 3 2 2 2 2 4" xfId="15266" xr:uid="{00000000-0005-0000-0000-00005B3C0000}"/>
    <cellStyle name="Normal 3 3 3 2 2 2 3" xfId="15267" xr:uid="{00000000-0005-0000-0000-00005C3C0000}"/>
    <cellStyle name="Normal 3 3 3 2 2 2 4" xfId="15268" xr:uid="{00000000-0005-0000-0000-00005D3C0000}"/>
    <cellStyle name="Normal 3 3 3 2 2 2 5" xfId="15269" xr:uid="{00000000-0005-0000-0000-00005E3C0000}"/>
    <cellStyle name="Normal 3 3 3 2 2 3" xfId="15270" xr:uid="{00000000-0005-0000-0000-00005F3C0000}"/>
    <cellStyle name="Normal 3 3 3 2 2 3 2" xfId="15271" xr:uid="{00000000-0005-0000-0000-0000603C0000}"/>
    <cellStyle name="Normal 3 3 3 2 2 3 3" xfId="15272" xr:uid="{00000000-0005-0000-0000-0000613C0000}"/>
    <cellStyle name="Normal 3 3 3 2 2 3 4" xfId="15273" xr:uid="{00000000-0005-0000-0000-0000623C0000}"/>
    <cellStyle name="Normal 3 3 3 2 2 4" xfId="15274" xr:uid="{00000000-0005-0000-0000-0000633C0000}"/>
    <cellStyle name="Normal 3 3 3 2 2 5" xfId="15275" xr:uid="{00000000-0005-0000-0000-0000643C0000}"/>
    <cellStyle name="Normal 3 3 3 2 2 6" xfId="15276" xr:uid="{00000000-0005-0000-0000-0000653C0000}"/>
    <cellStyle name="Normal 3 3 3 2 3" xfId="15277" xr:uid="{00000000-0005-0000-0000-0000663C0000}"/>
    <cellStyle name="Normal 3 3 3 2 3 2" xfId="15278" xr:uid="{00000000-0005-0000-0000-0000673C0000}"/>
    <cellStyle name="Normal 3 3 3 2 3 2 2" xfId="15279" xr:uid="{00000000-0005-0000-0000-0000683C0000}"/>
    <cellStyle name="Normal 3 3 3 2 3 2 2 2" xfId="15280" xr:uid="{00000000-0005-0000-0000-0000693C0000}"/>
    <cellStyle name="Normal 3 3 3 2 3 2 2 3" xfId="15281" xr:uid="{00000000-0005-0000-0000-00006A3C0000}"/>
    <cellStyle name="Normal 3 3 3 2 3 2 2 4" xfId="15282" xr:uid="{00000000-0005-0000-0000-00006B3C0000}"/>
    <cellStyle name="Normal 3 3 3 2 3 2 3" xfId="15283" xr:uid="{00000000-0005-0000-0000-00006C3C0000}"/>
    <cellStyle name="Normal 3 3 3 2 3 2 4" xfId="15284" xr:uid="{00000000-0005-0000-0000-00006D3C0000}"/>
    <cellStyle name="Normal 3 3 3 2 3 2 5" xfId="15285" xr:uid="{00000000-0005-0000-0000-00006E3C0000}"/>
    <cellStyle name="Normal 3 3 3 2 3 3" xfId="15286" xr:uid="{00000000-0005-0000-0000-00006F3C0000}"/>
    <cellStyle name="Normal 3 3 3 2 3 3 2" xfId="15287" xr:uid="{00000000-0005-0000-0000-0000703C0000}"/>
    <cellStyle name="Normal 3 3 3 2 3 3 3" xfId="15288" xr:uid="{00000000-0005-0000-0000-0000713C0000}"/>
    <cellStyle name="Normal 3 3 3 2 3 3 4" xfId="15289" xr:uid="{00000000-0005-0000-0000-0000723C0000}"/>
    <cellStyle name="Normal 3 3 3 2 3 4" xfId="15290" xr:uid="{00000000-0005-0000-0000-0000733C0000}"/>
    <cellStyle name="Normal 3 3 3 2 3 5" xfId="15291" xr:uid="{00000000-0005-0000-0000-0000743C0000}"/>
    <cellStyle name="Normal 3 3 3 2 3 6" xfId="15292" xr:uid="{00000000-0005-0000-0000-0000753C0000}"/>
    <cellStyle name="Normal 3 3 3 2 4" xfId="15293" xr:uid="{00000000-0005-0000-0000-0000763C0000}"/>
    <cellStyle name="Normal 3 3 3 2 4 2" xfId="15294" xr:uid="{00000000-0005-0000-0000-0000773C0000}"/>
    <cellStyle name="Normal 3 3 3 2 4 2 2" xfId="15295" xr:uid="{00000000-0005-0000-0000-0000783C0000}"/>
    <cellStyle name="Normal 3 3 3 2 4 2 3" xfId="15296" xr:uid="{00000000-0005-0000-0000-0000793C0000}"/>
    <cellStyle name="Normal 3 3 3 2 4 2 4" xfId="15297" xr:uid="{00000000-0005-0000-0000-00007A3C0000}"/>
    <cellStyle name="Normal 3 3 3 2 4 3" xfId="15298" xr:uid="{00000000-0005-0000-0000-00007B3C0000}"/>
    <cellStyle name="Normal 3 3 3 2 4 4" xfId="15299" xr:uid="{00000000-0005-0000-0000-00007C3C0000}"/>
    <cellStyle name="Normal 3 3 3 2 4 5" xfId="15300" xr:uid="{00000000-0005-0000-0000-00007D3C0000}"/>
    <cellStyle name="Normal 3 3 3 2 5" xfId="15301" xr:uid="{00000000-0005-0000-0000-00007E3C0000}"/>
    <cellStyle name="Normal 3 3 3 2 5 2" xfId="15302" xr:uid="{00000000-0005-0000-0000-00007F3C0000}"/>
    <cellStyle name="Normal 3 3 3 2 5 3" xfId="15303" xr:uid="{00000000-0005-0000-0000-0000803C0000}"/>
    <cellStyle name="Normal 3 3 3 2 5 4" xfId="15304" xr:uid="{00000000-0005-0000-0000-0000813C0000}"/>
    <cellStyle name="Normal 3 3 3 2 6" xfId="15305" xr:uid="{00000000-0005-0000-0000-0000823C0000}"/>
    <cellStyle name="Normal 3 3 3 2 7" xfId="15306" xr:uid="{00000000-0005-0000-0000-0000833C0000}"/>
    <cellStyle name="Normal 3 3 3 2 8" xfId="15307" xr:uid="{00000000-0005-0000-0000-0000843C0000}"/>
    <cellStyle name="Normal 3 3 3 3" xfId="15308" xr:uid="{00000000-0005-0000-0000-0000853C0000}"/>
    <cellStyle name="Normal 3 3 3 3 2" xfId="15309" xr:uid="{00000000-0005-0000-0000-0000863C0000}"/>
    <cellStyle name="Normal 3 3 3 3 2 2" xfId="15310" xr:uid="{00000000-0005-0000-0000-0000873C0000}"/>
    <cellStyle name="Normal 3 3 3 3 2 2 2" xfId="15311" xr:uid="{00000000-0005-0000-0000-0000883C0000}"/>
    <cellStyle name="Normal 3 3 3 3 2 2 3" xfId="15312" xr:uid="{00000000-0005-0000-0000-0000893C0000}"/>
    <cellStyle name="Normal 3 3 3 3 2 2 4" xfId="15313" xr:uid="{00000000-0005-0000-0000-00008A3C0000}"/>
    <cellStyle name="Normal 3 3 3 3 2 3" xfId="15314" xr:uid="{00000000-0005-0000-0000-00008B3C0000}"/>
    <cellStyle name="Normal 3 3 3 3 2 4" xfId="15315" xr:uid="{00000000-0005-0000-0000-00008C3C0000}"/>
    <cellStyle name="Normal 3 3 3 3 2 5" xfId="15316" xr:uid="{00000000-0005-0000-0000-00008D3C0000}"/>
    <cellStyle name="Normal 3 3 3 3 3" xfId="15317" xr:uid="{00000000-0005-0000-0000-00008E3C0000}"/>
    <cellStyle name="Normal 3 3 3 3 3 2" xfId="15318" xr:uid="{00000000-0005-0000-0000-00008F3C0000}"/>
    <cellStyle name="Normal 3 3 3 3 3 3" xfId="15319" xr:uid="{00000000-0005-0000-0000-0000903C0000}"/>
    <cellStyle name="Normal 3 3 3 3 3 4" xfId="15320" xr:uid="{00000000-0005-0000-0000-0000913C0000}"/>
    <cellStyle name="Normal 3 3 3 3 4" xfId="15321" xr:uid="{00000000-0005-0000-0000-0000923C0000}"/>
    <cellStyle name="Normal 3 3 3 3 5" xfId="15322" xr:uid="{00000000-0005-0000-0000-0000933C0000}"/>
    <cellStyle name="Normal 3 3 3 3 6" xfId="15323" xr:uid="{00000000-0005-0000-0000-0000943C0000}"/>
    <cellStyle name="Normal 3 3 3 4" xfId="15324" xr:uid="{00000000-0005-0000-0000-0000953C0000}"/>
    <cellStyle name="Normal 3 3 3 4 2" xfId="15325" xr:uid="{00000000-0005-0000-0000-0000963C0000}"/>
    <cellStyle name="Normal 3 3 3 4 2 2" xfId="15326" xr:uid="{00000000-0005-0000-0000-0000973C0000}"/>
    <cellStyle name="Normal 3 3 3 4 2 2 2" xfId="15327" xr:uid="{00000000-0005-0000-0000-0000983C0000}"/>
    <cellStyle name="Normal 3 3 3 4 2 2 3" xfId="15328" xr:uid="{00000000-0005-0000-0000-0000993C0000}"/>
    <cellStyle name="Normal 3 3 3 4 2 2 4" xfId="15329" xr:uid="{00000000-0005-0000-0000-00009A3C0000}"/>
    <cellStyle name="Normal 3 3 3 4 2 3" xfId="15330" xr:uid="{00000000-0005-0000-0000-00009B3C0000}"/>
    <cellStyle name="Normal 3 3 3 4 2 4" xfId="15331" xr:uid="{00000000-0005-0000-0000-00009C3C0000}"/>
    <cellStyle name="Normal 3 3 3 4 2 5" xfId="15332" xr:uid="{00000000-0005-0000-0000-00009D3C0000}"/>
    <cellStyle name="Normal 3 3 3 4 3" xfId="15333" xr:uid="{00000000-0005-0000-0000-00009E3C0000}"/>
    <cellStyle name="Normal 3 3 3 4 3 2" xfId="15334" xr:uid="{00000000-0005-0000-0000-00009F3C0000}"/>
    <cellStyle name="Normal 3 3 3 4 3 3" xfId="15335" xr:uid="{00000000-0005-0000-0000-0000A03C0000}"/>
    <cellStyle name="Normal 3 3 3 4 3 4" xfId="15336" xr:uid="{00000000-0005-0000-0000-0000A13C0000}"/>
    <cellStyle name="Normal 3 3 3 4 4" xfId="15337" xr:uid="{00000000-0005-0000-0000-0000A23C0000}"/>
    <cellStyle name="Normal 3 3 3 4 5" xfId="15338" xr:uid="{00000000-0005-0000-0000-0000A33C0000}"/>
    <cellStyle name="Normal 3 3 3 4 6" xfId="15339" xr:uid="{00000000-0005-0000-0000-0000A43C0000}"/>
    <cellStyle name="Normal 3 3 3 5" xfId="15340" xr:uid="{00000000-0005-0000-0000-0000A53C0000}"/>
    <cellStyle name="Normal 3 3 3 6" xfId="15341" xr:uid="{00000000-0005-0000-0000-0000A63C0000}"/>
    <cellStyle name="Normal 3 3 3 6 2" xfId="15342" xr:uid="{00000000-0005-0000-0000-0000A73C0000}"/>
    <cellStyle name="Normal 3 3 3 6 2 2" xfId="15343" xr:uid="{00000000-0005-0000-0000-0000A83C0000}"/>
    <cellStyle name="Normal 3 3 3 6 2 3" xfId="15344" xr:uid="{00000000-0005-0000-0000-0000A93C0000}"/>
    <cellStyle name="Normal 3 3 3 6 2 4" xfId="15345" xr:uid="{00000000-0005-0000-0000-0000AA3C0000}"/>
    <cellStyle name="Normal 3 3 3 6 3" xfId="15346" xr:uid="{00000000-0005-0000-0000-0000AB3C0000}"/>
    <cellStyle name="Normal 3 3 3 6 4" xfId="15347" xr:uid="{00000000-0005-0000-0000-0000AC3C0000}"/>
    <cellStyle name="Normal 3 3 3 6 5" xfId="15348" xr:uid="{00000000-0005-0000-0000-0000AD3C0000}"/>
    <cellStyle name="Normal 3 3 3 7" xfId="15349" xr:uid="{00000000-0005-0000-0000-0000AE3C0000}"/>
    <cellStyle name="Normal 3 3 3 7 2" xfId="15350" xr:uid="{00000000-0005-0000-0000-0000AF3C0000}"/>
    <cellStyle name="Normal 3 3 3 7 3" xfId="15351" xr:uid="{00000000-0005-0000-0000-0000B03C0000}"/>
    <cellStyle name="Normal 3 3 3 7 4" xfId="15352" xr:uid="{00000000-0005-0000-0000-0000B13C0000}"/>
    <cellStyle name="Normal 3 3 3 8" xfId="15353" xr:uid="{00000000-0005-0000-0000-0000B23C0000}"/>
    <cellStyle name="Normal 3 3 3 9" xfId="15354" xr:uid="{00000000-0005-0000-0000-0000B33C0000}"/>
    <cellStyle name="Normal 3 3 4" xfId="15355" xr:uid="{00000000-0005-0000-0000-0000B43C0000}"/>
    <cellStyle name="Normal 3 3 4 10" xfId="15356" xr:uid="{00000000-0005-0000-0000-0000B53C0000}"/>
    <cellStyle name="Normal 3 3 4 2" xfId="15357" xr:uid="{00000000-0005-0000-0000-0000B63C0000}"/>
    <cellStyle name="Normal 3 3 4 2 2" xfId="15358" xr:uid="{00000000-0005-0000-0000-0000B73C0000}"/>
    <cellStyle name="Normal 3 3 4 2 2 2" xfId="15359" xr:uid="{00000000-0005-0000-0000-0000B83C0000}"/>
    <cellStyle name="Normal 3 3 4 2 2 2 2" xfId="15360" xr:uid="{00000000-0005-0000-0000-0000B93C0000}"/>
    <cellStyle name="Normal 3 3 4 2 2 2 2 2" xfId="15361" xr:uid="{00000000-0005-0000-0000-0000BA3C0000}"/>
    <cellStyle name="Normal 3 3 4 2 2 2 2 3" xfId="15362" xr:uid="{00000000-0005-0000-0000-0000BB3C0000}"/>
    <cellStyle name="Normal 3 3 4 2 2 2 2 4" xfId="15363" xr:uid="{00000000-0005-0000-0000-0000BC3C0000}"/>
    <cellStyle name="Normal 3 3 4 2 2 2 3" xfId="15364" xr:uid="{00000000-0005-0000-0000-0000BD3C0000}"/>
    <cellStyle name="Normal 3 3 4 2 2 2 4" xfId="15365" xr:uid="{00000000-0005-0000-0000-0000BE3C0000}"/>
    <cellStyle name="Normal 3 3 4 2 2 2 5" xfId="15366" xr:uid="{00000000-0005-0000-0000-0000BF3C0000}"/>
    <cellStyle name="Normal 3 3 4 2 2 3" xfId="15367" xr:uid="{00000000-0005-0000-0000-0000C03C0000}"/>
    <cellStyle name="Normal 3 3 4 2 2 3 2" xfId="15368" xr:uid="{00000000-0005-0000-0000-0000C13C0000}"/>
    <cellStyle name="Normal 3 3 4 2 2 3 3" xfId="15369" xr:uid="{00000000-0005-0000-0000-0000C23C0000}"/>
    <cellStyle name="Normal 3 3 4 2 2 3 4" xfId="15370" xr:uid="{00000000-0005-0000-0000-0000C33C0000}"/>
    <cellStyle name="Normal 3 3 4 2 2 4" xfId="15371" xr:uid="{00000000-0005-0000-0000-0000C43C0000}"/>
    <cellStyle name="Normal 3 3 4 2 2 5" xfId="15372" xr:uid="{00000000-0005-0000-0000-0000C53C0000}"/>
    <cellStyle name="Normal 3 3 4 2 2 6" xfId="15373" xr:uid="{00000000-0005-0000-0000-0000C63C0000}"/>
    <cellStyle name="Normal 3 3 4 2 3" xfId="15374" xr:uid="{00000000-0005-0000-0000-0000C73C0000}"/>
    <cellStyle name="Normal 3 3 4 2 3 2" xfId="15375" xr:uid="{00000000-0005-0000-0000-0000C83C0000}"/>
    <cellStyle name="Normal 3 3 4 2 3 2 2" xfId="15376" xr:uid="{00000000-0005-0000-0000-0000C93C0000}"/>
    <cellStyle name="Normal 3 3 4 2 3 2 2 2" xfId="15377" xr:uid="{00000000-0005-0000-0000-0000CA3C0000}"/>
    <cellStyle name="Normal 3 3 4 2 3 2 2 3" xfId="15378" xr:uid="{00000000-0005-0000-0000-0000CB3C0000}"/>
    <cellStyle name="Normal 3 3 4 2 3 2 2 4" xfId="15379" xr:uid="{00000000-0005-0000-0000-0000CC3C0000}"/>
    <cellStyle name="Normal 3 3 4 2 3 2 3" xfId="15380" xr:uid="{00000000-0005-0000-0000-0000CD3C0000}"/>
    <cellStyle name="Normal 3 3 4 2 3 2 4" xfId="15381" xr:uid="{00000000-0005-0000-0000-0000CE3C0000}"/>
    <cellStyle name="Normal 3 3 4 2 3 2 5" xfId="15382" xr:uid="{00000000-0005-0000-0000-0000CF3C0000}"/>
    <cellStyle name="Normal 3 3 4 2 3 3" xfId="15383" xr:uid="{00000000-0005-0000-0000-0000D03C0000}"/>
    <cellStyle name="Normal 3 3 4 2 3 3 2" xfId="15384" xr:uid="{00000000-0005-0000-0000-0000D13C0000}"/>
    <cellStyle name="Normal 3 3 4 2 3 3 3" xfId="15385" xr:uid="{00000000-0005-0000-0000-0000D23C0000}"/>
    <cellStyle name="Normal 3 3 4 2 3 3 4" xfId="15386" xr:uid="{00000000-0005-0000-0000-0000D33C0000}"/>
    <cellStyle name="Normal 3 3 4 2 3 4" xfId="15387" xr:uid="{00000000-0005-0000-0000-0000D43C0000}"/>
    <cellStyle name="Normal 3 3 4 2 3 5" xfId="15388" xr:uid="{00000000-0005-0000-0000-0000D53C0000}"/>
    <cellStyle name="Normal 3 3 4 2 3 6" xfId="15389" xr:uid="{00000000-0005-0000-0000-0000D63C0000}"/>
    <cellStyle name="Normal 3 3 4 2 4" xfId="15390" xr:uid="{00000000-0005-0000-0000-0000D73C0000}"/>
    <cellStyle name="Normal 3 3 4 2 4 2" xfId="15391" xr:uid="{00000000-0005-0000-0000-0000D83C0000}"/>
    <cellStyle name="Normal 3 3 4 2 4 2 2" xfId="15392" xr:uid="{00000000-0005-0000-0000-0000D93C0000}"/>
    <cellStyle name="Normal 3 3 4 2 4 2 3" xfId="15393" xr:uid="{00000000-0005-0000-0000-0000DA3C0000}"/>
    <cellStyle name="Normal 3 3 4 2 4 2 4" xfId="15394" xr:uid="{00000000-0005-0000-0000-0000DB3C0000}"/>
    <cellStyle name="Normal 3 3 4 2 4 3" xfId="15395" xr:uid="{00000000-0005-0000-0000-0000DC3C0000}"/>
    <cellStyle name="Normal 3 3 4 2 4 4" xfId="15396" xr:uid="{00000000-0005-0000-0000-0000DD3C0000}"/>
    <cellStyle name="Normal 3 3 4 2 4 5" xfId="15397" xr:uid="{00000000-0005-0000-0000-0000DE3C0000}"/>
    <cellStyle name="Normal 3 3 4 2 5" xfId="15398" xr:uid="{00000000-0005-0000-0000-0000DF3C0000}"/>
    <cellStyle name="Normal 3 3 4 2 5 2" xfId="15399" xr:uid="{00000000-0005-0000-0000-0000E03C0000}"/>
    <cellStyle name="Normal 3 3 4 2 5 3" xfId="15400" xr:uid="{00000000-0005-0000-0000-0000E13C0000}"/>
    <cellStyle name="Normal 3 3 4 2 5 4" xfId="15401" xr:uid="{00000000-0005-0000-0000-0000E23C0000}"/>
    <cellStyle name="Normal 3 3 4 2 6" xfId="15402" xr:uid="{00000000-0005-0000-0000-0000E33C0000}"/>
    <cellStyle name="Normal 3 3 4 2 7" xfId="15403" xr:uid="{00000000-0005-0000-0000-0000E43C0000}"/>
    <cellStyle name="Normal 3 3 4 2 8" xfId="15404" xr:uid="{00000000-0005-0000-0000-0000E53C0000}"/>
    <cellStyle name="Normal 3 3 4 3" xfId="15405" xr:uid="{00000000-0005-0000-0000-0000E63C0000}"/>
    <cellStyle name="Normal 3 3 4 3 2" xfId="15406" xr:uid="{00000000-0005-0000-0000-0000E73C0000}"/>
    <cellStyle name="Normal 3 3 4 3 2 2" xfId="15407" xr:uid="{00000000-0005-0000-0000-0000E83C0000}"/>
    <cellStyle name="Normal 3 3 4 3 2 2 2" xfId="15408" xr:uid="{00000000-0005-0000-0000-0000E93C0000}"/>
    <cellStyle name="Normal 3 3 4 3 2 2 3" xfId="15409" xr:uid="{00000000-0005-0000-0000-0000EA3C0000}"/>
    <cellStyle name="Normal 3 3 4 3 2 2 4" xfId="15410" xr:uid="{00000000-0005-0000-0000-0000EB3C0000}"/>
    <cellStyle name="Normal 3 3 4 3 2 3" xfId="15411" xr:uid="{00000000-0005-0000-0000-0000EC3C0000}"/>
    <cellStyle name="Normal 3 3 4 3 2 4" xfId="15412" xr:uid="{00000000-0005-0000-0000-0000ED3C0000}"/>
    <cellStyle name="Normal 3 3 4 3 2 5" xfId="15413" xr:uid="{00000000-0005-0000-0000-0000EE3C0000}"/>
    <cellStyle name="Normal 3 3 4 3 3" xfId="15414" xr:uid="{00000000-0005-0000-0000-0000EF3C0000}"/>
    <cellStyle name="Normal 3 3 4 3 3 2" xfId="15415" xr:uid="{00000000-0005-0000-0000-0000F03C0000}"/>
    <cellStyle name="Normal 3 3 4 3 3 3" xfId="15416" xr:uid="{00000000-0005-0000-0000-0000F13C0000}"/>
    <cellStyle name="Normal 3 3 4 3 3 4" xfId="15417" xr:uid="{00000000-0005-0000-0000-0000F23C0000}"/>
    <cellStyle name="Normal 3 3 4 3 4" xfId="15418" xr:uid="{00000000-0005-0000-0000-0000F33C0000}"/>
    <cellStyle name="Normal 3 3 4 3 5" xfId="15419" xr:uid="{00000000-0005-0000-0000-0000F43C0000}"/>
    <cellStyle name="Normal 3 3 4 3 6" xfId="15420" xr:uid="{00000000-0005-0000-0000-0000F53C0000}"/>
    <cellStyle name="Normal 3 3 4 4" xfId="15421" xr:uid="{00000000-0005-0000-0000-0000F63C0000}"/>
    <cellStyle name="Normal 3 3 4 4 2" xfId="15422" xr:uid="{00000000-0005-0000-0000-0000F73C0000}"/>
    <cellStyle name="Normal 3 3 4 4 2 2" xfId="15423" xr:uid="{00000000-0005-0000-0000-0000F83C0000}"/>
    <cellStyle name="Normal 3 3 4 4 2 2 2" xfId="15424" xr:uid="{00000000-0005-0000-0000-0000F93C0000}"/>
    <cellStyle name="Normal 3 3 4 4 2 2 3" xfId="15425" xr:uid="{00000000-0005-0000-0000-0000FA3C0000}"/>
    <cellStyle name="Normal 3 3 4 4 2 2 4" xfId="15426" xr:uid="{00000000-0005-0000-0000-0000FB3C0000}"/>
    <cellStyle name="Normal 3 3 4 4 2 3" xfId="15427" xr:uid="{00000000-0005-0000-0000-0000FC3C0000}"/>
    <cellStyle name="Normal 3 3 4 4 2 4" xfId="15428" xr:uid="{00000000-0005-0000-0000-0000FD3C0000}"/>
    <cellStyle name="Normal 3 3 4 4 2 5" xfId="15429" xr:uid="{00000000-0005-0000-0000-0000FE3C0000}"/>
    <cellStyle name="Normal 3 3 4 4 3" xfId="15430" xr:uid="{00000000-0005-0000-0000-0000FF3C0000}"/>
    <cellStyle name="Normal 3 3 4 4 3 2" xfId="15431" xr:uid="{00000000-0005-0000-0000-0000003D0000}"/>
    <cellStyle name="Normal 3 3 4 4 3 3" xfId="15432" xr:uid="{00000000-0005-0000-0000-0000013D0000}"/>
    <cellStyle name="Normal 3 3 4 4 3 4" xfId="15433" xr:uid="{00000000-0005-0000-0000-0000023D0000}"/>
    <cellStyle name="Normal 3 3 4 4 4" xfId="15434" xr:uid="{00000000-0005-0000-0000-0000033D0000}"/>
    <cellStyle name="Normal 3 3 4 4 5" xfId="15435" xr:uid="{00000000-0005-0000-0000-0000043D0000}"/>
    <cellStyle name="Normal 3 3 4 4 6" xfId="15436" xr:uid="{00000000-0005-0000-0000-0000053D0000}"/>
    <cellStyle name="Normal 3 3 4 5" xfId="15437" xr:uid="{00000000-0005-0000-0000-0000063D0000}"/>
    <cellStyle name="Normal 3 3 4 6" xfId="15438" xr:uid="{00000000-0005-0000-0000-0000073D0000}"/>
    <cellStyle name="Normal 3 3 4 6 2" xfId="15439" xr:uid="{00000000-0005-0000-0000-0000083D0000}"/>
    <cellStyle name="Normal 3 3 4 6 2 2" xfId="15440" xr:uid="{00000000-0005-0000-0000-0000093D0000}"/>
    <cellStyle name="Normal 3 3 4 6 2 3" xfId="15441" xr:uid="{00000000-0005-0000-0000-00000A3D0000}"/>
    <cellStyle name="Normal 3 3 4 6 2 4" xfId="15442" xr:uid="{00000000-0005-0000-0000-00000B3D0000}"/>
    <cellStyle name="Normal 3 3 4 6 3" xfId="15443" xr:uid="{00000000-0005-0000-0000-00000C3D0000}"/>
    <cellStyle name="Normal 3 3 4 6 4" xfId="15444" xr:uid="{00000000-0005-0000-0000-00000D3D0000}"/>
    <cellStyle name="Normal 3 3 4 6 5" xfId="15445" xr:uid="{00000000-0005-0000-0000-00000E3D0000}"/>
    <cellStyle name="Normal 3 3 4 7" xfId="15446" xr:uid="{00000000-0005-0000-0000-00000F3D0000}"/>
    <cellStyle name="Normal 3 3 4 7 2" xfId="15447" xr:uid="{00000000-0005-0000-0000-0000103D0000}"/>
    <cellStyle name="Normal 3 3 4 7 3" xfId="15448" xr:uid="{00000000-0005-0000-0000-0000113D0000}"/>
    <cellStyle name="Normal 3 3 4 7 4" xfId="15449" xr:uid="{00000000-0005-0000-0000-0000123D0000}"/>
    <cellStyle name="Normal 3 3 4 8" xfId="15450" xr:uid="{00000000-0005-0000-0000-0000133D0000}"/>
    <cellStyle name="Normal 3 3 4 9" xfId="15451" xr:uid="{00000000-0005-0000-0000-0000143D0000}"/>
    <cellStyle name="Normal 3 3 5" xfId="15452" xr:uid="{00000000-0005-0000-0000-0000153D0000}"/>
    <cellStyle name="Normal 3 3 5 2" xfId="15453" xr:uid="{00000000-0005-0000-0000-0000163D0000}"/>
    <cellStyle name="Normal 3 3 6" xfId="15454" xr:uid="{00000000-0005-0000-0000-0000173D0000}"/>
    <cellStyle name="Normal 3 3 6 10" xfId="15455" xr:uid="{00000000-0005-0000-0000-0000183D0000}"/>
    <cellStyle name="Normal 3 3 6 2" xfId="15456" xr:uid="{00000000-0005-0000-0000-0000193D0000}"/>
    <cellStyle name="Normal 3 3 6 2 2" xfId="15457" xr:uid="{00000000-0005-0000-0000-00001A3D0000}"/>
    <cellStyle name="Normal 3 3 6 2 2 2" xfId="15458" xr:uid="{00000000-0005-0000-0000-00001B3D0000}"/>
    <cellStyle name="Normal 3 3 6 2 2 2 2" xfId="15459" xr:uid="{00000000-0005-0000-0000-00001C3D0000}"/>
    <cellStyle name="Normal 3 3 6 2 2 2 2 2" xfId="15460" xr:uid="{00000000-0005-0000-0000-00001D3D0000}"/>
    <cellStyle name="Normal 3 3 6 2 2 2 2 3" xfId="15461" xr:uid="{00000000-0005-0000-0000-00001E3D0000}"/>
    <cellStyle name="Normal 3 3 6 2 2 2 2 4" xfId="15462" xr:uid="{00000000-0005-0000-0000-00001F3D0000}"/>
    <cellStyle name="Normal 3 3 6 2 2 2 3" xfId="15463" xr:uid="{00000000-0005-0000-0000-0000203D0000}"/>
    <cellStyle name="Normal 3 3 6 2 2 2 4" xfId="15464" xr:uid="{00000000-0005-0000-0000-0000213D0000}"/>
    <cellStyle name="Normal 3 3 6 2 2 2 5" xfId="15465" xr:uid="{00000000-0005-0000-0000-0000223D0000}"/>
    <cellStyle name="Normal 3 3 6 2 2 3" xfId="15466" xr:uid="{00000000-0005-0000-0000-0000233D0000}"/>
    <cellStyle name="Normal 3 3 6 2 2 3 2" xfId="15467" xr:uid="{00000000-0005-0000-0000-0000243D0000}"/>
    <cellStyle name="Normal 3 3 6 2 2 3 3" xfId="15468" xr:uid="{00000000-0005-0000-0000-0000253D0000}"/>
    <cellStyle name="Normal 3 3 6 2 2 3 4" xfId="15469" xr:uid="{00000000-0005-0000-0000-0000263D0000}"/>
    <cellStyle name="Normal 3 3 6 2 2 4" xfId="15470" xr:uid="{00000000-0005-0000-0000-0000273D0000}"/>
    <cellStyle name="Normal 3 3 6 2 2 5" xfId="15471" xr:uid="{00000000-0005-0000-0000-0000283D0000}"/>
    <cellStyle name="Normal 3 3 6 2 2 6" xfId="15472" xr:uid="{00000000-0005-0000-0000-0000293D0000}"/>
    <cellStyle name="Normal 3 3 6 2 3" xfId="15473" xr:uid="{00000000-0005-0000-0000-00002A3D0000}"/>
    <cellStyle name="Normal 3 3 6 2 3 2" xfId="15474" xr:uid="{00000000-0005-0000-0000-00002B3D0000}"/>
    <cellStyle name="Normal 3 3 6 2 3 2 2" xfId="15475" xr:uid="{00000000-0005-0000-0000-00002C3D0000}"/>
    <cellStyle name="Normal 3 3 6 2 3 2 2 2" xfId="15476" xr:uid="{00000000-0005-0000-0000-00002D3D0000}"/>
    <cellStyle name="Normal 3 3 6 2 3 2 2 3" xfId="15477" xr:uid="{00000000-0005-0000-0000-00002E3D0000}"/>
    <cellStyle name="Normal 3 3 6 2 3 2 2 4" xfId="15478" xr:uid="{00000000-0005-0000-0000-00002F3D0000}"/>
    <cellStyle name="Normal 3 3 6 2 3 2 3" xfId="15479" xr:uid="{00000000-0005-0000-0000-0000303D0000}"/>
    <cellStyle name="Normal 3 3 6 2 3 2 4" xfId="15480" xr:uid="{00000000-0005-0000-0000-0000313D0000}"/>
    <cellStyle name="Normal 3 3 6 2 3 2 5" xfId="15481" xr:uid="{00000000-0005-0000-0000-0000323D0000}"/>
    <cellStyle name="Normal 3 3 6 2 3 3" xfId="15482" xr:uid="{00000000-0005-0000-0000-0000333D0000}"/>
    <cellStyle name="Normal 3 3 6 2 3 3 2" xfId="15483" xr:uid="{00000000-0005-0000-0000-0000343D0000}"/>
    <cellStyle name="Normal 3 3 6 2 3 3 3" xfId="15484" xr:uid="{00000000-0005-0000-0000-0000353D0000}"/>
    <cellStyle name="Normal 3 3 6 2 3 3 4" xfId="15485" xr:uid="{00000000-0005-0000-0000-0000363D0000}"/>
    <cellStyle name="Normal 3 3 6 2 3 4" xfId="15486" xr:uid="{00000000-0005-0000-0000-0000373D0000}"/>
    <cellStyle name="Normal 3 3 6 2 3 5" xfId="15487" xr:uid="{00000000-0005-0000-0000-0000383D0000}"/>
    <cellStyle name="Normal 3 3 6 2 3 6" xfId="15488" xr:uid="{00000000-0005-0000-0000-0000393D0000}"/>
    <cellStyle name="Normal 3 3 6 2 4" xfId="15489" xr:uid="{00000000-0005-0000-0000-00003A3D0000}"/>
    <cellStyle name="Normal 3 3 6 2 4 2" xfId="15490" xr:uid="{00000000-0005-0000-0000-00003B3D0000}"/>
    <cellStyle name="Normal 3 3 6 2 4 2 2" xfId="15491" xr:uid="{00000000-0005-0000-0000-00003C3D0000}"/>
    <cellStyle name="Normal 3 3 6 2 4 2 3" xfId="15492" xr:uid="{00000000-0005-0000-0000-00003D3D0000}"/>
    <cellStyle name="Normal 3 3 6 2 4 2 4" xfId="15493" xr:uid="{00000000-0005-0000-0000-00003E3D0000}"/>
    <cellStyle name="Normal 3 3 6 2 4 3" xfId="15494" xr:uid="{00000000-0005-0000-0000-00003F3D0000}"/>
    <cellStyle name="Normal 3 3 6 2 4 4" xfId="15495" xr:uid="{00000000-0005-0000-0000-0000403D0000}"/>
    <cellStyle name="Normal 3 3 6 2 4 5" xfId="15496" xr:uid="{00000000-0005-0000-0000-0000413D0000}"/>
    <cellStyle name="Normal 3 3 6 2 5" xfId="15497" xr:uid="{00000000-0005-0000-0000-0000423D0000}"/>
    <cellStyle name="Normal 3 3 6 2 5 2" xfId="15498" xr:uid="{00000000-0005-0000-0000-0000433D0000}"/>
    <cellStyle name="Normal 3 3 6 2 5 3" xfId="15499" xr:uid="{00000000-0005-0000-0000-0000443D0000}"/>
    <cellStyle name="Normal 3 3 6 2 5 4" xfId="15500" xr:uid="{00000000-0005-0000-0000-0000453D0000}"/>
    <cellStyle name="Normal 3 3 6 2 6" xfId="15501" xr:uid="{00000000-0005-0000-0000-0000463D0000}"/>
    <cellStyle name="Normal 3 3 6 2 7" xfId="15502" xr:uid="{00000000-0005-0000-0000-0000473D0000}"/>
    <cellStyle name="Normal 3 3 6 2 8" xfId="15503" xr:uid="{00000000-0005-0000-0000-0000483D0000}"/>
    <cellStyle name="Normal 3 3 6 3" xfId="15504" xr:uid="{00000000-0005-0000-0000-0000493D0000}"/>
    <cellStyle name="Normal 3 3 6 3 2" xfId="15505" xr:uid="{00000000-0005-0000-0000-00004A3D0000}"/>
    <cellStyle name="Normal 3 3 6 3 2 2" xfId="15506" xr:uid="{00000000-0005-0000-0000-00004B3D0000}"/>
    <cellStyle name="Normal 3 3 6 3 2 2 2" xfId="15507" xr:uid="{00000000-0005-0000-0000-00004C3D0000}"/>
    <cellStyle name="Normal 3 3 6 3 2 2 3" xfId="15508" xr:uid="{00000000-0005-0000-0000-00004D3D0000}"/>
    <cellStyle name="Normal 3 3 6 3 2 2 4" xfId="15509" xr:uid="{00000000-0005-0000-0000-00004E3D0000}"/>
    <cellStyle name="Normal 3 3 6 3 2 3" xfId="15510" xr:uid="{00000000-0005-0000-0000-00004F3D0000}"/>
    <cellStyle name="Normal 3 3 6 3 2 4" xfId="15511" xr:uid="{00000000-0005-0000-0000-0000503D0000}"/>
    <cellStyle name="Normal 3 3 6 3 2 5" xfId="15512" xr:uid="{00000000-0005-0000-0000-0000513D0000}"/>
    <cellStyle name="Normal 3 3 6 3 3" xfId="15513" xr:uid="{00000000-0005-0000-0000-0000523D0000}"/>
    <cellStyle name="Normal 3 3 6 3 3 2" xfId="15514" xr:uid="{00000000-0005-0000-0000-0000533D0000}"/>
    <cellStyle name="Normal 3 3 6 3 3 3" xfId="15515" xr:uid="{00000000-0005-0000-0000-0000543D0000}"/>
    <cellStyle name="Normal 3 3 6 3 3 4" xfId="15516" xr:uid="{00000000-0005-0000-0000-0000553D0000}"/>
    <cellStyle name="Normal 3 3 6 3 4" xfId="15517" xr:uid="{00000000-0005-0000-0000-0000563D0000}"/>
    <cellStyle name="Normal 3 3 6 3 5" xfId="15518" xr:uid="{00000000-0005-0000-0000-0000573D0000}"/>
    <cellStyle name="Normal 3 3 6 3 6" xfId="15519" xr:uid="{00000000-0005-0000-0000-0000583D0000}"/>
    <cellStyle name="Normal 3 3 6 4" xfId="15520" xr:uid="{00000000-0005-0000-0000-0000593D0000}"/>
    <cellStyle name="Normal 3 3 6 4 2" xfId="15521" xr:uid="{00000000-0005-0000-0000-00005A3D0000}"/>
    <cellStyle name="Normal 3 3 6 4 2 2" xfId="15522" xr:uid="{00000000-0005-0000-0000-00005B3D0000}"/>
    <cellStyle name="Normal 3 3 6 4 2 2 2" xfId="15523" xr:uid="{00000000-0005-0000-0000-00005C3D0000}"/>
    <cellStyle name="Normal 3 3 6 4 2 2 3" xfId="15524" xr:uid="{00000000-0005-0000-0000-00005D3D0000}"/>
    <cellStyle name="Normal 3 3 6 4 2 2 4" xfId="15525" xr:uid="{00000000-0005-0000-0000-00005E3D0000}"/>
    <cellStyle name="Normal 3 3 6 4 2 3" xfId="15526" xr:uid="{00000000-0005-0000-0000-00005F3D0000}"/>
    <cellStyle name="Normal 3 3 6 4 2 4" xfId="15527" xr:uid="{00000000-0005-0000-0000-0000603D0000}"/>
    <cellStyle name="Normal 3 3 6 4 2 5" xfId="15528" xr:uid="{00000000-0005-0000-0000-0000613D0000}"/>
    <cellStyle name="Normal 3 3 6 4 3" xfId="15529" xr:uid="{00000000-0005-0000-0000-0000623D0000}"/>
    <cellStyle name="Normal 3 3 6 4 3 2" xfId="15530" xr:uid="{00000000-0005-0000-0000-0000633D0000}"/>
    <cellStyle name="Normal 3 3 6 4 3 3" xfId="15531" xr:uid="{00000000-0005-0000-0000-0000643D0000}"/>
    <cellStyle name="Normal 3 3 6 4 3 4" xfId="15532" xr:uid="{00000000-0005-0000-0000-0000653D0000}"/>
    <cellStyle name="Normal 3 3 6 4 4" xfId="15533" xr:uid="{00000000-0005-0000-0000-0000663D0000}"/>
    <cellStyle name="Normal 3 3 6 4 5" xfId="15534" xr:uid="{00000000-0005-0000-0000-0000673D0000}"/>
    <cellStyle name="Normal 3 3 6 4 6" xfId="15535" xr:uid="{00000000-0005-0000-0000-0000683D0000}"/>
    <cellStyle name="Normal 3 3 6 5" xfId="15536" xr:uid="{00000000-0005-0000-0000-0000693D0000}"/>
    <cellStyle name="Normal 3 3 6 6" xfId="15537" xr:uid="{00000000-0005-0000-0000-00006A3D0000}"/>
    <cellStyle name="Normal 3 3 6 6 2" xfId="15538" xr:uid="{00000000-0005-0000-0000-00006B3D0000}"/>
    <cellStyle name="Normal 3 3 6 6 2 2" xfId="15539" xr:uid="{00000000-0005-0000-0000-00006C3D0000}"/>
    <cellStyle name="Normal 3 3 6 6 2 3" xfId="15540" xr:uid="{00000000-0005-0000-0000-00006D3D0000}"/>
    <cellStyle name="Normal 3 3 6 6 2 4" xfId="15541" xr:uid="{00000000-0005-0000-0000-00006E3D0000}"/>
    <cellStyle name="Normal 3 3 6 6 3" xfId="15542" xr:uid="{00000000-0005-0000-0000-00006F3D0000}"/>
    <cellStyle name="Normal 3 3 6 6 4" xfId="15543" xr:uid="{00000000-0005-0000-0000-0000703D0000}"/>
    <cellStyle name="Normal 3 3 6 6 5" xfId="15544" xr:uid="{00000000-0005-0000-0000-0000713D0000}"/>
    <cellStyle name="Normal 3 3 6 7" xfId="15545" xr:uid="{00000000-0005-0000-0000-0000723D0000}"/>
    <cellStyle name="Normal 3 3 6 7 2" xfId="15546" xr:uid="{00000000-0005-0000-0000-0000733D0000}"/>
    <cellStyle name="Normal 3 3 6 7 3" xfId="15547" xr:uid="{00000000-0005-0000-0000-0000743D0000}"/>
    <cellStyle name="Normal 3 3 6 7 4" xfId="15548" xr:uid="{00000000-0005-0000-0000-0000753D0000}"/>
    <cellStyle name="Normal 3 3 6 8" xfId="15549" xr:uid="{00000000-0005-0000-0000-0000763D0000}"/>
    <cellStyle name="Normal 3 3 6 9" xfId="15550" xr:uid="{00000000-0005-0000-0000-0000773D0000}"/>
    <cellStyle name="Normal 3 3 7" xfId="15551" xr:uid="{00000000-0005-0000-0000-0000783D0000}"/>
    <cellStyle name="Normal 3 3 7 2" xfId="15552" xr:uid="{00000000-0005-0000-0000-0000793D0000}"/>
    <cellStyle name="Normal 3 3 7 2 2" xfId="15553" xr:uid="{00000000-0005-0000-0000-00007A3D0000}"/>
    <cellStyle name="Normal 3 3 7 2 2 2" xfId="15554" xr:uid="{00000000-0005-0000-0000-00007B3D0000}"/>
    <cellStyle name="Normal 3 3 7 2 2 2 2" xfId="15555" xr:uid="{00000000-0005-0000-0000-00007C3D0000}"/>
    <cellStyle name="Normal 3 3 7 2 2 2 3" xfId="15556" xr:uid="{00000000-0005-0000-0000-00007D3D0000}"/>
    <cellStyle name="Normal 3 3 7 2 2 2 4" xfId="15557" xr:uid="{00000000-0005-0000-0000-00007E3D0000}"/>
    <cellStyle name="Normal 3 3 7 2 2 3" xfId="15558" xr:uid="{00000000-0005-0000-0000-00007F3D0000}"/>
    <cellStyle name="Normal 3 3 7 2 2 4" xfId="15559" xr:uid="{00000000-0005-0000-0000-0000803D0000}"/>
    <cellStyle name="Normal 3 3 7 2 2 5" xfId="15560" xr:uid="{00000000-0005-0000-0000-0000813D0000}"/>
    <cellStyle name="Normal 3 3 7 2 3" xfId="15561" xr:uid="{00000000-0005-0000-0000-0000823D0000}"/>
    <cellStyle name="Normal 3 3 7 2 3 2" xfId="15562" xr:uid="{00000000-0005-0000-0000-0000833D0000}"/>
    <cellStyle name="Normal 3 3 7 2 3 3" xfId="15563" xr:uid="{00000000-0005-0000-0000-0000843D0000}"/>
    <cellStyle name="Normal 3 3 7 2 3 4" xfId="15564" xr:uid="{00000000-0005-0000-0000-0000853D0000}"/>
    <cellStyle name="Normal 3 3 7 2 4" xfId="15565" xr:uid="{00000000-0005-0000-0000-0000863D0000}"/>
    <cellStyle name="Normal 3 3 7 2 5" xfId="15566" xr:uid="{00000000-0005-0000-0000-0000873D0000}"/>
    <cellStyle name="Normal 3 3 7 2 6" xfId="15567" xr:uid="{00000000-0005-0000-0000-0000883D0000}"/>
    <cellStyle name="Normal 3 3 7 3" xfId="15568" xr:uid="{00000000-0005-0000-0000-0000893D0000}"/>
    <cellStyle name="Normal 3 3 7 3 2" xfId="15569" xr:uid="{00000000-0005-0000-0000-00008A3D0000}"/>
    <cellStyle name="Normal 3 3 7 3 2 2" xfId="15570" xr:uid="{00000000-0005-0000-0000-00008B3D0000}"/>
    <cellStyle name="Normal 3 3 7 3 2 2 2" xfId="15571" xr:uid="{00000000-0005-0000-0000-00008C3D0000}"/>
    <cellStyle name="Normal 3 3 7 3 2 2 3" xfId="15572" xr:uid="{00000000-0005-0000-0000-00008D3D0000}"/>
    <cellStyle name="Normal 3 3 7 3 2 2 4" xfId="15573" xr:uid="{00000000-0005-0000-0000-00008E3D0000}"/>
    <cellStyle name="Normal 3 3 7 3 2 3" xfId="15574" xr:uid="{00000000-0005-0000-0000-00008F3D0000}"/>
    <cellStyle name="Normal 3 3 7 3 2 4" xfId="15575" xr:uid="{00000000-0005-0000-0000-0000903D0000}"/>
    <cellStyle name="Normal 3 3 7 3 2 5" xfId="15576" xr:uid="{00000000-0005-0000-0000-0000913D0000}"/>
    <cellStyle name="Normal 3 3 7 3 3" xfId="15577" xr:uid="{00000000-0005-0000-0000-0000923D0000}"/>
    <cellStyle name="Normal 3 3 7 3 3 2" xfId="15578" xr:uid="{00000000-0005-0000-0000-0000933D0000}"/>
    <cellStyle name="Normal 3 3 7 3 3 3" xfId="15579" xr:uid="{00000000-0005-0000-0000-0000943D0000}"/>
    <cellStyle name="Normal 3 3 7 3 3 4" xfId="15580" xr:uid="{00000000-0005-0000-0000-0000953D0000}"/>
    <cellStyle name="Normal 3 3 7 3 4" xfId="15581" xr:uid="{00000000-0005-0000-0000-0000963D0000}"/>
    <cellStyle name="Normal 3 3 7 3 5" xfId="15582" xr:uid="{00000000-0005-0000-0000-0000973D0000}"/>
    <cellStyle name="Normal 3 3 7 3 6" xfId="15583" xr:uid="{00000000-0005-0000-0000-0000983D0000}"/>
    <cellStyle name="Normal 3 3 7 4" xfId="15584" xr:uid="{00000000-0005-0000-0000-0000993D0000}"/>
    <cellStyle name="Normal 3 3 7 5" xfId="15585" xr:uid="{00000000-0005-0000-0000-00009A3D0000}"/>
    <cellStyle name="Normal 3 3 7 5 2" xfId="15586" xr:uid="{00000000-0005-0000-0000-00009B3D0000}"/>
    <cellStyle name="Normal 3 3 7 5 2 2" xfId="15587" xr:uid="{00000000-0005-0000-0000-00009C3D0000}"/>
    <cellStyle name="Normal 3 3 7 5 2 3" xfId="15588" xr:uid="{00000000-0005-0000-0000-00009D3D0000}"/>
    <cellStyle name="Normal 3 3 7 5 2 4" xfId="15589" xr:uid="{00000000-0005-0000-0000-00009E3D0000}"/>
    <cellStyle name="Normal 3 3 7 5 3" xfId="15590" xr:uid="{00000000-0005-0000-0000-00009F3D0000}"/>
    <cellStyle name="Normal 3 3 7 5 4" xfId="15591" xr:uid="{00000000-0005-0000-0000-0000A03D0000}"/>
    <cellStyle name="Normal 3 3 7 5 5" xfId="15592" xr:uid="{00000000-0005-0000-0000-0000A13D0000}"/>
    <cellStyle name="Normal 3 3 7 6" xfId="15593" xr:uid="{00000000-0005-0000-0000-0000A23D0000}"/>
    <cellStyle name="Normal 3 3 7 6 2" xfId="15594" xr:uid="{00000000-0005-0000-0000-0000A33D0000}"/>
    <cellStyle name="Normal 3 3 7 6 3" xfId="15595" xr:uid="{00000000-0005-0000-0000-0000A43D0000}"/>
    <cellStyle name="Normal 3 3 7 6 4" xfId="15596" xr:uid="{00000000-0005-0000-0000-0000A53D0000}"/>
    <cellStyle name="Normal 3 3 7 7" xfId="15597" xr:uid="{00000000-0005-0000-0000-0000A63D0000}"/>
    <cellStyle name="Normal 3 3 7 8" xfId="15598" xr:uid="{00000000-0005-0000-0000-0000A73D0000}"/>
    <cellStyle name="Normal 3 3 7 9" xfId="15599" xr:uid="{00000000-0005-0000-0000-0000A83D0000}"/>
    <cellStyle name="Normal 3 3 8" xfId="15600" xr:uid="{00000000-0005-0000-0000-0000A93D0000}"/>
    <cellStyle name="Normal 3 3 8 2" xfId="15601" xr:uid="{00000000-0005-0000-0000-0000AA3D0000}"/>
    <cellStyle name="Normal 3 3 8 2 2" xfId="15602" xr:uid="{00000000-0005-0000-0000-0000AB3D0000}"/>
    <cellStyle name="Normal 3 3 8 2 2 2" xfId="15603" xr:uid="{00000000-0005-0000-0000-0000AC3D0000}"/>
    <cellStyle name="Normal 3 3 8 2 2 2 2" xfId="15604" xr:uid="{00000000-0005-0000-0000-0000AD3D0000}"/>
    <cellStyle name="Normal 3 3 8 2 2 2 3" xfId="15605" xr:uid="{00000000-0005-0000-0000-0000AE3D0000}"/>
    <cellStyle name="Normal 3 3 8 2 2 2 4" xfId="15606" xr:uid="{00000000-0005-0000-0000-0000AF3D0000}"/>
    <cellStyle name="Normal 3 3 8 2 2 3" xfId="15607" xr:uid="{00000000-0005-0000-0000-0000B03D0000}"/>
    <cellStyle name="Normal 3 3 8 2 2 4" xfId="15608" xr:uid="{00000000-0005-0000-0000-0000B13D0000}"/>
    <cellStyle name="Normal 3 3 8 2 2 5" xfId="15609" xr:uid="{00000000-0005-0000-0000-0000B23D0000}"/>
    <cellStyle name="Normal 3 3 8 2 3" xfId="15610" xr:uid="{00000000-0005-0000-0000-0000B33D0000}"/>
    <cellStyle name="Normal 3 3 8 2 3 2" xfId="15611" xr:uid="{00000000-0005-0000-0000-0000B43D0000}"/>
    <cellStyle name="Normal 3 3 8 2 3 3" xfId="15612" xr:uid="{00000000-0005-0000-0000-0000B53D0000}"/>
    <cellStyle name="Normal 3 3 8 2 3 4" xfId="15613" xr:uid="{00000000-0005-0000-0000-0000B63D0000}"/>
    <cellStyle name="Normal 3 3 8 2 4" xfId="15614" xr:uid="{00000000-0005-0000-0000-0000B73D0000}"/>
    <cellStyle name="Normal 3 3 8 2 5" xfId="15615" xr:uid="{00000000-0005-0000-0000-0000B83D0000}"/>
    <cellStyle name="Normal 3 3 8 2 6" xfId="15616" xr:uid="{00000000-0005-0000-0000-0000B93D0000}"/>
    <cellStyle name="Normal 3 3 8 3" xfId="15617" xr:uid="{00000000-0005-0000-0000-0000BA3D0000}"/>
    <cellStyle name="Normal 3 3 8 3 2" xfId="15618" xr:uid="{00000000-0005-0000-0000-0000BB3D0000}"/>
    <cellStyle name="Normal 3 3 8 3 2 2" xfId="15619" xr:uid="{00000000-0005-0000-0000-0000BC3D0000}"/>
    <cellStyle name="Normal 3 3 8 3 2 2 2" xfId="15620" xr:uid="{00000000-0005-0000-0000-0000BD3D0000}"/>
    <cellStyle name="Normal 3 3 8 3 2 2 3" xfId="15621" xr:uid="{00000000-0005-0000-0000-0000BE3D0000}"/>
    <cellStyle name="Normal 3 3 8 3 2 2 4" xfId="15622" xr:uid="{00000000-0005-0000-0000-0000BF3D0000}"/>
    <cellStyle name="Normal 3 3 8 3 2 3" xfId="15623" xr:uid="{00000000-0005-0000-0000-0000C03D0000}"/>
    <cellStyle name="Normal 3 3 8 3 2 4" xfId="15624" xr:uid="{00000000-0005-0000-0000-0000C13D0000}"/>
    <cellStyle name="Normal 3 3 8 3 2 5" xfId="15625" xr:uid="{00000000-0005-0000-0000-0000C23D0000}"/>
    <cellStyle name="Normal 3 3 8 3 3" xfId="15626" xr:uid="{00000000-0005-0000-0000-0000C33D0000}"/>
    <cellStyle name="Normal 3 3 8 3 3 2" xfId="15627" xr:uid="{00000000-0005-0000-0000-0000C43D0000}"/>
    <cellStyle name="Normal 3 3 8 3 3 3" xfId="15628" xr:uid="{00000000-0005-0000-0000-0000C53D0000}"/>
    <cellStyle name="Normal 3 3 8 3 3 4" xfId="15629" xr:uid="{00000000-0005-0000-0000-0000C63D0000}"/>
    <cellStyle name="Normal 3 3 8 3 4" xfId="15630" xr:uid="{00000000-0005-0000-0000-0000C73D0000}"/>
    <cellStyle name="Normal 3 3 8 3 5" xfId="15631" xr:uid="{00000000-0005-0000-0000-0000C83D0000}"/>
    <cellStyle name="Normal 3 3 8 3 6" xfId="15632" xr:uid="{00000000-0005-0000-0000-0000C93D0000}"/>
    <cellStyle name="Normal 3 3 8 4" xfId="15633" xr:uid="{00000000-0005-0000-0000-0000CA3D0000}"/>
    <cellStyle name="Normal 3 3 8 5" xfId="15634" xr:uid="{00000000-0005-0000-0000-0000CB3D0000}"/>
    <cellStyle name="Normal 3 3 8 5 2" xfId="15635" xr:uid="{00000000-0005-0000-0000-0000CC3D0000}"/>
    <cellStyle name="Normal 3 3 8 5 2 2" xfId="15636" xr:uid="{00000000-0005-0000-0000-0000CD3D0000}"/>
    <cellStyle name="Normal 3 3 8 5 2 3" xfId="15637" xr:uid="{00000000-0005-0000-0000-0000CE3D0000}"/>
    <cellStyle name="Normal 3 3 8 5 2 4" xfId="15638" xr:uid="{00000000-0005-0000-0000-0000CF3D0000}"/>
    <cellStyle name="Normal 3 3 8 5 3" xfId="15639" xr:uid="{00000000-0005-0000-0000-0000D03D0000}"/>
    <cellStyle name="Normal 3 3 8 5 4" xfId="15640" xr:uid="{00000000-0005-0000-0000-0000D13D0000}"/>
    <cellStyle name="Normal 3 3 8 5 5" xfId="15641" xr:uid="{00000000-0005-0000-0000-0000D23D0000}"/>
    <cellStyle name="Normal 3 3 8 6" xfId="15642" xr:uid="{00000000-0005-0000-0000-0000D33D0000}"/>
    <cellStyle name="Normal 3 3 8 6 2" xfId="15643" xr:uid="{00000000-0005-0000-0000-0000D43D0000}"/>
    <cellStyle name="Normal 3 3 8 6 3" xfId="15644" xr:uid="{00000000-0005-0000-0000-0000D53D0000}"/>
    <cellStyle name="Normal 3 3 8 6 4" xfId="15645" xr:uid="{00000000-0005-0000-0000-0000D63D0000}"/>
    <cellStyle name="Normal 3 3 8 7" xfId="15646" xr:uid="{00000000-0005-0000-0000-0000D73D0000}"/>
    <cellStyle name="Normal 3 3 8 8" xfId="15647" xr:uid="{00000000-0005-0000-0000-0000D83D0000}"/>
    <cellStyle name="Normal 3 3 8 9" xfId="15648" xr:uid="{00000000-0005-0000-0000-0000D93D0000}"/>
    <cellStyle name="Normal 3 3 9" xfId="15649" xr:uid="{00000000-0005-0000-0000-0000DA3D0000}"/>
    <cellStyle name="Normal 3 3 9 2" xfId="15650" xr:uid="{00000000-0005-0000-0000-0000DB3D0000}"/>
    <cellStyle name="Normal 3 3 9 3" xfId="15651" xr:uid="{00000000-0005-0000-0000-0000DC3D0000}"/>
    <cellStyle name="Normal 3 3 9 3 2" xfId="15652" xr:uid="{00000000-0005-0000-0000-0000DD3D0000}"/>
    <cellStyle name="Normal 3 3 9 3 2 2" xfId="15653" xr:uid="{00000000-0005-0000-0000-0000DE3D0000}"/>
    <cellStyle name="Normal 3 3 9 3 2 3" xfId="15654" xr:uid="{00000000-0005-0000-0000-0000DF3D0000}"/>
    <cellStyle name="Normal 3 3 9 3 2 4" xfId="15655" xr:uid="{00000000-0005-0000-0000-0000E03D0000}"/>
    <cellStyle name="Normal 3 3 9 3 3" xfId="15656" xr:uid="{00000000-0005-0000-0000-0000E13D0000}"/>
    <cellStyle name="Normal 3 3 9 3 4" xfId="15657" xr:uid="{00000000-0005-0000-0000-0000E23D0000}"/>
    <cellStyle name="Normal 3 3 9 3 5" xfId="15658" xr:uid="{00000000-0005-0000-0000-0000E33D0000}"/>
    <cellStyle name="Normal 3 3 9 4" xfId="15659" xr:uid="{00000000-0005-0000-0000-0000E43D0000}"/>
    <cellStyle name="Normal 3 3 9 5" xfId="15660" xr:uid="{00000000-0005-0000-0000-0000E53D0000}"/>
    <cellStyle name="Normal 3 3 9 5 2" xfId="15661" xr:uid="{00000000-0005-0000-0000-0000E63D0000}"/>
    <cellStyle name="Normal 3 3 9 5 3" xfId="15662" xr:uid="{00000000-0005-0000-0000-0000E73D0000}"/>
    <cellStyle name="Normal 3 3 9 5 4" xfId="15663" xr:uid="{00000000-0005-0000-0000-0000E83D0000}"/>
    <cellStyle name="Normal 3 3 9 6" xfId="15664" xr:uid="{00000000-0005-0000-0000-0000E93D0000}"/>
    <cellStyle name="Normal 3 3 9 7" xfId="15665" xr:uid="{00000000-0005-0000-0000-0000EA3D0000}"/>
    <cellStyle name="Normal 3 3 9 8" xfId="15666" xr:uid="{00000000-0005-0000-0000-0000EB3D0000}"/>
    <cellStyle name="Normal 3 30" xfId="15667" xr:uid="{00000000-0005-0000-0000-0000EC3D0000}"/>
    <cellStyle name="Normal 3 30 2" xfId="15668" xr:uid="{00000000-0005-0000-0000-0000ED3D0000}"/>
    <cellStyle name="Normal 3 30 2 2" xfId="15669" xr:uid="{00000000-0005-0000-0000-0000EE3D0000}"/>
    <cellStyle name="Normal 3 30 2 2 2" xfId="15670" xr:uid="{00000000-0005-0000-0000-0000EF3D0000}"/>
    <cellStyle name="Normal 3 30 2 2 3" xfId="15671" xr:uid="{00000000-0005-0000-0000-0000F03D0000}"/>
    <cellStyle name="Normal 3 30 2 2 4" xfId="15672" xr:uid="{00000000-0005-0000-0000-0000F13D0000}"/>
    <cellStyle name="Normal 3 30 2 3" xfId="15673" xr:uid="{00000000-0005-0000-0000-0000F23D0000}"/>
    <cellStyle name="Normal 3 30 2 4" xfId="15674" xr:uid="{00000000-0005-0000-0000-0000F33D0000}"/>
    <cellStyle name="Normal 3 30 2 5" xfId="15675" xr:uid="{00000000-0005-0000-0000-0000F43D0000}"/>
    <cellStyle name="Normal 3 30 3" xfId="15676" xr:uid="{00000000-0005-0000-0000-0000F53D0000}"/>
    <cellStyle name="Normal 3 30 3 2" xfId="15677" xr:uid="{00000000-0005-0000-0000-0000F63D0000}"/>
    <cellStyle name="Normal 3 30 3 3" xfId="15678" xr:uid="{00000000-0005-0000-0000-0000F73D0000}"/>
    <cellStyle name="Normal 3 30 3 4" xfId="15679" xr:uid="{00000000-0005-0000-0000-0000F83D0000}"/>
    <cellStyle name="Normal 3 30 4" xfId="15680" xr:uid="{00000000-0005-0000-0000-0000F93D0000}"/>
    <cellStyle name="Normal 3 30 5" xfId="15681" xr:uid="{00000000-0005-0000-0000-0000FA3D0000}"/>
    <cellStyle name="Normal 3 30 6" xfId="15682" xr:uid="{00000000-0005-0000-0000-0000FB3D0000}"/>
    <cellStyle name="Normal 3 31" xfId="15683" xr:uid="{00000000-0005-0000-0000-0000FC3D0000}"/>
    <cellStyle name="Normal 3 31 2" xfId="15684" xr:uid="{00000000-0005-0000-0000-0000FD3D0000}"/>
    <cellStyle name="Normal 3 31 2 2" xfId="15685" xr:uid="{00000000-0005-0000-0000-0000FE3D0000}"/>
    <cellStyle name="Normal 3 31 2 2 2" xfId="15686" xr:uid="{00000000-0005-0000-0000-0000FF3D0000}"/>
    <cellStyle name="Normal 3 31 2 2 3" xfId="15687" xr:uid="{00000000-0005-0000-0000-0000003E0000}"/>
    <cellStyle name="Normal 3 31 2 2 4" xfId="15688" xr:uid="{00000000-0005-0000-0000-0000013E0000}"/>
    <cellStyle name="Normal 3 31 2 3" xfId="15689" xr:uid="{00000000-0005-0000-0000-0000023E0000}"/>
    <cellStyle name="Normal 3 31 2 4" xfId="15690" xr:uid="{00000000-0005-0000-0000-0000033E0000}"/>
    <cellStyle name="Normal 3 31 2 5" xfId="15691" xr:uid="{00000000-0005-0000-0000-0000043E0000}"/>
    <cellStyle name="Normal 3 31 3" xfId="15692" xr:uid="{00000000-0005-0000-0000-0000053E0000}"/>
    <cellStyle name="Normal 3 31 3 2" xfId="15693" xr:uid="{00000000-0005-0000-0000-0000063E0000}"/>
    <cellStyle name="Normal 3 31 3 3" xfId="15694" xr:uid="{00000000-0005-0000-0000-0000073E0000}"/>
    <cellStyle name="Normal 3 31 3 4" xfId="15695" xr:uid="{00000000-0005-0000-0000-0000083E0000}"/>
    <cellStyle name="Normal 3 31 4" xfId="15696" xr:uid="{00000000-0005-0000-0000-0000093E0000}"/>
    <cellStyle name="Normal 3 31 5" xfId="15697" xr:uid="{00000000-0005-0000-0000-00000A3E0000}"/>
    <cellStyle name="Normal 3 31 6" xfId="15698" xr:uid="{00000000-0005-0000-0000-00000B3E0000}"/>
    <cellStyle name="Normal 3 32" xfId="15699" xr:uid="{00000000-0005-0000-0000-00000C3E0000}"/>
    <cellStyle name="Normal 3 32 2" xfId="15700" xr:uid="{00000000-0005-0000-0000-00000D3E0000}"/>
    <cellStyle name="Normal 3 33" xfId="15701" xr:uid="{00000000-0005-0000-0000-00000E3E0000}"/>
    <cellStyle name="Normal 3 33 2" xfId="15702" xr:uid="{00000000-0005-0000-0000-00000F3E0000}"/>
    <cellStyle name="Normal 3 34" xfId="15703" xr:uid="{00000000-0005-0000-0000-0000103E0000}"/>
    <cellStyle name="Normal 3 34 2" xfId="15704" xr:uid="{00000000-0005-0000-0000-0000113E0000}"/>
    <cellStyle name="Normal 3 34 2 2" xfId="15705" xr:uid="{00000000-0005-0000-0000-0000123E0000}"/>
    <cellStyle name="Normal 3 34 2 3" xfId="15706" xr:uid="{00000000-0005-0000-0000-0000133E0000}"/>
    <cellStyle name="Normal 3 34 2 4" xfId="15707" xr:uid="{00000000-0005-0000-0000-0000143E0000}"/>
    <cellStyle name="Normal 3 34 3" xfId="15708" xr:uid="{00000000-0005-0000-0000-0000153E0000}"/>
    <cellStyle name="Normal 3 34 4" xfId="15709" xr:uid="{00000000-0005-0000-0000-0000163E0000}"/>
    <cellStyle name="Normal 3 34 5" xfId="15710" xr:uid="{00000000-0005-0000-0000-0000173E0000}"/>
    <cellStyle name="Normal 3 35" xfId="15711" xr:uid="{00000000-0005-0000-0000-0000183E0000}"/>
    <cellStyle name="Normal 3 35 2" xfId="15712" xr:uid="{00000000-0005-0000-0000-0000193E0000}"/>
    <cellStyle name="Normal 3 36" xfId="15713" xr:uid="{00000000-0005-0000-0000-00001A3E0000}"/>
    <cellStyle name="Normal 3 36 2" xfId="15714" xr:uid="{00000000-0005-0000-0000-00001B3E0000}"/>
    <cellStyle name="Normal 3 37" xfId="15715" xr:uid="{00000000-0005-0000-0000-00001C3E0000}"/>
    <cellStyle name="Normal 3 37 2" xfId="15716" xr:uid="{00000000-0005-0000-0000-00001D3E0000}"/>
    <cellStyle name="Normal 3 38" xfId="15717" xr:uid="{00000000-0005-0000-0000-00001E3E0000}"/>
    <cellStyle name="Normal 3 38 2" xfId="15718" xr:uid="{00000000-0005-0000-0000-00001F3E0000}"/>
    <cellStyle name="Normal 3 39" xfId="15719" xr:uid="{00000000-0005-0000-0000-0000203E0000}"/>
    <cellStyle name="Normal 3 39 2" xfId="15720" xr:uid="{00000000-0005-0000-0000-0000213E0000}"/>
    <cellStyle name="Normal 3 4" xfId="15721" xr:uid="{00000000-0005-0000-0000-0000223E0000}"/>
    <cellStyle name="Normal 3 4 10" xfId="15722" xr:uid="{00000000-0005-0000-0000-0000233E0000}"/>
    <cellStyle name="Normal 3 4 10 2" xfId="15723" xr:uid="{00000000-0005-0000-0000-0000243E0000}"/>
    <cellStyle name="Normal 3 4 11" xfId="15724" xr:uid="{00000000-0005-0000-0000-0000253E0000}"/>
    <cellStyle name="Normal 3 4 12" xfId="15725" xr:uid="{00000000-0005-0000-0000-0000263E0000}"/>
    <cellStyle name="Normal 3 4 12 2" xfId="15726" xr:uid="{00000000-0005-0000-0000-0000273E0000}"/>
    <cellStyle name="Normal 3 4 13" xfId="15727" xr:uid="{00000000-0005-0000-0000-0000283E0000}"/>
    <cellStyle name="Normal 3 4 13 2" xfId="15728" xr:uid="{00000000-0005-0000-0000-0000293E0000}"/>
    <cellStyle name="Normal 3 4 13 2 2" xfId="15729" xr:uid="{00000000-0005-0000-0000-00002A3E0000}"/>
    <cellStyle name="Normal 3 4 13 2 3" xfId="15730" xr:uid="{00000000-0005-0000-0000-00002B3E0000}"/>
    <cellStyle name="Normal 3 4 13 2 4" xfId="15731" xr:uid="{00000000-0005-0000-0000-00002C3E0000}"/>
    <cellStyle name="Normal 3 4 14" xfId="15732" xr:uid="{00000000-0005-0000-0000-00002D3E0000}"/>
    <cellStyle name="Normal 3 4 14 2" xfId="15733" xr:uid="{00000000-0005-0000-0000-00002E3E0000}"/>
    <cellStyle name="Normal 3 4 14 2 2" xfId="15734" xr:uid="{00000000-0005-0000-0000-00002F3E0000}"/>
    <cellStyle name="Normal 3 4 14 2 3" xfId="15735" xr:uid="{00000000-0005-0000-0000-0000303E0000}"/>
    <cellStyle name="Normal 3 4 14 2 4" xfId="15736" xr:uid="{00000000-0005-0000-0000-0000313E0000}"/>
    <cellStyle name="Normal 3 4 14 3" xfId="15737" xr:uid="{00000000-0005-0000-0000-0000323E0000}"/>
    <cellStyle name="Normal 3 4 14 4" xfId="15738" xr:uid="{00000000-0005-0000-0000-0000333E0000}"/>
    <cellStyle name="Normal 3 4 14 5" xfId="15739" xr:uid="{00000000-0005-0000-0000-0000343E0000}"/>
    <cellStyle name="Normal 3 4 15" xfId="15740" xr:uid="{00000000-0005-0000-0000-0000353E0000}"/>
    <cellStyle name="Normal 3 4 16" xfId="15741" xr:uid="{00000000-0005-0000-0000-0000363E0000}"/>
    <cellStyle name="Normal 3 4 17" xfId="15742" xr:uid="{00000000-0005-0000-0000-0000373E0000}"/>
    <cellStyle name="Normal 3 4 2" xfId="15743" xr:uid="{00000000-0005-0000-0000-0000383E0000}"/>
    <cellStyle name="Normal 3 4 2 10" xfId="15744" xr:uid="{00000000-0005-0000-0000-0000393E0000}"/>
    <cellStyle name="Normal 3 4 2 11" xfId="15745" xr:uid="{00000000-0005-0000-0000-00003A3E0000}"/>
    <cellStyle name="Normal 3 4 2 2" xfId="15746" xr:uid="{00000000-0005-0000-0000-00003B3E0000}"/>
    <cellStyle name="Normal 3 4 2 2 2" xfId="15747" xr:uid="{00000000-0005-0000-0000-00003C3E0000}"/>
    <cellStyle name="Normal 3 4 2 2 2 2" xfId="15748" xr:uid="{00000000-0005-0000-0000-00003D3E0000}"/>
    <cellStyle name="Normal 3 4 2 2 2 2 2" xfId="15749" xr:uid="{00000000-0005-0000-0000-00003E3E0000}"/>
    <cellStyle name="Normal 3 4 2 2 2 2 2 2" xfId="15750" xr:uid="{00000000-0005-0000-0000-00003F3E0000}"/>
    <cellStyle name="Normal 3 4 2 2 2 2 2 2 2" xfId="15751" xr:uid="{00000000-0005-0000-0000-0000403E0000}"/>
    <cellStyle name="Normal 3 4 2 2 2 2 2 2 3" xfId="15752" xr:uid="{00000000-0005-0000-0000-0000413E0000}"/>
    <cellStyle name="Normal 3 4 2 2 2 2 2 2 4" xfId="15753" xr:uid="{00000000-0005-0000-0000-0000423E0000}"/>
    <cellStyle name="Normal 3 4 2 2 2 2 2 3" xfId="15754" xr:uid="{00000000-0005-0000-0000-0000433E0000}"/>
    <cellStyle name="Normal 3 4 2 2 2 2 2 4" xfId="15755" xr:uid="{00000000-0005-0000-0000-0000443E0000}"/>
    <cellStyle name="Normal 3 4 2 2 2 2 2 5" xfId="15756" xr:uid="{00000000-0005-0000-0000-0000453E0000}"/>
    <cellStyle name="Normal 3 4 2 2 2 2 3" xfId="15757" xr:uid="{00000000-0005-0000-0000-0000463E0000}"/>
    <cellStyle name="Normal 3 4 2 2 2 2 3 2" xfId="15758" xr:uid="{00000000-0005-0000-0000-0000473E0000}"/>
    <cellStyle name="Normal 3 4 2 2 2 2 3 3" xfId="15759" xr:uid="{00000000-0005-0000-0000-0000483E0000}"/>
    <cellStyle name="Normal 3 4 2 2 2 2 3 4" xfId="15760" xr:uid="{00000000-0005-0000-0000-0000493E0000}"/>
    <cellStyle name="Normal 3 4 2 2 2 2 4" xfId="15761" xr:uid="{00000000-0005-0000-0000-00004A3E0000}"/>
    <cellStyle name="Normal 3 4 2 2 2 2 5" xfId="15762" xr:uid="{00000000-0005-0000-0000-00004B3E0000}"/>
    <cellStyle name="Normal 3 4 2 2 2 2 6" xfId="15763" xr:uid="{00000000-0005-0000-0000-00004C3E0000}"/>
    <cellStyle name="Normal 3 4 2 2 2 3" xfId="15764" xr:uid="{00000000-0005-0000-0000-00004D3E0000}"/>
    <cellStyle name="Normal 3 4 2 2 2 3 2" xfId="15765" xr:uid="{00000000-0005-0000-0000-00004E3E0000}"/>
    <cellStyle name="Normal 3 4 2 2 2 3 2 2" xfId="15766" xr:uid="{00000000-0005-0000-0000-00004F3E0000}"/>
    <cellStyle name="Normal 3 4 2 2 2 3 2 2 2" xfId="15767" xr:uid="{00000000-0005-0000-0000-0000503E0000}"/>
    <cellStyle name="Normal 3 4 2 2 2 3 2 2 3" xfId="15768" xr:uid="{00000000-0005-0000-0000-0000513E0000}"/>
    <cellStyle name="Normal 3 4 2 2 2 3 2 2 4" xfId="15769" xr:uid="{00000000-0005-0000-0000-0000523E0000}"/>
    <cellStyle name="Normal 3 4 2 2 2 3 2 3" xfId="15770" xr:uid="{00000000-0005-0000-0000-0000533E0000}"/>
    <cellStyle name="Normal 3 4 2 2 2 3 2 4" xfId="15771" xr:uid="{00000000-0005-0000-0000-0000543E0000}"/>
    <cellStyle name="Normal 3 4 2 2 2 3 2 5" xfId="15772" xr:uid="{00000000-0005-0000-0000-0000553E0000}"/>
    <cellStyle name="Normal 3 4 2 2 2 3 3" xfId="15773" xr:uid="{00000000-0005-0000-0000-0000563E0000}"/>
    <cellStyle name="Normal 3 4 2 2 2 3 3 2" xfId="15774" xr:uid="{00000000-0005-0000-0000-0000573E0000}"/>
    <cellStyle name="Normal 3 4 2 2 2 3 3 3" xfId="15775" xr:uid="{00000000-0005-0000-0000-0000583E0000}"/>
    <cellStyle name="Normal 3 4 2 2 2 3 3 4" xfId="15776" xr:uid="{00000000-0005-0000-0000-0000593E0000}"/>
    <cellStyle name="Normal 3 4 2 2 2 3 4" xfId="15777" xr:uid="{00000000-0005-0000-0000-00005A3E0000}"/>
    <cellStyle name="Normal 3 4 2 2 2 3 5" xfId="15778" xr:uid="{00000000-0005-0000-0000-00005B3E0000}"/>
    <cellStyle name="Normal 3 4 2 2 2 3 6" xfId="15779" xr:uid="{00000000-0005-0000-0000-00005C3E0000}"/>
    <cellStyle name="Normal 3 4 2 2 2 4" xfId="15780" xr:uid="{00000000-0005-0000-0000-00005D3E0000}"/>
    <cellStyle name="Normal 3 4 2 2 2 4 2" xfId="15781" xr:uid="{00000000-0005-0000-0000-00005E3E0000}"/>
    <cellStyle name="Normal 3 4 2 2 2 4 2 2" xfId="15782" xr:uid="{00000000-0005-0000-0000-00005F3E0000}"/>
    <cellStyle name="Normal 3 4 2 2 2 4 2 3" xfId="15783" xr:uid="{00000000-0005-0000-0000-0000603E0000}"/>
    <cellStyle name="Normal 3 4 2 2 2 4 2 4" xfId="15784" xr:uid="{00000000-0005-0000-0000-0000613E0000}"/>
    <cellStyle name="Normal 3 4 2 2 2 4 3" xfId="15785" xr:uid="{00000000-0005-0000-0000-0000623E0000}"/>
    <cellStyle name="Normal 3 4 2 2 2 4 4" xfId="15786" xr:uid="{00000000-0005-0000-0000-0000633E0000}"/>
    <cellStyle name="Normal 3 4 2 2 2 4 5" xfId="15787" xr:uid="{00000000-0005-0000-0000-0000643E0000}"/>
    <cellStyle name="Normal 3 4 2 2 2 5" xfId="15788" xr:uid="{00000000-0005-0000-0000-0000653E0000}"/>
    <cellStyle name="Normal 3 4 2 2 2 5 2" xfId="15789" xr:uid="{00000000-0005-0000-0000-0000663E0000}"/>
    <cellStyle name="Normal 3 4 2 2 2 5 3" xfId="15790" xr:uid="{00000000-0005-0000-0000-0000673E0000}"/>
    <cellStyle name="Normal 3 4 2 2 2 5 4" xfId="15791" xr:uid="{00000000-0005-0000-0000-0000683E0000}"/>
    <cellStyle name="Normal 3 4 2 2 2 6" xfId="15792" xr:uid="{00000000-0005-0000-0000-0000693E0000}"/>
    <cellStyle name="Normal 3 4 2 2 2 7" xfId="15793" xr:uid="{00000000-0005-0000-0000-00006A3E0000}"/>
    <cellStyle name="Normal 3 4 2 2 2 8" xfId="15794" xr:uid="{00000000-0005-0000-0000-00006B3E0000}"/>
    <cellStyle name="Normal 3 4 2 2 3" xfId="15795" xr:uid="{00000000-0005-0000-0000-00006C3E0000}"/>
    <cellStyle name="Normal 3 4 2 2 3 2" xfId="15796" xr:uid="{00000000-0005-0000-0000-00006D3E0000}"/>
    <cellStyle name="Normal 3 4 2 2 3 2 2" xfId="15797" xr:uid="{00000000-0005-0000-0000-00006E3E0000}"/>
    <cellStyle name="Normal 3 4 2 2 3 2 2 2" xfId="15798" xr:uid="{00000000-0005-0000-0000-00006F3E0000}"/>
    <cellStyle name="Normal 3 4 2 2 3 2 2 3" xfId="15799" xr:uid="{00000000-0005-0000-0000-0000703E0000}"/>
    <cellStyle name="Normal 3 4 2 2 3 2 2 4" xfId="15800" xr:uid="{00000000-0005-0000-0000-0000713E0000}"/>
    <cellStyle name="Normal 3 4 2 2 3 2 3" xfId="15801" xr:uid="{00000000-0005-0000-0000-0000723E0000}"/>
    <cellStyle name="Normal 3 4 2 2 3 2 3 2" xfId="15802" xr:uid="{00000000-0005-0000-0000-0000733E0000}"/>
    <cellStyle name="Normal 3 4 2 2 3 2 3 3" xfId="15803" xr:uid="{00000000-0005-0000-0000-0000743E0000}"/>
    <cellStyle name="Normal 3 4 2 2 3 2 3 4" xfId="15804" xr:uid="{00000000-0005-0000-0000-0000753E0000}"/>
    <cellStyle name="Normal 3 4 2 2 3 2 4" xfId="15805" xr:uid="{00000000-0005-0000-0000-0000763E0000}"/>
    <cellStyle name="Normal 3 4 2 2 3 2 5" xfId="15806" xr:uid="{00000000-0005-0000-0000-0000773E0000}"/>
    <cellStyle name="Normal 3 4 2 2 3 2 6" xfId="15807" xr:uid="{00000000-0005-0000-0000-0000783E0000}"/>
    <cellStyle name="Normal 3 4 2 2 3 3" xfId="15808" xr:uid="{00000000-0005-0000-0000-0000793E0000}"/>
    <cellStyle name="Normal 3 4 2 2 3 3 2" xfId="15809" xr:uid="{00000000-0005-0000-0000-00007A3E0000}"/>
    <cellStyle name="Normal 3 4 2 2 3 3 3" xfId="15810" xr:uid="{00000000-0005-0000-0000-00007B3E0000}"/>
    <cellStyle name="Normal 3 4 2 2 3 3 4" xfId="15811" xr:uid="{00000000-0005-0000-0000-00007C3E0000}"/>
    <cellStyle name="Normal 3 4 2 2 3 4" xfId="15812" xr:uid="{00000000-0005-0000-0000-00007D3E0000}"/>
    <cellStyle name="Normal 3 4 2 2 3 4 2" xfId="15813" xr:uid="{00000000-0005-0000-0000-00007E3E0000}"/>
    <cellStyle name="Normal 3 4 2 2 3 4 3" xfId="15814" xr:uid="{00000000-0005-0000-0000-00007F3E0000}"/>
    <cellStyle name="Normal 3 4 2 2 3 4 4" xfId="15815" xr:uid="{00000000-0005-0000-0000-0000803E0000}"/>
    <cellStyle name="Normal 3 4 2 2 3 5" xfId="15816" xr:uid="{00000000-0005-0000-0000-0000813E0000}"/>
    <cellStyle name="Normal 3 4 2 2 3 6" xfId="15817" xr:uid="{00000000-0005-0000-0000-0000823E0000}"/>
    <cellStyle name="Normal 3 4 2 2 3 7" xfId="15818" xr:uid="{00000000-0005-0000-0000-0000833E0000}"/>
    <cellStyle name="Normal 3 4 2 2 4" xfId="15819" xr:uid="{00000000-0005-0000-0000-0000843E0000}"/>
    <cellStyle name="Normal 3 4 2 2 4 2" xfId="15820" xr:uid="{00000000-0005-0000-0000-0000853E0000}"/>
    <cellStyle name="Normal 3 4 2 2 4 2 2" xfId="15821" xr:uid="{00000000-0005-0000-0000-0000863E0000}"/>
    <cellStyle name="Normal 3 4 2 2 4 2 2 2" xfId="15822" xr:uid="{00000000-0005-0000-0000-0000873E0000}"/>
    <cellStyle name="Normal 3 4 2 2 4 2 2 3" xfId="15823" xr:uid="{00000000-0005-0000-0000-0000883E0000}"/>
    <cellStyle name="Normal 3 4 2 2 4 2 2 4" xfId="15824" xr:uid="{00000000-0005-0000-0000-0000893E0000}"/>
    <cellStyle name="Normal 3 4 2 2 4 2 3" xfId="15825" xr:uid="{00000000-0005-0000-0000-00008A3E0000}"/>
    <cellStyle name="Normal 3 4 2 2 4 2 4" xfId="15826" xr:uid="{00000000-0005-0000-0000-00008B3E0000}"/>
    <cellStyle name="Normal 3 4 2 2 4 2 5" xfId="15827" xr:uid="{00000000-0005-0000-0000-00008C3E0000}"/>
    <cellStyle name="Normal 3 4 2 2 4 3" xfId="15828" xr:uid="{00000000-0005-0000-0000-00008D3E0000}"/>
    <cellStyle name="Normal 3 4 2 2 4 3 2" xfId="15829" xr:uid="{00000000-0005-0000-0000-00008E3E0000}"/>
    <cellStyle name="Normal 3 4 2 2 4 3 3" xfId="15830" xr:uid="{00000000-0005-0000-0000-00008F3E0000}"/>
    <cellStyle name="Normal 3 4 2 2 4 3 4" xfId="15831" xr:uid="{00000000-0005-0000-0000-0000903E0000}"/>
    <cellStyle name="Normal 3 4 2 2 4 4" xfId="15832" xr:uid="{00000000-0005-0000-0000-0000913E0000}"/>
    <cellStyle name="Normal 3 4 2 2 4 5" xfId="15833" xr:uid="{00000000-0005-0000-0000-0000923E0000}"/>
    <cellStyle name="Normal 3 4 2 2 4 6" xfId="15834" xr:uid="{00000000-0005-0000-0000-0000933E0000}"/>
    <cellStyle name="Normal 3 4 2 2 5" xfId="15835" xr:uid="{00000000-0005-0000-0000-0000943E0000}"/>
    <cellStyle name="Normal 3 4 2 2 5 2" xfId="15836" xr:uid="{00000000-0005-0000-0000-0000953E0000}"/>
    <cellStyle name="Normal 3 4 2 2 5 2 2" xfId="15837" xr:uid="{00000000-0005-0000-0000-0000963E0000}"/>
    <cellStyle name="Normal 3 4 2 2 5 2 3" xfId="15838" xr:uid="{00000000-0005-0000-0000-0000973E0000}"/>
    <cellStyle name="Normal 3 4 2 2 5 2 4" xfId="15839" xr:uid="{00000000-0005-0000-0000-0000983E0000}"/>
    <cellStyle name="Normal 3 4 2 2 5 3" xfId="15840" xr:uid="{00000000-0005-0000-0000-0000993E0000}"/>
    <cellStyle name="Normal 3 4 2 2 5 4" xfId="15841" xr:uid="{00000000-0005-0000-0000-00009A3E0000}"/>
    <cellStyle name="Normal 3 4 2 2 5 5" xfId="15842" xr:uid="{00000000-0005-0000-0000-00009B3E0000}"/>
    <cellStyle name="Normal 3 4 2 2 6" xfId="15843" xr:uid="{00000000-0005-0000-0000-00009C3E0000}"/>
    <cellStyle name="Normal 3 4 2 2 6 2" xfId="15844" xr:uid="{00000000-0005-0000-0000-00009D3E0000}"/>
    <cellStyle name="Normal 3 4 2 2 6 3" xfId="15845" xr:uid="{00000000-0005-0000-0000-00009E3E0000}"/>
    <cellStyle name="Normal 3 4 2 2 6 4" xfId="15846" xr:uid="{00000000-0005-0000-0000-00009F3E0000}"/>
    <cellStyle name="Normal 3 4 2 2 7" xfId="15847" xr:uid="{00000000-0005-0000-0000-0000A03E0000}"/>
    <cellStyle name="Normal 3 4 2 2 8" xfId="15848" xr:uid="{00000000-0005-0000-0000-0000A13E0000}"/>
    <cellStyle name="Normal 3 4 2 2 9" xfId="15849" xr:uid="{00000000-0005-0000-0000-0000A23E0000}"/>
    <cellStyle name="Normal 3 4 2 3" xfId="15850" xr:uid="{00000000-0005-0000-0000-0000A33E0000}"/>
    <cellStyle name="Normal 3 4 2 3 2" xfId="15851" xr:uid="{00000000-0005-0000-0000-0000A43E0000}"/>
    <cellStyle name="Normal 3 4 2 3 2 2" xfId="15852" xr:uid="{00000000-0005-0000-0000-0000A53E0000}"/>
    <cellStyle name="Normal 3 4 2 3 2 2 2" xfId="15853" xr:uid="{00000000-0005-0000-0000-0000A63E0000}"/>
    <cellStyle name="Normal 3 4 2 3 2 2 2 2" xfId="15854" xr:uid="{00000000-0005-0000-0000-0000A73E0000}"/>
    <cellStyle name="Normal 3 4 2 3 2 2 2 3" xfId="15855" xr:uid="{00000000-0005-0000-0000-0000A83E0000}"/>
    <cellStyle name="Normal 3 4 2 3 2 2 2 4" xfId="15856" xr:uid="{00000000-0005-0000-0000-0000A93E0000}"/>
    <cellStyle name="Normal 3 4 2 3 2 2 3" xfId="15857" xr:uid="{00000000-0005-0000-0000-0000AA3E0000}"/>
    <cellStyle name="Normal 3 4 2 3 2 2 3 2" xfId="15858" xr:uid="{00000000-0005-0000-0000-0000AB3E0000}"/>
    <cellStyle name="Normal 3 4 2 3 2 2 3 3" xfId="15859" xr:uid="{00000000-0005-0000-0000-0000AC3E0000}"/>
    <cellStyle name="Normal 3 4 2 3 2 2 3 4" xfId="15860" xr:uid="{00000000-0005-0000-0000-0000AD3E0000}"/>
    <cellStyle name="Normal 3 4 2 3 2 2 4" xfId="15861" xr:uid="{00000000-0005-0000-0000-0000AE3E0000}"/>
    <cellStyle name="Normal 3 4 2 3 2 2 5" xfId="15862" xr:uid="{00000000-0005-0000-0000-0000AF3E0000}"/>
    <cellStyle name="Normal 3 4 2 3 2 2 6" xfId="15863" xr:uid="{00000000-0005-0000-0000-0000B03E0000}"/>
    <cellStyle name="Normal 3 4 2 3 2 3" xfId="15864" xr:uid="{00000000-0005-0000-0000-0000B13E0000}"/>
    <cellStyle name="Normal 3 4 2 3 2 3 2" xfId="15865" xr:uid="{00000000-0005-0000-0000-0000B23E0000}"/>
    <cellStyle name="Normal 3 4 2 3 2 3 3" xfId="15866" xr:uid="{00000000-0005-0000-0000-0000B33E0000}"/>
    <cellStyle name="Normal 3 4 2 3 2 3 4" xfId="15867" xr:uid="{00000000-0005-0000-0000-0000B43E0000}"/>
    <cellStyle name="Normal 3 4 2 3 2 4" xfId="15868" xr:uid="{00000000-0005-0000-0000-0000B53E0000}"/>
    <cellStyle name="Normal 3 4 2 3 2 4 2" xfId="15869" xr:uid="{00000000-0005-0000-0000-0000B63E0000}"/>
    <cellStyle name="Normal 3 4 2 3 2 4 3" xfId="15870" xr:uid="{00000000-0005-0000-0000-0000B73E0000}"/>
    <cellStyle name="Normal 3 4 2 3 2 4 4" xfId="15871" xr:uid="{00000000-0005-0000-0000-0000B83E0000}"/>
    <cellStyle name="Normal 3 4 2 3 2 5" xfId="15872" xr:uid="{00000000-0005-0000-0000-0000B93E0000}"/>
    <cellStyle name="Normal 3 4 2 3 2 6" xfId="15873" xr:uid="{00000000-0005-0000-0000-0000BA3E0000}"/>
    <cellStyle name="Normal 3 4 2 3 2 7" xfId="15874" xr:uid="{00000000-0005-0000-0000-0000BB3E0000}"/>
    <cellStyle name="Normal 3 4 2 3 3" xfId="15875" xr:uid="{00000000-0005-0000-0000-0000BC3E0000}"/>
    <cellStyle name="Normal 3 4 2 3 3 2" xfId="15876" xr:uid="{00000000-0005-0000-0000-0000BD3E0000}"/>
    <cellStyle name="Normal 3 4 2 3 3 2 2" xfId="15877" xr:uid="{00000000-0005-0000-0000-0000BE3E0000}"/>
    <cellStyle name="Normal 3 4 2 3 3 2 2 2" xfId="15878" xr:uid="{00000000-0005-0000-0000-0000BF3E0000}"/>
    <cellStyle name="Normal 3 4 2 3 3 2 2 3" xfId="15879" xr:uid="{00000000-0005-0000-0000-0000C03E0000}"/>
    <cellStyle name="Normal 3 4 2 3 3 2 2 4" xfId="15880" xr:uid="{00000000-0005-0000-0000-0000C13E0000}"/>
    <cellStyle name="Normal 3 4 2 3 3 2 3" xfId="15881" xr:uid="{00000000-0005-0000-0000-0000C23E0000}"/>
    <cellStyle name="Normal 3 4 2 3 3 2 3 2" xfId="15882" xr:uid="{00000000-0005-0000-0000-0000C33E0000}"/>
    <cellStyle name="Normal 3 4 2 3 3 2 3 3" xfId="15883" xr:uid="{00000000-0005-0000-0000-0000C43E0000}"/>
    <cellStyle name="Normal 3 4 2 3 3 2 3 4" xfId="15884" xr:uid="{00000000-0005-0000-0000-0000C53E0000}"/>
    <cellStyle name="Normal 3 4 2 3 3 2 4" xfId="15885" xr:uid="{00000000-0005-0000-0000-0000C63E0000}"/>
    <cellStyle name="Normal 3 4 2 3 3 2 5" xfId="15886" xr:uid="{00000000-0005-0000-0000-0000C73E0000}"/>
    <cellStyle name="Normal 3 4 2 3 3 2 6" xfId="15887" xr:uid="{00000000-0005-0000-0000-0000C83E0000}"/>
    <cellStyle name="Normal 3 4 2 3 3 3" xfId="15888" xr:uid="{00000000-0005-0000-0000-0000C93E0000}"/>
    <cellStyle name="Normal 3 4 2 3 3 3 2" xfId="15889" xr:uid="{00000000-0005-0000-0000-0000CA3E0000}"/>
    <cellStyle name="Normal 3 4 2 3 3 3 3" xfId="15890" xr:uid="{00000000-0005-0000-0000-0000CB3E0000}"/>
    <cellStyle name="Normal 3 4 2 3 3 3 4" xfId="15891" xr:uid="{00000000-0005-0000-0000-0000CC3E0000}"/>
    <cellStyle name="Normal 3 4 2 3 3 4" xfId="15892" xr:uid="{00000000-0005-0000-0000-0000CD3E0000}"/>
    <cellStyle name="Normal 3 4 2 3 3 4 2" xfId="15893" xr:uid="{00000000-0005-0000-0000-0000CE3E0000}"/>
    <cellStyle name="Normal 3 4 2 3 3 4 3" xfId="15894" xr:uid="{00000000-0005-0000-0000-0000CF3E0000}"/>
    <cellStyle name="Normal 3 4 2 3 3 4 4" xfId="15895" xr:uid="{00000000-0005-0000-0000-0000D03E0000}"/>
    <cellStyle name="Normal 3 4 2 3 3 5" xfId="15896" xr:uid="{00000000-0005-0000-0000-0000D13E0000}"/>
    <cellStyle name="Normal 3 4 2 3 3 6" xfId="15897" xr:uid="{00000000-0005-0000-0000-0000D23E0000}"/>
    <cellStyle name="Normal 3 4 2 3 3 7" xfId="15898" xr:uid="{00000000-0005-0000-0000-0000D33E0000}"/>
    <cellStyle name="Normal 3 4 2 3 4" xfId="15899" xr:uid="{00000000-0005-0000-0000-0000D43E0000}"/>
    <cellStyle name="Normal 3 4 2 3 4 2" xfId="15900" xr:uid="{00000000-0005-0000-0000-0000D53E0000}"/>
    <cellStyle name="Normal 3 4 2 3 4 2 2" xfId="15901" xr:uid="{00000000-0005-0000-0000-0000D63E0000}"/>
    <cellStyle name="Normal 3 4 2 3 4 2 3" xfId="15902" xr:uid="{00000000-0005-0000-0000-0000D73E0000}"/>
    <cellStyle name="Normal 3 4 2 3 4 2 4" xfId="15903" xr:uid="{00000000-0005-0000-0000-0000D83E0000}"/>
    <cellStyle name="Normal 3 4 2 3 4 3" xfId="15904" xr:uid="{00000000-0005-0000-0000-0000D93E0000}"/>
    <cellStyle name="Normal 3 4 2 3 4 3 2" xfId="15905" xr:uid="{00000000-0005-0000-0000-0000DA3E0000}"/>
    <cellStyle name="Normal 3 4 2 3 4 3 3" xfId="15906" xr:uid="{00000000-0005-0000-0000-0000DB3E0000}"/>
    <cellStyle name="Normal 3 4 2 3 4 3 4" xfId="15907" xr:uid="{00000000-0005-0000-0000-0000DC3E0000}"/>
    <cellStyle name="Normal 3 4 2 3 4 4" xfId="15908" xr:uid="{00000000-0005-0000-0000-0000DD3E0000}"/>
    <cellStyle name="Normal 3 4 2 3 4 5" xfId="15909" xr:uid="{00000000-0005-0000-0000-0000DE3E0000}"/>
    <cellStyle name="Normal 3 4 2 3 4 6" xfId="15910" xr:uid="{00000000-0005-0000-0000-0000DF3E0000}"/>
    <cellStyle name="Normal 3 4 2 3 5" xfId="15911" xr:uid="{00000000-0005-0000-0000-0000E03E0000}"/>
    <cellStyle name="Normal 3 4 2 3 5 2" xfId="15912" xr:uid="{00000000-0005-0000-0000-0000E13E0000}"/>
    <cellStyle name="Normal 3 4 2 3 5 3" xfId="15913" xr:uid="{00000000-0005-0000-0000-0000E23E0000}"/>
    <cellStyle name="Normal 3 4 2 3 5 4" xfId="15914" xr:uid="{00000000-0005-0000-0000-0000E33E0000}"/>
    <cellStyle name="Normal 3 4 2 3 6" xfId="15915" xr:uid="{00000000-0005-0000-0000-0000E43E0000}"/>
    <cellStyle name="Normal 3 4 2 3 6 2" xfId="15916" xr:uid="{00000000-0005-0000-0000-0000E53E0000}"/>
    <cellStyle name="Normal 3 4 2 3 6 3" xfId="15917" xr:uid="{00000000-0005-0000-0000-0000E63E0000}"/>
    <cellStyle name="Normal 3 4 2 3 6 4" xfId="15918" xr:uid="{00000000-0005-0000-0000-0000E73E0000}"/>
    <cellStyle name="Normal 3 4 2 3 7" xfId="15919" xr:uid="{00000000-0005-0000-0000-0000E83E0000}"/>
    <cellStyle name="Normal 3 4 2 3 8" xfId="15920" xr:uid="{00000000-0005-0000-0000-0000E93E0000}"/>
    <cellStyle name="Normal 3 4 2 3 9" xfId="15921" xr:uid="{00000000-0005-0000-0000-0000EA3E0000}"/>
    <cellStyle name="Normal 3 4 2 4" xfId="15922" xr:uid="{00000000-0005-0000-0000-0000EB3E0000}"/>
    <cellStyle name="Normal 3 4 2 4 2" xfId="15923" xr:uid="{00000000-0005-0000-0000-0000EC3E0000}"/>
    <cellStyle name="Normal 3 4 2 4 2 2" xfId="15924" xr:uid="{00000000-0005-0000-0000-0000ED3E0000}"/>
    <cellStyle name="Normal 3 4 2 4 2 2 2" xfId="15925" xr:uid="{00000000-0005-0000-0000-0000EE3E0000}"/>
    <cellStyle name="Normal 3 4 2 4 2 2 3" xfId="15926" xr:uid="{00000000-0005-0000-0000-0000EF3E0000}"/>
    <cellStyle name="Normal 3 4 2 4 2 2 4" xfId="15927" xr:uid="{00000000-0005-0000-0000-0000F03E0000}"/>
    <cellStyle name="Normal 3 4 2 4 2 3" xfId="15928" xr:uid="{00000000-0005-0000-0000-0000F13E0000}"/>
    <cellStyle name="Normal 3 4 2 4 2 3 2" xfId="15929" xr:uid="{00000000-0005-0000-0000-0000F23E0000}"/>
    <cellStyle name="Normal 3 4 2 4 2 3 3" xfId="15930" xr:uid="{00000000-0005-0000-0000-0000F33E0000}"/>
    <cellStyle name="Normal 3 4 2 4 2 3 4" xfId="15931" xr:uid="{00000000-0005-0000-0000-0000F43E0000}"/>
    <cellStyle name="Normal 3 4 2 4 2 4" xfId="15932" xr:uid="{00000000-0005-0000-0000-0000F53E0000}"/>
    <cellStyle name="Normal 3 4 2 4 2 5" xfId="15933" xr:uid="{00000000-0005-0000-0000-0000F63E0000}"/>
    <cellStyle name="Normal 3 4 2 4 2 6" xfId="15934" xr:uid="{00000000-0005-0000-0000-0000F73E0000}"/>
    <cellStyle name="Normal 3 4 2 4 3" xfId="15935" xr:uid="{00000000-0005-0000-0000-0000F83E0000}"/>
    <cellStyle name="Normal 3 4 2 4 3 2" xfId="15936" xr:uid="{00000000-0005-0000-0000-0000F93E0000}"/>
    <cellStyle name="Normal 3 4 2 4 3 3" xfId="15937" xr:uid="{00000000-0005-0000-0000-0000FA3E0000}"/>
    <cellStyle name="Normal 3 4 2 4 3 4" xfId="15938" xr:uid="{00000000-0005-0000-0000-0000FB3E0000}"/>
    <cellStyle name="Normal 3 4 2 4 4" xfId="15939" xr:uid="{00000000-0005-0000-0000-0000FC3E0000}"/>
    <cellStyle name="Normal 3 4 2 4 4 2" xfId="15940" xr:uid="{00000000-0005-0000-0000-0000FD3E0000}"/>
    <cellStyle name="Normal 3 4 2 4 4 3" xfId="15941" xr:uid="{00000000-0005-0000-0000-0000FE3E0000}"/>
    <cellStyle name="Normal 3 4 2 4 4 4" xfId="15942" xr:uid="{00000000-0005-0000-0000-0000FF3E0000}"/>
    <cellStyle name="Normal 3 4 2 4 5" xfId="15943" xr:uid="{00000000-0005-0000-0000-0000003F0000}"/>
    <cellStyle name="Normal 3 4 2 4 6" xfId="15944" xr:uid="{00000000-0005-0000-0000-0000013F0000}"/>
    <cellStyle name="Normal 3 4 2 4 7" xfId="15945" xr:uid="{00000000-0005-0000-0000-0000023F0000}"/>
    <cellStyle name="Normal 3 4 2 5" xfId="15946" xr:uid="{00000000-0005-0000-0000-0000033F0000}"/>
    <cellStyle name="Normal 3 4 2 5 2" xfId="15947" xr:uid="{00000000-0005-0000-0000-0000043F0000}"/>
    <cellStyle name="Normal 3 4 2 5 2 2" xfId="15948" xr:uid="{00000000-0005-0000-0000-0000053F0000}"/>
    <cellStyle name="Normal 3 4 2 5 2 2 2" xfId="15949" xr:uid="{00000000-0005-0000-0000-0000063F0000}"/>
    <cellStyle name="Normal 3 4 2 5 2 2 3" xfId="15950" xr:uid="{00000000-0005-0000-0000-0000073F0000}"/>
    <cellStyle name="Normal 3 4 2 5 2 2 4" xfId="15951" xr:uid="{00000000-0005-0000-0000-0000083F0000}"/>
    <cellStyle name="Normal 3 4 2 5 2 3" xfId="15952" xr:uid="{00000000-0005-0000-0000-0000093F0000}"/>
    <cellStyle name="Normal 3 4 2 5 2 3 2" xfId="15953" xr:uid="{00000000-0005-0000-0000-00000A3F0000}"/>
    <cellStyle name="Normal 3 4 2 5 2 3 3" xfId="15954" xr:uid="{00000000-0005-0000-0000-00000B3F0000}"/>
    <cellStyle name="Normal 3 4 2 5 2 3 4" xfId="15955" xr:uid="{00000000-0005-0000-0000-00000C3F0000}"/>
    <cellStyle name="Normal 3 4 2 5 2 4" xfId="15956" xr:uid="{00000000-0005-0000-0000-00000D3F0000}"/>
    <cellStyle name="Normal 3 4 2 5 2 5" xfId="15957" xr:uid="{00000000-0005-0000-0000-00000E3F0000}"/>
    <cellStyle name="Normal 3 4 2 5 2 6" xfId="15958" xr:uid="{00000000-0005-0000-0000-00000F3F0000}"/>
    <cellStyle name="Normal 3 4 2 5 3" xfId="15959" xr:uid="{00000000-0005-0000-0000-0000103F0000}"/>
    <cellStyle name="Normal 3 4 2 5 3 2" xfId="15960" xr:uid="{00000000-0005-0000-0000-0000113F0000}"/>
    <cellStyle name="Normal 3 4 2 5 3 3" xfId="15961" xr:uid="{00000000-0005-0000-0000-0000123F0000}"/>
    <cellStyle name="Normal 3 4 2 5 3 4" xfId="15962" xr:uid="{00000000-0005-0000-0000-0000133F0000}"/>
    <cellStyle name="Normal 3 4 2 5 4" xfId="15963" xr:uid="{00000000-0005-0000-0000-0000143F0000}"/>
    <cellStyle name="Normal 3 4 2 5 4 2" xfId="15964" xr:uid="{00000000-0005-0000-0000-0000153F0000}"/>
    <cellStyle name="Normal 3 4 2 5 4 3" xfId="15965" xr:uid="{00000000-0005-0000-0000-0000163F0000}"/>
    <cellStyle name="Normal 3 4 2 5 4 4" xfId="15966" xr:uid="{00000000-0005-0000-0000-0000173F0000}"/>
    <cellStyle name="Normal 3 4 2 5 5" xfId="15967" xr:uid="{00000000-0005-0000-0000-0000183F0000}"/>
    <cellStyle name="Normal 3 4 2 5 6" xfId="15968" xr:uid="{00000000-0005-0000-0000-0000193F0000}"/>
    <cellStyle name="Normal 3 4 2 5 7" xfId="15969" xr:uid="{00000000-0005-0000-0000-00001A3F0000}"/>
    <cellStyle name="Normal 3 4 2 6" xfId="15970" xr:uid="{00000000-0005-0000-0000-00001B3F0000}"/>
    <cellStyle name="Normal 3 4 2 6 2" xfId="15971" xr:uid="{00000000-0005-0000-0000-00001C3F0000}"/>
    <cellStyle name="Normal 3 4 2 6 2 2" xfId="15972" xr:uid="{00000000-0005-0000-0000-00001D3F0000}"/>
    <cellStyle name="Normal 3 4 2 6 2 3" xfId="15973" xr:uid="{00000000-0005-0000-0000-00001E3F0000}"/>
    <cellStyle name="Normal 3 4 2 6 2 4" xfId="15974" xr:uid="{00000000-0005-0000-0000-00001F3F0000}"/>
    <cellStyle name="Normal 3 4 2 6 3" xfId="15975" xr:uid="{00000000-0005-0000-0000-0000203F0000}"/>
    <cellStyle name="Normal 3 4 2 6 3 2" xfId="15976" xr:uid="{00000000-0005-0000-0000-0000213F0000}"/>
    <cellStyle name="Normal 3 4 2 6 3 3" xfId="15977" xr:uid="{00000000-0005-0000-0000-0000223F0000}"/>
    <cellStyle name="Normal 3 4 2 6 3 4" xfId="15978" xr:uid="{00000000-0005-0000-0000-0000233F0000}"/>
    <cellStyle name="Normal 3 4 2 7" xfId="15979" xr:uid="{00000000-0005-0000-0000-0000243F0000}"/>
    <cellStyle name="Normal 3 4 2 7 2" xfId="15980" xr:uid="{00000000-0005-0000-0000-0000253F0000}"/>
    <cellStyle name="Normal 3 4 2 7 2 2" xfId="15981" xr:uid="{00000000-0005-0000-0000-0000263F0000}"/>
    <cellStyle name="Normal 3 4 2 7 2 3" xfId="15982" xr:uid="{00000000-0005-0000-0000-0000273F0000}"/>
    <cellStyle name="Normal 3 4 2 7 2 4" xfId="15983" xr:uid="{00000000-0005-0000-0000-0000283F0000}"/>
    <cellStyle name="Normal 3 4 2 7 3" xfId="15984" xr:uid="{00000000-0005-0000-0000-0000293F0000}"/>
    <cellStyle name="Normal 3 4 2 7 4" xfId="15985" xr:uid="{00000000-0005-0000-0000-00002A3F0000}"/>
    <cellStyle name="Normal 3 4 2 7 5" xfId="15986" xr:uid="{00000000-0005-0000-0000-00002B3F0000}"/>
    <cellStyle name="Normal 3 4 2 8" xfId="15987" xr:uid="{00000000-0005-0000-0000-00002C3F0000}"/>
    <cellStyle name="Normal 3 4 2 8 2" xfId="15988" xr:uid="{00000000-0005-0000-0000-00002D3F0000}"/>
    <cellStyle name="Normal 3 4 2 8 3" xfId="15989" xr:uid="{00000000-0005-0000-0000-00002E3F0000}"/>
    <cellStyle name="Normal 3 4 2 8 4" xfId="15990" xr:uid="{00000000-0005-0000-0000-00002F3F0000}"/>
    <cellStyle name="Normal 3 4 2 9" xfId="15991" xr:uid="{00000000-0005-0000-0000-0000303F0000}"/>
    <cellStyle name="Normal 3 4 3" xfId="15992" xr:uid="{00000000-0005-0000-0000-0000313F0000}"/>
    <cellStyle name="Normal 3 4 3 10" xfId="15993" xr:uid="{00000000-0005-0000-0000-0000323F0000}"/>
    <cellStyle name="Normal 3 4 3 11" xfId="15994" xr:uid="{00000000-0005-0000-0000-0000333F0000}"/>
    <cellStyle name="Normal 3 4 3 2" xfId="15995" xr:uid="{00000000-0005-0000-0000-0000343F0000}"/>
    <cellStyle name="Normal 3 4 3 2 2" xfId="15996" xr:uid="{00000000-0005-0000-0000-0000353F0000}"/>
    <cellStyle name="Normal 3 4 3 2 2 2" xfId="15997" xr:uid="{00000000-0005-0000-0000-0000363F0000}"/>
    <cellStyle name="Normal 3 4 3 2 2 2 2" xfId="15998" xr:uid="{00000000-0005-0000-0000-0000373F0000}"/>
    <cellStyle name="Normal 3 4 3 2 2 2 2 2" xfId="15999" xr:uid="{00000000-0005-0000-0000-0000383F0000}"/>
    <cellStyle name="Normal 3 4 3 2 2 2 2 3" xfId="16000" xr:uid="{00000000-0005-0000-0000-0000393F0000}"/>
    <cellStyle name="Normal 3 4 3 2 2 2 2 4" xfId="16001" xr:uid="{00000000-0005-0000-0000-00003A3F0000}"/>
    <cellStyle name="Normal 3 4 3 2 2 2 3" xfId="16002" xr:uid="{00000000-0005-0000-0000-00003B3F0000}"/>
    <cellStyle name="Normal 3 4 3 2 2 2 3 2" xfId="16003" xr:uid="{00000000-0005-0000-0000-00003C3F0000}"/>
    <cellStyle name="Normal 3 4 3 2 2 2 3 3" xfId="16004" xr:uid="{00000000-0005-0000-0000-00003D3F0000}"/>
    <cellStyle name="Normal 3 4 3 2 2 2 3 4" xfId="16005" xr:uid="{00000000-0005-0000-0000-00003E3F0000}"/>
    <cellStyle name="Normal 3 4 3 2 2 2 4" xfId="16006" xr:uid="{00000000-0005-0000-0000-00003F3F0000}"/>
    <cellStyle name="Normal 3 4 3 2 2 2 5" xfId="16007" xr:uid="{00000000-0005-0000-0000-0000403F0000}"/>
    <cellStyle name="Normal 3 4 3 2 2 2 6" xfId="16008" xr:uid="{00000000-0005-0000-0000-0000413F0000}"/>
    <cellStyle name="Normal 3 4 3 2 2 3" xfId="16009" xr:uid="{00000000-0005-0000-0000-0000423F0000}"/>
    <cellStyle name="Normal 3 4 3 2 2 3 2" xfId="16010" xr:uid="{00000000-0005-0000-0000-0000433F0000}"/>
    <cellStyle name="Normal 3 4 3 2 2 3 3" xfId="16011" xr:uid="{00000000-0005-0000-0000-0000443F0000}"/>
    <cellStyle name="Normal 3 4 3 2 2 3 4" xfId="16012" xr:uid="{00000000-0005-0000-0000-0000453F0000}"/>
    <cellStyle name="Normal 3 4 3 2 2 4" xfId="16013" xr:uid="{00000000-0005-0000-0000-0000463F0000}"/>
    <cellStyle name="Normal 3 4 3 2 2 4 2" xfId="16014" xr:uid="{00000000-0005-0000-0000-0000473F0000}"/>
    <cellStyle name="Normal 3 4 3 2 2 4 3" xfId="16015" xr:uid="{00000000-0005-0000-0000-0000483F0000}"/>
    <cellStyle name="Normal 3 4 3 2 2 4 4" xfId="16016" xr:uid="{00000000-0005-0000-0000-0000493F0000}"/>
    <cellStyle name="Normal 3 4 3 2 2 5" xfId="16017" xr:uid="{00000000-0005-0000-0000-00004A3F0000}"/>
    <cellStyle name="Normal 3 4 3 2 2 6" xfId="16018" xr:uid="{00000000-0005-0000-0000-00004B3F0000}"/>
    <cellStyle name="Normal 3 4 3 2 2 7" xfId="16019" xr:uid="{00000000-0005-0000-0000-00004C3F0000}"/>
    <cellStyle name="Normal 3 4 3 2 3" xfId="16020" xr:uid="{00000000-0005-0000-0000-00004D3F0000}"/>
    <cellStyle name="Normal 3 4 3 2 3 2" xfId="16021" xr:uid="{00000000-0005-0000-0000-00004E3F0000}"/>
    <cellStyle name="Normal 3 4 3 2 3 2 2" xfId="16022" xr:uid="{00000000-0005-0000-0000-00004F3F0000}"/>
    <cellStyle name="Normal 3 4 3 2 3 2 2 2" xfId="16023" xr:uid="{00000000-0005-0000-0000-0000503F0000}"/>
    <cellStyle name="Normal 3 4 3 2 3 2 2 3" xfId="16024" xr:uid="{00000000-0005-0000-0000-0000513F0000}"/>
    <cellStyle name="Normal 3 4 3 2 3 2 2 4" xfId="16025" xr:uid="{00000000-0005-0000-0000-0000523F0000}"/>
    <cellStyle name="Normal 3 4 3 2 3 2 3" xfId="16026" xr:uid="{00000000-0005-0000-0000-0000533F0000}"/>
    <cellStyle name="Normal 3 4 3 2 3 2 3 2" xfId="16027" xr:uid="{00000000-0005-0000-0000-0000543F0000}"/>
    <cellStyle name="Normal 3 4 3 2 3 2 3 3" xfId="16028" xr:uid="{00000000-0005-0000-0000-0000553F0000}"/>
    <cellStyle name="Normal 3 4 3 2 3 2 3 4" xfId="16029" xr:uid="{00000000-0005-0000-0000-0000563F0000}"/>
    <cellStyle name="Normal 3 4 3 2 3 2 4" xfId="16030" xr:uid="{00000000-0005-0000-0000-0000573F0000}"/>
    <cellStyle name="Normal 3 4 3 2 3 2 5" xfId="16031" xr:uid="{00000000-0005-0000-0000-0000583F0000}"/>
    <cellStyle name="Normal 3 4 3 2 3 2 6" xfId="16032" xr:uid="{00000000-0005-0000-0000-0000593F0000}"/>
    <cellStyle name="Normal 3 4 3 2 3 3" xfId="16033" xr:uid="{00000000-0005-0000-0000-00005A3F0000}"/>
    <cellStyle name="Normal 3 4 3 2 3 3 2" xfId="16034" xr:uid="{00000000-0005-0000-0000-00005B3F0000}"/>
    <cellStyle name="Normal 3 4 3 2 3 3 3" xfId="16035" xr:uid="{00000000-0005-0000-0000-00005C3F0000}"/>
    <cellStyle name="Normal 3 4 3 2 3 3 4" xfId="16036" xr:uid="{00000000-0005-0000-0000-00005D3F0000}"/>
    <cellStyle name="Normal 3 4 3 2 3 4" xfId="16037" xr:uid="{00000000-0005-0000-0000-00005E3F0000}"/>
    <cellStyle name="Normal 3 4 3 2 3 4 2" xfId="16038" xr:uid="{00000000-0005-0000-0000-00005F3F0000}"/>
    <cellStyle name="Normal 3 4 3 2 3 4 3" xfId="16039" xr:uid="{00000000-0005-0000-0000-0000603F0000}"/>
    <cellStyle name="Normal 3 4 3 2 3 4 4" xfId="16040" xr:uid="{00000000-0005-0000-0000-0000613F0000}"/>
    <cellStyle name="Normal 3 4 3 2 3 5" xfId="16041" xr:uid="{00000000-0005-0000-0000-0000623F0000}"/>
    <cellStyle name="Normal 3 4 3 2 3 6" xfId="16042" xr:uid="{00000000-0005-0000-0000-0000633F0000}"/>
    <cellStyle name="Normal 3 4 3 2 3 7" xfId="16043" xr:uid="{00000000-0005-0000-0000-0000643F0000}"/>
    <cellStyle name="Normal 3 4 3 2 4" xfId="16044" xr:uid="{00000000-0005-0000-0000-0000653F0000}"/>
    <cellStyle name="Normal 3 4 3 2 4 2" xfId="16045" xr:uid="{00000000-0005-0000-0000-0000663F0000}"/>
    <cellStyle name="Normal 3 4 3 2 4 2 2" xfId="16046" xr:uid="{00000000-0005-0000-0000-0000673F0000}"/>
    <cellStyle name="Normal 3 4 3 2 4 2 3" xfId="16047" xr:uid="{00000000-0005-0000-0000-0000683F0000}"/>
    <cellStyle name="Normal 3 4 3 2 4 2 4" xfId="16048" xr:uid="{00000000-0005-0000-0000-0000693F0000}"/>
    <cellStyle name="Normal 3 4 3 2 4 3" xfId="16049" xr:uid="{00000000-0005-0000-0000-00006A3F0000}"/>
    <cellStyle name="Normal 3 4 3 2 4 3 2" xfId="16050" xr:uid="{00000000-0005-0000-0000-00006B3F0000}"/>
    <cellStyle name="Normal 3 4 3 2 4 3 3" xfId="16051" xr:uid="{00000000-0005-0000-0000-00006C3F0000}"/>
    <cellStyle name="Normal 3 4 3 2 4 3 4" xfId="16052" xr:uid="{00000000-0005-0000-0000-00006D3F0000}"/>
    <cellStyle name="Normal 3 4 3 2 4 4" xfId="16053" xr:uid="{00000000-0005-0000-0000-00006E3F0000}"/>
    <cellStyle name="Normal 3 4 3 2 4 5" xfId="16054" xr:uid="{00000000-0005-0000-0000-00006F3F0000}"/>
    <cellStyle name="Normal 3 4 3 2 4 6" xfId="16055" xr:uid="{00000000-0005-0000-0000-0000703F0000}"/>
    <cellStyle name="Normal 3 4 3 2 5" xfId="16056" xr:uid="{00000000-0005-0000-0000-0000713F0000}"/>
    <cellStyle name="Normal 3 4 3 2 5 2" xfId="16057" xr:uid="{00000000-0005-0000-0000-0000723F0000}"/>
    <cellStyle name="Normal 3 4 3 2 5 3" xfId="16058" xr:uid="{00000000-0005-0000-0000-0000733F0000}"/>
    <cellStyle name="Normal 3 4 3 2 5 4" xfId="16059" xr:uid="{00000000-0005-0000-0000-0000743F0000}"/>
    <cellStyle name="Normal 3 4 3 2 6" xfId="16060" xr:uid="{00000000-0005-0000-0000-0000753F0000}"/>
    <cellStyle name="Normal 3 4 3 2 6 2" xfId="16061" xr:uid="{00000000-0005-0000-0000-0000763F0000}"/>
    <cellStyle name="Normal 3 4 3 2 6 3" xfId="16062" xr:uid="{00000000-0005-0000-0000-0000773F0000}"/>
    <cellStyle name="Normal 3 4 3 2 6 4" xfId="16063" xr:uid="{00000000-0005-0000-0000-0000783F0000}"/>
    <cellStyle name="Normal 3 4 3 2 7" xfId="16064" xr:uid="{00000000-0005-0000-0000-0000793F0000}"/>
    <cellStyle name="Normal 3 4 3 2 8" xfId="16065" xr:uid="{00000000-0005-0000-0000-00007A3F0000}"/>
    <cellStyle name="Normal 3 4 3 2 9" xfId="16066" xr:uid="{00000000-0005-0000-0000-00007B3F0000}"/>
    <cellStyle name="Normal 3 4 3 3" xfId="16067" xr:uid="{00000000-0005-0000-0000-00007C3F0000}"/>
    <cellStyle name="Normal 3 4 3 3 2" xfId="16068" xr:uid="{00000000-0005-0000-0000-00007D3F0000}"/>
    <cellStyle name="Normal 3 4 3 3 2 2" xfId="16069" xr:uid="{00000000-0005-0000-0000-00007E3F0000}"/>
    <cellStyle name="Normal 3 4 3 3 2 2 2" xfId="16070" xr:uid="{00000000-0005-0000-0000-00007F3F0000}"/>
    <cellStyle name="Normal 3 4 3 3 2 2 2 2" xfId="16071" xr:uid="{00000000-0005-0000-0000-0000803F0000}"/>
    <cellStyle name="Normal 3 4 3 3 2 2 2 3" xfId="16072" xr:uid="{00000000-0005-0000-0000-0000813F0000}"/>
    <cellStyle name="Normal 3 4 3 3 2 2 2 4" xfId="16073" xr:uid="{00000000-0005-0000-0000-0000823F0000}"/>
    <cellStyle name="Normal 3 4 3 3 2 2 3" xfId="16074" xr:uid="{00000000-0005-0000-0000-0000833F0000}"/>
    <cellStyle name="Normal 3 4 3 3 2 2 4" xfId="16075" xr:uid="{00000000-0005-0000-0000-0000843F0000}"/>
    <cellStyle name="Normal 3 4 3 3 2 2 5" xfId="16076" xr:uid="{00000000-0005-0000-0000-0000853F0000}"/>
    <cellStyle name="Normal 3 4 3 3 2 3" xfId="16077" xr:uid="{00000000-0005-0000-0000-0000863F0000}"/>
    <cellStyle name="Normal 3 4 3 3 2 3 2" xfId="16078" xr:uid="{00000000-0005-0000-0000-0000873F0000}"/>
    <cellStyle name="Normal 3 4 3 3 2 3 3" xfId="16079" xr:uid="{00000000-0005-0000-0000-0000883F0000}"/>
    <cellStyle name="Normal 3 4 3 3 2 3 4" xfId="16080" xr:uid="{00000000-0005-0000-0000-0000893F0000}"/>
    <cellStyle name="Normal 3 4 3 3 2 4" xfId="16081" xr:uid="{00000000-0005-0000-0000-00008A3F0000}"/>
    <cellStyle name="Normal 3 4 3 3 2 4 2" xfId="16082" xr:uid="{00000000-0005-0000-0000-00008B3F0000}"/>
    <cellStyle name="Normal 3 4 3 3 2 4 3" xfId="16083" xr:uid="{00000000-0005-0000-0000-00008C3F0000}"/>
    <cellStyle name="Normal 3 4 3 3 2 4 4" xfId="16084" xr:uid="{00000000-0005-0000-0000-00008D3F0000}"/>
    <cellStyle name="Normal 3 4 3 3 2 5" xfId="16085" xr:uid="{00000000-0005-0000-0000-00008E3F0000}"/>
    <cellStyle name="Normal 3 4 3 3 2 6" xfId="16086" xr:uid="{00000000-0005-0000-0000-00008F3F0000}"/>
    <cellStyle name="Normal 3 4 3 3 2 7" xfId="16087" xr:uid="{00000000-0005-0000-0000-0000903F0000}"/>
    <cellStyle name="Normal 3 4 3 3 3" xfId="16088" xr:uid="{00000000-0005-0000-0000-0000913F0000}"/>
    <cellStyle name="Normal 3 4 3 3 3 2" xfId="16089" xr:uid="{00000000-0005-0000-0000-0000923F0000}"/>
    <cellStyle name="Normal 3 4 3 3 3 2 2" xfId="16090" xr:uid="{00000000-0005-0000-0000-0000933F0000}"/>
    <cellStyle name="Normal 3 4 3 3 3 2 2 2" xfId="16091" xr:uid="{00000000-0005-0000-0000-0000943F0000}"/>
    <cellStyle name="Normal 3 4 3 3 3 2 2 3" xfId="16092" xr:uid="{00000000-0005-0000-0000-0000953F0000}"/>
    <cellStyle name="Normal 3 4 3 3 3 2 2 4" xfId="16093" xr:uid="{00000000-0005-0000-0000-0000963F0000}"/>
    <cellStyle name="Normal 3 4 3 3 3 2 3" xfId="16094" xr:uid="{00000000-0005-0000-0000-0000973F0000}"/>
    <cellStyle name="Normal 3 4 3 3 3 2 4" xfId="16095" xr:uid="{00000000-0005-0000-0000-0000983F0000}"/>
    <cellStyle name="Normal 3 4 3 3 3 2 5" xfId="16096" xr:uid="{00000000-0005-0000-0000-0000993F0000}"/>
    <cellStyle name="Normal 3 4 3 3 3 3" xfId="16097" xr:uid="{00000000-0005-0000-0000-00009A3F0000}"/>
    <cellStyle name="Normal 3 4 3 3 3 3 2" xfId="16098" xr:uid="{00000000-0005-0000-0000-00009B3F0000}"/>
    <cellStyle name="Normal 3 4 3 3 3 3 3" xfId="16099" xr:uid="{00000000-0005-0000-0000-00009C3F0000}"/>
    <cellStyle name="Normal 3 4 3 3 3 3 4" xfId="16100" xr:uid="{00000000-0005-0000-0000-00009D3F0000}"/>
    <cellStyle name="Normal 3 4 3 3 3 4" xfId="16101" xr:uid="{00000000-0005-0000-0000-00009E3F0000}"/>
    <cellStyle name="Normal 3 4 3 3 3 5" xfId="16102" xr:uid="{00000000-0005-0000-0000-00009F3F0000}"/>
    <cellStyle name="Normal 3 4 3 3 3 6" xfId="16103" xr:uid="{00000000-0005-0000-0000-0000A03F0000}"/>
    <cellStyle name="Normal 3 4 3 3 4" xfId="16104" xr:uid="{00000000-0005-0000-0000-0000A13F0000}"/>
    <cellStyle name="Normal 3 4 3 3 4 2" xfId="16105" xr:uid="{00000000-0005-0000-0000-0000A23F0000}"/>
    <cellStyle name="Normal 3 4 3 3 4 2 2" xfId="16106" xr:uid="{00000000-0005-0000-0000-0000A33F0000}"/>
    <cellStyle name="Normal 3 4 3 3 4 2 3" xfId="16107" xr:uid="{00000000-0005-0000-0000-0000A43F0000}"/>
    <cellStyle name="Normal 3 4 3 3 4 2 4" xfId="16108" xr:uid="{00000000-0005-0000-0000-0000A53F0000}"/>
    <cellStyle name="Normal 3 4 3 3 4 3" xfId="16109" xr:uid="{00000000-0005-0000-0000-0000A63F0000}"/>
    <cellStyle name="Normal 3 4 3 3 4 4" xfId="16110" xr:uid="{00000000-0005-0000-0000-0000A73F0000}"/>
    <cellStyle name="Normal 3 4 3 3 4 5" xfId="16111" xr:uid="{00000000-0005-0000-0000-0000A83F0000}"/>
    <cellStyle name="Normal 3 4 3 3 5" xfId="16112" xr:uid="{00000000-0005-0000-0000-0000A93F0000}"/>
    <cellStyle name="Normal 3 4 3 3 5 2" xfId="16113" xr:uid="{00000000-0005-0000-0000-0000AA3F0000}"/>
    <cellStyle name="Normal 3 4 3 3 5 3" xfId="16114" xr:uid="{00000000-0005-0000-0000-0000AB3F0000}"/>
    <cellStyle name="Normal 3 4 3 3 5 4" xfId="16115" xr:uid="{00000000-0005-0000-0000-0000AC3F0000}"/>
    <cellStyle name="Normal 3 4 3 3 6" xfId="16116" xr:uid="{00000000-0005-0000-0000-0000AD3F0000}"/>
    <cellStyle name="Normal 3 4 3 3 6 2" xfId="16117" xr:uid="{00000000-0005-0000-0000-0000AE3F0000}"/>
    <cellStyle name="Normal 3 4 3 3 6 3" xfId="16118" xr:uid="{00000000-0005-0000-0000-0000AF3F0000}"/>
    <cellStyle name="Normal 3 4 3 3 6 4" xfId="16119" xr:uid="{00000000-0005-0000-0000-0000B03F0000}"/>
    <cellStyle name="Normal 3 4 3 3 7" xfId="16120" xr:uid="{00000000-0005-0000-0000-0000B13F0000}"/>
    <cellStyle name="Normal 3 4 3 3 8" xfId="16121" xr:uid="{00000000-0005-0000-0000-0000B23F0000}"/>
    <cellStyle name="Normal 3 4 3 3 9" xfId="16122" xr:uid="{00000000-0005-0000-0000-0000B33F0000}"/>
    <cellStyle name="Normal 3 4 3 4" xfId="16123" xr:uid="{00000000-0005-0000-0000-0000B43F0000}"/>
    <cellStyle name="Normal 3 4 3 4 2" xfId="16124" xr:uid="{00000000-0005-0000-0000-0000B53F0000}"/>
    <cellStyle name="Normal 3 4 3 4 2 2" xfId="16125" xr:uid="{00000000-0005-0000-0000-0000B63F0000}"/>
    <cellStyle name="Normal 3 4 3 4 2 2 2" xfId="16126" xr:uid="{00000000-0005-0000-0000-0000B73F0000}"/>
    <cellStyle name="Normal 3 4 3 4 2 2 3" xfId="16127" xr:uid="{00000000-0005-0000-0000-0000B83F0000}"/>
    <cellStyle name="Normal 3 4 3 4 2 2 4" xfId="16128" xr:uid="{00000000-0005-0000-0000-0000B93F0000}"/>
    <cellStyle name="Normal 3 4 3 4 2 3" xfId="16129" xr:uid="{00000000-0005-0000-0000-0000BA3F0000}"/>
    <cellStyle name="Normal 3 4 3 4 2 3 2" xfId="16130" xr:uid="{00000000-0005-0000-0000-0000BB3F0000}"/>
    <cellStyle name="Normal 3 4 3 4 2 3 3" xfId="16131" xr:uid="{00000000-0005-0000-0000-0000BC3F0000}"/>
    <cellStyle name="Normal 3 4 3 4 2 3 4" xfId="16132" xr:uid="{00000000-0005-0000-0000-0000BD3F0000}"/>
    <cellStyle name="Normal 3 4 3 4 2 4" xfId="16133" xr:uid="{00000000-0005-0000-0000-0000BE3F0000}"/>
    <cellStyle name="Normal 3 4 3 4 2 5" xfId="16134" xr:uid="{00000000-0005-0000-0000-0000BF3F0000}"/>
    <cellStyle name="Normal 3 4 3 4 2 6" xfId="16135" xr:uid="{00000000-0005-0000-0000-0000C03F0000}"/>
    <cellStyle name="Normal 3 4 3 4 3" xfId="16136" xr:uid="{00000000-0005-0000-0000-0000C13F0000}"/>
    <cellStyle name="Normal 3 4 3 4 3 2" xfId="16137" xr:uid="{00000000-0005-0000-0000-0000C23F0000}"/>
    <cellStyle name="Normal 3 4 3 4 3 3" xfId="16138" xr:uid="{00000000-0005-0000-0000-0000C33F0000}"/>
    <cellStyle name="Normal 3 4 3 4 3 4" xfId="16139" xr:uid="{00000000-0005-0000-0000-0000C43F0000}"/>
    <cellStyle name="Normal 3 4 3 4 4" xfId="16140" xr:uid="{00000000-0005-0000-0000-0000C53F0000}"/>
    <cellStyle name="Normal 3 4 3 4 4 2" xfId="16141" xr:uid="{00000000-0005-0000-0000-0000C63F0000}"/>
    <cellStyle name="Normal 3 4 3 4 4 3" xfId="16142" xr:uid="{00000000-0005-0000-0000-0000C73F0000}"/>
    <cellStyle name="Normal 3 4 3 4 4 4" xfId="16143" xr:uid="{00000000-0005-0000-0000-0000C83F0000}"/>
    <cellStyle name="Normal 3 4 3 4 5" xfId="16144" xr:uid="{00000000-0005-0000-0000-0000C93F0000}"/>
    <cellStyle name="Normal 3 4 3 4 6" xfId="16145" xr:uid="{00000000-0005-0000-0000-0000CA3F0000}"/>
    <cellStyle name="Normal 3 4 3 4 7" xfId="16146" xr:uid="{00000000-0005-0000-0000-0000CB3F0000}"/>
    <cellStyle name="Normal 3 4 3 5" xfId="16147" xr:uid="{00000000-0005-0000-0000-0000CC3F0000}"/>
    <cellStyle name="Normal 3 4 3 5 2" xfId="16148" xr:uid="{00000000-0005-0000-0000-0000CD3F0000}"/>
    <cellStyle name="Normal 3 4 3 5 2 2" xfId="16149" xr:uid="{00000000-0005-0000-0000-0000CE3F0000}"/>
    <cellStyle name="Normal 3 4 3 5 2 2 2" xfId="16150" xr:uid="{00000000-0005-0000-0000-0000CF3F0000}"/>
    <cellStyle name="Normal 3 4 3 5 2 2 3" xfId="16151" xr:uid="{00000000-0005-0000-0000-0000D03F0000}"/>
    <cellStyle name="Normal 3 4 3 5 2 2 4" xfId="16152" xr:uid="{00000000-0005-0000-0000-0000D13F0000}"/>
    <cellStyle name="Normal 3 4 3 5 2 3" xfId="16153" xr:uid="{00000000-0005-0000-0000-0000D23F0000}"/>
    <cellStyle name="Normal 3 4 3 5 2 4" xfId="16154" xr:uid="{00000000-0005-0000-0000-0000D33F0000}"/>
    <cellStyle name="Normal 3 4 3 5 2 5" xfId="16155" xr:uid="{00000000-0005-0000-0000-0000D43F0000}"/>
    <cellStyle name="Normal 3 4 3 5 3" xfId="16156" xr:uid="{00000000-0005-0000-0000-0000D53F0000}"/>
    <cellStyle name="Normal 3 4 3 5 3 2" xfId="16157" xr:uid="{00000000-0005-0000-0000-0000D63F0000}"/>
    <cellStyle name="Normal 3 4 3 5 3 3" xfId="16158" xr:uid="{00000000-0005-0000-0000-0000D73F0000}"/>
    <cellStyle name="Normal 3 4 3 5 3 4" xfId="16159" xr:uid="{00000000-0005-0000-0000-0000D83F0000}"/>
    <cellStyle name="Normal 3 4 3 5 4" xfId="16160" xr:uid="{00000000-0005-0000-0000-0000D93F0000}"/>
    <cellStyle name="Normal 3 4 3 5 4 2" xfId="16161" xr:uid="{00000000-0005-0000-0000-0000DA3F0000}"/>
    <cellStyle name="Normal 3 4 3 5 4 3" xfId="16162" xr:uid="{00000000-0005-0000-0000-0000DB3F0000}"/>
    <cellStyle name="Normal 3 4 3 5 4 4" xfId="16163" xr:uid="{00000000-0005-0000-0000-0000DC3F0000}"/>
    <cellStyle name="Normal 3 4 3 6" xfId="16164" xr:uid="{00000000-0005-0000-0000-0000DD3F0000}"/>
    <cellStyle name="Normal 3 4 3 6 2" xfId="16165" xr:uid="{00000000-0005-0000-0000-0000DE3F0000}"/>
    <cellStyle name="Normal 3 4 3 6 2 2" xfId="16166" xr:uid="{00000000-0005-0000-0000-0000DF3F0000}"/>
    <cellStyle name="Normal 3 4 3 6 2 3" xfId="16167" xr:uid="{00000000-0005-0000-0000-0000E03F0000}"/>
    <cellStyle name="Normal 3 4 3 6 2 4" xfId="16168" xr:uid="{00000000-0005-0000-0000-0000E13F0000}"/>
    <cellStyle name="Normal 3 4 3 6 3" xfId="16169" xr:uid="{00000000-0005-0000-0000-0000E23F0000}"/>
    <cellStyle name="Normal 3 4 3 6 3 2" xfId="16170" xr:uid="{00000000-0005-0000-0000-0000E33F0000}"/>
    <cellStyle name="Normal 3 4 3 6 3 3" xfId="16171" xr:uid="{00000000-0005-0000-0000-0000E43F0000}"/>
    <cellStyle name="Normal 3 4 3 6 3 4" xfId="16172" xr:uid="{00000000-0005-0000-0000-0000E53F0000}"/>
    <cellStyle name="Normal 3 4 3 6 4" xfId="16173" xr:uid="{00000000-0005-0000-0000-0000E63F0000}"/>
    <cellStyle name="Normal 3 4 3 6 5" xfId="16174" xr:uid="{00000000-0005-0000-0000-0000E73F0000}"/>
    <cellStyle name="Normal 3 4 3 6 6" xfId="16175" xr:uid="{00000000-0005-0000-0000-0000E83F0000}"/>
    <cellStyle name="Normal 3 4 3 7" xfId="16176" xr:uid="{00000000-0005-0000-0000-0000E93F0000}"/>
    <cellStyle name="Normal 3 4 3 7 2" xfId="16177" xr:uid="{00000000-0005-0000-0000-0000EA3F0000}"/>
    <cellStyle name="Normal 3 4 3 7 3" xfId="16178" xr:uid="{00000000-0005-0000-0000-0000EB3F0000}"/>
    <cellStyle name="Normal 3 4 3 7 4" xfId="16179" xr:uid="{00000000-0005-0000-0000-0000EC3F0000}"/>
    <cellStyle name="Normal 3 4 3 8" xfId="16180" xr:uid="{00000000-0005-0000-0000-0000ED3F0000}"/>
    <cellStyle name="Normal 3 4 3 8 2" xfId="16181" xr:uid="{00000000-0005-0000-0000-0000EE3F0000}"/>
    <cellStyle name="Normal 3 4 3 8 3" xfId="16182" xr:uid="{00000000-0005-0000-0000-0000EF3F0000}"/>
    <cellStyle name="Normal 3 4 3 8 4" xfId="16183" xr:uid="{00000000-0005-0000-0000-0000F03F0000}"/>
    <cellStyle name="Normal 3 4 3 9" xfId="16184" xr:uid="{00000000-0005-0000-0000-0000F13F0000}"/>
    <cellStyle name="Normal 3 4 4" xfId="16185" xr:uid="{00000000-0005-0000-0000-0000F23F0000}"/>
    <cellStyle name="Normal 3 4 4 2" xfId="16186" xr:uid="{00000000-0005-0000-0000-0000F33F0000}"/>
    <cellStyle name="Normal 3 4 4 2 2" xfId="16187" xr:uid="{00000000-0005-0000-0000-0000F43F0000}"/>
    <cellStyle name="Normal 3 4 4 2 2 2" xfId="16188" xr:uid="{00000000-0005-0000-0000-0000F53F0000}"/>
    <cellStyle name="Normal 3 4 4 2 2 2 2" xfId="16189" xr:uid="{00000000-0005-0000-0000-0000F63F0000}"/>
    <cellStyle name="Normal 3 4 4 2 2 2 3" xfId="16190" xr:uid="{00000000-0005-0000-0000-0000F73F0000}"/>
    <cellStyle name="Normal 3 4 4 2 2 2 4" xfId="16191" xr:uid="{00000000-0005-0000-0000-0000F83F0000}"/>
    <cellStyle name="Normal 3 4 4 2 2 3" xfId="16192" xr:uid="{00000000-0005-0000-0000-0000F93F0000}"/>
    <cellStyle name="Normal 3 4 4 2 2 4" xfId="16193" xr:uid="{00000000-0005-0000-0000-0000FA3F0000}"/>
    <cellStyle name="Normal 3 4 4 2 2 5" xfId="16194" xr:uid="{00000000-0005-0000-0000-0000FB3F0000}"/>
    <cellStyle name="Normal 3 4 4 2 3" xfId="16195" xr:uid="{00000000-0005-0000-0000-0000FC3F0000}"/>
    <cellStyle name="Normal 3 4 4 2 3 2" xfId="16196" xr:uid="{00000000-0005-0000-0000-0000FD3F0000}"/>
    <cellStyle name="Normal 3 4 4 2 3 3" xfId="16197" xr:uid="{00000000-0005-0000-0000-0000FE3F0000}"/>
    <cellStyle name="Normal 3 4 4 2 3 4" xfId="16198" xr:uid="{00000000-0005-0000-0000-0000FF3F0000}"/>
    <cellStyle name="Normal 3 4 4 2 4" xfId="16199" xr:uid="{00000000-0005-0000-0000-000000400000}"/>
    <cellStyle name="Normal 3 4 4 2 4 2" xfId="16200" xr:uid="{00000000-0005-0000-0000-000001400000}"/>
    <cellStyle name="Normal 3 4 4 2 4 3" xfId="16201" xr:uid="{00000000-0005-0000-0000-000002400000}"/>
    <cellStyle name="Normal 3 4 4 2 4 4" xfId="16202" xr:uid="{00000000-0005-0000-0000-000003400000}"/>
    <cellStyle name="Normal 3 4 4 3" xfId="16203" xr:uid="{00000000-0005-0000-0000-000004400000}"/>
    <cellStyle name="Normal 3 4 4 3 2" xfId="16204" xr:uid="{00000000-0005-0000-0000-000005400000}"/>
    <cellStyle name="Normal 3 4 4 3 2 2" xfId="16205" xr:uid="{00000000-0005-0000-0000-000006400000}"/>
    <cellStyle name="Normal 3 4 4 3 2 2 2" xfId="16206" xr:uid="{00000000-0005-0000-0000-000007400000}"/>
    <cellStyle name="Normal 3 4 4 3 2 2 3" xfId="16207" xr:uid="{00000000-0005-0000-0000-000008400000}"/>
    <cellStyle name="Normal 3 4 4 3 2 2 4" xfId="16208" xr:uid="{00000000-0005-0000-0000-000009400000}"/>
    <cellStyle name="Normal 3 4 4 3 2 3" xfId="16209" xr:uid="{00000000-0005-0000-0000-00000A400000}"/>
    <cellStyle name="Normal 3 4 4 3 2 4" xfId="16210" xr:uid="{00000000-0005-0000-0000-00000B400000}"/>
    <cellStyle name="Normal 3 4 4 3 2 5" xfId="16211" xr:uid="{00000000-0005-0000-0000-00000C400000}"/>
    <cellStyle name="Normal 3 4 4 3 3" xfId="16212" xr:uid="{00000000-0005-0000-0000-00000D400000}"/>
    <cellStyle name="Normal 3 4 4 3 3 2" xfId="16213" xr:uid="{00000000-0005-0000-0000-00000E400000}"/>
    <cellStyle name="Normal 3 4 4 3 3 3" xfId="16214" xr:uid="{00000000-0005-0000-0000-00000F400000}"/>
    <cellStyle name="Normal 3 4 4 3 3 4" xfId="16215" xr:uid="{00000000-0005-0000-0000-000010400000}"/>
    <cellStyle name="Normal 3 4 4 3 4" xfId="16216" xr:uid="{00000000-0005-0000-0000-000011400000}"/>
    <cellStyle name="Normal 3 4 4 3 5" xfId="16217" xr:uid="{00000000-0005-0000-0000-000012400000}"/>
    <cellStyle name="Normal 3 4 4 3 6" xfId="16218" xr:uid="{00000000-0005-0000-0000-000013400000}"/>
    <cellStyle name="Normal 3 4 4 4" xfId="16219" xr:uid="{00000000-0005-0000-0000-000014400000}"/>
    <cellStyle name="Normal 3 4 4 4 2" xfId="16220" xr:uid="{00000000-0005-0000-0000-000015400000}"/>
    <cellStyle name="Normal 3 4 4 4 2 2" xfId="16221" xr:uid="{00000000-0005-0000-0000-000016400000}"/>
    <cellStyle name="Normal 3 4 4 4 2 3" xfId="16222" xr:uid="{00000000-0005-0000-0000-000017400000}"/>
    <cellStyle name="Normal 3 4 4 4 2 4" xfId="16223" xr:uid="{00000000-0005-0000-0000-000018400000}"/>
    <cellStyle name="Normal 3 4 4 4 3" xfId="16224" xr:uid="{00000000-0005-0000-0000-000019400000}"/>
    <cellStyle name="Normal 3 4 4 4 4" xfId="16225" xr:uid="{00000000-0005-0000-0000-00001A400000}"/>
    <cellStyle name="Normal 3 4 4 4 5" xfId="16226" xr:uid="{00000000-0005-0000-0000-00001B400000}"/>
    <cellStyle name="Normal 3 4 4 5" xfId="16227" xr:uid="{00000000-0005-0000-0000-00001C400000}"/>
    <cellStyle name="Normal 3 4 4 5 2" xfId="16228" xr:uid="{00000000-0005-0000-0000-00001D400000}"/>
    <cellStyle name="Normal 3 4 4 5 3" xfId="16229" xr:uid="{00000000-0005-0000-0000-00001E400000}"/>
    <cellStyle name="Normal 3 4 4 5 4" xfId="16230" xr:uid="{00000000-0005-0000-0000-00001F400000}"/>
    <cellStyle name="Normal 3 4 4 6" xfId="16231" xr:uid="{00000000-0005-0000-0000-000020400000}"/>
    <cellStyle name="Normal 3 4 4 6 2" xfId="16232" xr:uid="{00000000-0005-0000-0000-000021400000}"/>
    <cellStyle name="Normal 3 4 4 6 3" xfId="16233" xr:uid="{00000000-0005-0000-0000-000022400000}"/>
    <cellStyle name="Normal 3 4 4 6 4" xfId="16234" xr:uid="{00000000-0005-0000-0000-000023400000}"/>
    <cellStyle name="Normal 3 4 5" xfId="16235" xr:uid="{00000000-0005-0000-0000-000024400000}"/>
    <cellStyle name="Normal 3 4 5 2" xfId="16236" xr:uid="{00000000-0005-0000-0000-000025400000}"/>
    <cellStyle name="Normal 3 4 5 2 2" xfId="16237" xr:uid="{00000000-0005-0000-0000-000026400000}"/>
    <cellStyle name="Normal 3 4 5 2 2 2" xfId="16238" xr:uid="{00000000-0005-0000-0000-000027400000}"/>
    <cellStyle name="Normal 3 4 5 2 2 2 2" xfId="16239" xr:uid="{00000000-0005-0000-0000-000028400000}"/>
    <cellStyle name="Normal 3 4 5 2 2 2 2 2" xfId="16240" xr:uid="{00000000-0005-0000-0000-000029400000}"/>
    <cellStyle name="Normal 3 4 5 2 2 2 2 3" xfId="16241" xr:uid="{00000000-0005-0000-0000-00002A400000}"/>
    <cellStyle name="Normal 3 4 5 2 2 2 2 4" xfId="16242" xr:uid="{00000000-0005-0000-0000-00002B400000}"/>
    <cellStyle name="Normal 3 4 5 2 2 2 3" xfId="16243" xr:uid="{00000000-0005-0000-0000-00002C400000}"/>
    <cellStyle name="Normal 3 4 5 2 2 2 4" xfId="16244" xr:uid="{00000000-0005-0000-0000-00002D400000}"/>
    <cellStyle name="Normal 3 4 5 2 2 2 5" xfId="16245" xr:uid="{00000000-0005-0000-0000-00002E400000}"/>
    <cellStyle name="Normal 3 4 5 2 2 3" xfId="16246" xr:uid="{00000000-0005-0000-0000-00002F400000}"/>
    <cellStyle name="Normal 3 4 5 2 2 3 2" xfId="16247" xr:uid="{00000000-0005-0000-0000-000030400000}"/>
    <cellStyle name="Normal 3 4 5 2 2 3 3" xfId="16248" xr:uid="{00000000-0005-0000-0000-000031400000}"/>
    <cellStyle name="Normal 3 4 5 2 2 3 4" xfId="16249" xr:uid="{00000000-0005-0000-0000-000032400000}"/>
    <cellStyle name="Normal 3 4 5 2 2 4" xfId="16250" xr:uid="{00000000-0005-0000-0000-000033400000}"/>
    <cellStyle name="Normal 3 4 5 2 2 5" xfId="16251" xr:uid="{00000000-0005-0000-0000-000034400000}"/>
    <cellStyle name="Normal 3 4 5 2 2 6" xfId="16252" xr:uid="{00000000-0005-0000-0000-000035400000}"/>
    <cellStyle name="Normal 3 4 5 2 3" xfId="16253" xr:uid="{00000000-0005-0000-0000-000036400000}"/>
    <cellStyle name="Normal 3 4 5 2 3 2" xfId="16254" xr:uid="{00000000-0005-0000-0000-000037400000}"/>
    <cellStyle name="Normal 3 4 5 2 3 2 2" xfId="16255" xr:uid="{00000000-0005-0000-0000-000038400000}"/>
    <cellStyle name="Normal 3 4 5 2 3 2 2 2" xfId="16256" xr:uid="{00000000-0005-0000-0000-000039400000}"/>
    <cellStyle name="Normal 3 4 5 2 3 2 2 3" xfId="16257" xr:uid="{00000000-0005-0000-0000-00003A400000}"/>
    <cellStyle name="Normal 3 4 5 2 3 2 2 4" xfId="16258" xr:uid="{00000000-0005-0000-0000-00003B400000}"/>
    <cellStyle name="Normal 3 4 5 2 3 2 3" xfId="16259" xr:uid="{00000000-0005-0000-0000-00003C400000}"/>
    <cellStyle name="Normal 3 4 5 2 3 2 4" xfId="16260" xr:uid="{00000000-0005-0000-0000-00003D400000}"/>
    <cellStyle name="Normal 3 4 5 2 3 2 5" xfId="16261" xr:uid="{00000000-0005-0000-0000-00003E400000}"/>
    <cellStyle name="Normal 3 4 5 2 3 3" xfId="16262" xr:uid="{00000000-0005-0000-0000-00003F400000}"/>
    <cellStyle name="Normal 3 4 5 2 3 3 2" xfId="16263" xr:uid="{00000000-0005-0000-0000-000040400000}"/>
    <cellStyle name="Normal 3 4 5 2 3 3 3" xfId="16264" xr:uid="{00000000-0005-0000-0000-000041400000}"/>
    <cellStyle name="Normal 3 4 5 2 3 3 4" xfId="16265" xr:uid="{00000000-0005-0000-0000-000042400000}"/>
    <cellStyle name="Normal 3 4 5 2 3 4" xfId="16266" xr:uid="{00000000-0005-0000-0000-000043400000}"/>
    <cellStyle name="Normal 3 4 5 2 3 5" xfId="16267" xr:uid="{00000000-0005-0000-0000-000044400000}"/>
    <cellStyle name="Normal 3 4 5 2 3 6" xfId="16268" xr:uid="{00000000-0005-0000-0000-000045400000}"/>
    <cellStyle name="Normal 3 4 5 2 4" xfId="16269" xr:uid="{00000000-0005-0000-0000-000046400000}"/>
    <cellStyle name="Normal 3 4 5 2 4 2" xfId="16270" xr:uid="{00000000-0005-0000-0000-000047400000}"/>
    <cellStyle name="Normal 3 4 5 2 4 2 2" xfId="16271" xr:uid="{00000000-0005-0000-0000-000048400000}"/>
    <cellStyle name="Normal 3 4 5 2 4 2 3" xfId="16272" xr:uid="{00000000-0005-0000-0000-000049400000}"/>
    <cellStyle name="Normal 3 4 5 2 4 2 4" xfId="16273" xr:uid="{00000000-0005-0000-0000-00004A400000}"/>
    <cellStyle name="Normal 3 4 5 2 4 3" xfId="16274" xr:uid="{00000000-0005-0000-0000-00004B400000}"/>
    <cellStyle name="Normal 3 4 5 2 4 4" xfId="16275" xr:uid="{00000000-0005-0000-0000-00004C400000}"/>
    <cellStyle name="Normal 3 4 5 2 4 5" xfId="16276" xr:uid="{00000000-0005-0000-0000-00004D400000}"/>
    <cellStyle name="Normal 3 4 5 2 5" xfId="16277" xr:uid="{00000000-0005-0000-0000-00004E400000}"/>
    <cellStyle name="Normal 3 4 5 2 5 2" xfId="16278" xr:uid="{00000000-0005-0000-0000-00004F400000}"/>
    <cellStyle name="Normal 3 4 5 2 5 3" xfId="16279" xr:uid="{00000000-0005-0000-0000-000050400000}"/>
    <cellStyle name="Normal 3 4 5 2 5 4" xfId="16280" xr:uid="{00000000-0005-0000-0000-000051400000}"/>
    <cellStyle name="Normal 3 4 5 2 6" xfId="16281" xr:uid="{00000000-0005-0000-0000-000052400000}"/>
    <cellStyle name="Normal 3 4 5 2 7" xfId="16282" xr:uid="{00000000-0005-0000-0000-000053400000}"/>
    <cellStyle name="Normal 3 4 5 2 8" xfId="16283" xr:uid="{00000000-0005-0000-0000-000054400000}"/>
    <cellStyle name="Normal 3 4 5 3" xfId="16284" xr:uid="{00000000-0005-0000-0000-000055400000}"/>
    <cellStyle name="Normal 3 4 5 3 2" xfId="16285" xr:uid="{00000000-0005-0000-0000-000056400000}"/>
    <cellStyle name="Normal 3 4 5 3 2 2" xfId="16286" xr:uid="{00000000-0005-0000-0000-000057400000}"/>
    <cellStyle name="Normal 3 4 5 3 2 2 2" xfId="16287" xr:uid="{00000000-0005-0000-0000-000058400000}"/>
    <cellStyle name="Normal 3 4 5 3 2 2 3" xfId="16288" xr:uid="{00000000-0005-0000-0000-000059400000}"/>
    <cellStyle name="Normal 3 4 5 3 2 2 4" xfId="16289" xr:uid="{00000000-0005-0000-0000-00005A400000}"/>
    <cellStyle name="Normal 3 4 5 3 2 3" xfId="16290" xr:uid="{00000000-0005-0000-0000-00005B400000}"/>
    <cellStyle name="Normal 3 4 5 3 2 3 2" xfId="16291" xr:uid="{00000000-0005-0000-0000-00005C400000}"/>
    <cellStyle name="Normal 3 4 5 3 2 3 3" xfId="16292" xr:uid="{00000000-0005-0000-0000-00005D400000}"/>
    <cellStyle name="Normal 3 4 5 3 2 3 4" xfId="16293" xr:uid="{00000000-0005-0000-0000-00005E400000}"/>
    <cellStyle name="Normal 3 4 5 3 2 4" xfId="16294" xr:uid="{00000000-0005-0000-0000-00005F400000}"/>
    <cellStyle name="Normal 3 4 5 3 2 5" xfId="16295" xr:uid="{00000000-0005-0000-0000-000060400000}"/>
    <cellStyle name="Normal 3 4 5 3 2 6" xfId="16296" xr:uid="{00000000-0005-0000-0000-000061400000}"/>
    <cellStyle name="Normal 3 4 5 3 3" xfId="16297" xr:uid="{00000000-0005-0000-0000-000062400000}"/>
    <cellStyle name="Normal 3 4 5 3 3 2" xfId="16298" xr:uid="{00000000-0005-0000-0000-000063400000}"/>
    <cellStyle name="Normal 3 4 5 3 3 3" xfId="16299" xr:uid="{00000000-0005-0000-0000-000064400000}"/>
    <cellStyle name="Normal 3 4 5 3 3 4" xfId="16300" xr:uid="{00000000-0005-0000-0000-000065400000}"/>
    <cellStyle name="Normal 3 4 5 3 4" xfId="16301" xr:uid="{00000000-0005-0000-0000-000066400000}"/>
    <cellStyle name="Normal 3 4 5 3 4 2" xfId="16302" xr:uid="{00000000-0005-0000-0000-000067400000}"/>
    <cellStyle name="Normal 3 4 5 3 4 3" xfId="16303" xr:uid="{00000000-0005-0000-0000-000068400000}"/>
    <cellStyle name="Normal 3 4 5 3 4 4" xfId="16304" xr:uid="{00000000-0005-0000-0000-000069400000}"/>
    <cellStyle name="Normal 3 4 5 3 5" xfId="16305" xr:uid="{00000000-0005-0000-0000-00006A400000}"/>
    <cellStyle name="Normal 3 4 5 3 6" xfId="16306" xr:uid="{00000000-0005-0000-0000-00006B400000}"/>
    <cellStyle name="Normal 3 4 5 3 7" xfId="16307" xr:uid="{00000000-0005-0000-0000-00006C400000}"/>
    <cellStyle name="Normal 3 4 5 4" xfId="16308" xr:uid="{00000000-0005-0000-0000-00006D400000}"/>
    <cellStyle name="Normal 3 4 5 4 2" xfId="16309" xr:uid="{00000000-0005-0000-0000-00006E400000}"/>
    <cellStyle name="Normal 3 4 5 4 2 2" xfId="16310" xr:uid="{00000000-0005-0000-0000-00006F400000}"/>
    <cellStyle name="Normal 3 4 5 4 2 2 2" xfId="16311" xr:uid="{00000000-0005-0000-0000-000070400000}"/>
    <cellStyle name="Normal 3 4 5 4 2 2 3" xfId="16312" xr:uid="{00000000-0005-0000-0000-000071400000}"/>
    <cellStyle name="Normal 3 4 5 4 2 2 4" xfId="16313" xr:uid="{00000000-0005-0000-0000-000072400000}"/>
    <cellStyle name="Normal 3 4 5 4 2 3" xfId="16314" xr:uid="{00000000-0005-0000-0000-000073400000}"/>
    <cellStyle name="Normal 3 4 5 4 2 4" xfId="16315" xr:uid="{00000000-0005-0000-0000-000074400000}"/>
    <cellStyle name="Normal 3 4 5 4 2 5" xfId="16316" xr:uid="{00000000-0005-0000-0000-000075400000}"/>
    <cellStyle name="Normal 3 4 5 4 3" xfId="16317" xr:uid="{00000000-0005-0000-0000-000076400000}"/>
    <cellStyle name="Normal 3 4 5 4 3 2" xfId="16318" xr:uid="{00000000-0005-0000-0000-000077400000}"/>
    <cellStyle name="Normal 3 4 5 4 3 3" xfId="16319" xr:uid="{00000000-0005-0000-0000-000078400000}"/>
    <cellStyle name="Normal 3 4 5 4 3 4" xfId="16320" xr:uid="{00000000-0005-0000-0000-000079400000}"/>
    <cellStyle name="Normal 3 4 5 4 4" xfId="16321" xr:uid="{00000000-0005-0000-0000-00007A400000}"/>
    <cellStyle name="Normal 3 4 5 4 5" xfId="16322" xr:uid="{00000000-0005-0000-0000-00007B400000}"/>
    <cellStyle name="Normal 3 4 5 4 6" xfId="16323" xr:uid="{00000000-0005-0000-0000-00007C400000}"/>
    <cellStyle name="Normal 3 4 5 5" xfId="16324" xr:uid="{00000000-0005-0000-0000-00007D400000}"/>
    <cellStyle name="Normal 3 4 5 5 2" xfId="16325" xr:uid="{00000000-0005-0000-0000-00007E400000}"/>
    <cellStyle name="Normal 3 4 5 5 2 2" xfId="16326" xr:uid="{00000000-0005-0000-0000-00007F400000}"/>
    <cellStyle name="Normal 3 4 5 5 2 3" xfId="16327" xr:uid="{00000000-0005-0000-0000-000080400000}"/>
    <cellStyle name="Normal 3 4 5 5 2 4" xfId="16328" xr:uid="{00000000-0005-0000-0000-000081400000}"/>
    <cellStyle name="Normal 3 4 5 6" xfId="16329" xr:uid="{00000000-0005-0000-0000-000082400000}"/>
    <cellStyle name="Normal 3 4 5 6 2" xfId="16330" xr:uid="{00000000-0005-0000-0000-000083400000}"/>
    <cellStyle name="Normal 3 4 5 6 2 2" xfId="16331" xr:uid="{00000000-0005-0000-0000-000084400000}"/>
    <cellStyle name="Normal 3 4 5 6 2 3" xfId="16332" xr:uid="{00000000-0005-0000-0000-000085400000}"/>
    <cellStyle name="Normal 3 4 5 6 2 4" xfId="16333" xr:uid="{00000000-0005-0000-0000-000086400000}"/>
    <cellStyle name="Normal 3 4 5 6 3" xfId="16334" xr:uid="{00000000-0005-0000-0000-000087400000}"/>
    <cellStyle name="Normal 3 4 5 6 4" xfId="16335" xr:uid="{00000000-0005-0000-0000-000088400000}"/>
    <cellStyle name="Normal 3 4 5 6 5" xfId="16336" xr:uid="{00000000-0005-0000-0000-000089400000}"/>
    <cellStyle name="Normal 3 4 5 7" xfId="16337" xr:uid="{00000000-0005-0000-0000-00008A400000}"/>
    <cellStyle name="Normal 3 4 5 8" xfId="16338" xr:uid="{00000000-0005-0000-0000-00008B400000}"/>
    <cellStyle name="Normal 3 4 5 9" xfId="16339" xr:uid="{00000000-0005-0000-0000-00008C400000}"/>
    <cellStyle name="Normal 3 4 6" xfId="16340" xr:uid="{00000000-0005-0000-0000-00008D400000}"/>
    <cellStyle name="Normal 3 4 6 2" xfId="16341" xr:uid="{00000000-0005-0000-0000-00008E400000}"/>
    <cellStyle name="Normal 3 4 6 2 2" xfId="16342" xr:uid="{00000000-0005-0000-0000-00008F400000}"/>
    <cellStyle name="Normal 3 4 6 2 2 2" xfId="16343" xr:uid="{00000000-0005-0000-0000-000090400000}"/>
    <cellStyle name="Normal 3 4 6 2 2 2 2" xfId="16344" xr:uid="{00000000-0005-0000-0000-000091400000}"/>
    <cellStyle name="Normal 3 4 6 2 2 2 3" xfId="16345" xr:uid="{00000000-0005-0000-0000-000092400000}"/>
    <cellStyle name="Normal 3 4 6 2 2 2 4" xfId="16346" xr:uid="{00000000-0005-0000-0000-000093400000}"/>
    <cellStyle name="Normal 3 4 6 2 2 3" xfId="16347" xr:uid="{00000000-0005-0000-0000-000094400000}"/>
    <cellStyle name="Normal 3 4 6 2 2 4" xfId="16348" xr:uid="{00000000-0005-0000-0000-000095400000}"/>
    <cellStyle name="Normal 3 4 6 2 2 5" xfId="16349" xr:uid="{00000000-0005-0000-0000-000096400000}"/>
    <cellStyle name="Normal 3 4 6 2 3" xfId="16350" xr:uid="{00000000-0005-0000-0000-000097400000}"/>
    <cellStyle name="Normal 3 4 6 2 3 2" xfId="16351" xr:uid="{00000000-0005-0000-0000-000098400000}"/>
    <cellStyle name="Normal 3 4 6 2 3 3" xfId="16352" xr:uid="{00000000-0005-0000-0000-000099400000}"/>
    <cellStyle name="Normal 3 4 6 2 3 4" xfId="16353" xr:uid="{00000000-0005-0000-0000-00009A400000}"/>
    <cellStyle name="Normal 3 4 6 2 4" xfId="16354" xr:uid="{00000000-0005-0000-0000-00009B400000}"/>
    <cellStyle name="Normal 3 4 6 2 5" xfId="16355" xr:uid="{00000000-0005-0000-0000-00009C400000}"/>
    <cellStyle name="Normal 3 4 6 2 6" xfId="16356" xr:uid="{00000000-0005-0000-0000-00009D400000}"/>
    <cellStyle name="Normal 3 4 6 3" xfId="16357" xr:uid="{00000000-0005-0000-0000-00009E400000}"/>
    <cellStyle name="Normal 3 4 6 3 2" xfId="16358" xr:uid="{00000000-0005-0000-0000-00009F400000}"/>
    <cellStyle name="Normal 3 4 6 3 2 2" xfId="16359" xr:uid="{00000000-0005-0000-0000-0000A0400000}"/>
    <cellStyle name="Normal 3 4 6 3 2 2 2" xfId="16360" xr:uid="{00000000-0005-0000-0000-0000A1400000}"/>
    <cellStyle name="Normal 3 4 6 3 2 2 3" xfId="16361" xr:uid="{00000000-0005-0000-0000-0000A2400000}"/>
    <cellStyle name="Normal 3 4 6 3 2 2 4" xfId="16362" xr:uid="{00000000-0005-0000-0000-0000A3400000}"/>
    <cellStyle name="Normal 3 4 6 3 2 3" xfId="16363" xr:uid="{00000000-0005-0000-0000-0000A4400000}"/>
    <cellStyle name="Normal 3 4 6 3 2 4" xfId="16364" xr:uid="{00000000-0005-0000-0000-0000A5400000}"/>
    <cellStyle name="Normal 3 4 6 3 2 5" xfId="16365" xr:uid="{00000000-0005-0000-0000-0000A6400000}"/>
    <cellStyle name="Normal 3 4 6 3 3" xfId="16366" xr:uid="{00000000-0005-0000-0000-0000A7400000}"/>
    <cellStyle name="Normal 3 4 6 3 3 2" xfId="16367" xr:uid="{00000000-0005-0000-0000-0000A8400000}"/>
    <cellStyle name="Normal 3 4 6 3 3 3" xfId="16368" xr:uid="{00000000-0005-0000-0000-0000A9400000}"/>
    <cellStyle name="Normal 3 4 6 3 3 4" xfId="16369" xr:uid="{00000000-0005-0000-0000-0000AA400000}"/>
    <cellStyle name="Normal 3 4 6 3 4" xfId="16370" xr:uid="{00000000-0005-0000-0000-0000AB400000}"/>
    <cellStyle name="Normal 3 4 6 3 5" xfId="16371" xr:uid="{00000000-0005-0000-0000-0000AC400000}"/>
    <cellStyle name="Normal 3 4 6 3 6" xfId="16372" xr:uid="{00000000-0005-0000-0000-0000AD400000}"/>
    <cellStyle name="Normal 3 4 6 4" xfId="16373" xr:uid="{00000000-0005-0000-0000-0000AE400000}"/>
    <cellStyle name="Normal 3 4 6 4 2" xfId="16374" xr:uid="{00000000-0005-0000-0000-0000AF400000}"/>
    <cellStyle name="Normal 3 4 6 4 2 2" xfId="16375" xr:uid="{00000000-0005-0000-0000-0000B0400000}"/>
    <cellStyle name="Normal 3 4 6 4 2 3" xfId="16376" xr:uid="{00000000-0005-0000-0000-0000B1400000}"/>
    <cellStyle name="Normal 3 4 6 4 2 4" xfId="16377" xr:uid="{00000000-0005-0000-0000-0000B2400000}"/>
    <cellStyle name="Normal 3 4 6 5" xfId="16378" xr:uid="{00000000-0005-0000-0000-0000B3400000}"/>
    <cellStyle name="Normal 3 4 6 5 2" xfId="16379" xr:uid="{00000000-0005-0000-0000-0000B4400000}"/>
    <cellStyle name="Normal 3 4 6 5 2 2" xfId="16380" xr:uid="{00000000-0005-0000-0000-0000B5400000}"/>
    <cellStyle name="Normal 3 4 6 5 2 3" xfId="16381" xr:uid="{00000000-0005-0000-0000-0000B6400000}"/>
    <cellStyle name="Normal 3 4 6 5 2 4" xfId="16382" xr:uid="{00000000-0005-0000-0000-0000B7400000}"/>
    <cellStyle name="Normal 3 4 6 5 3" xfId="16383" xr:uid="{00000000-0005-0000-0000-0000B8400000}"/>
    <cellStyle name="Normal 3 4 6 5 4" xfId="16384" xr:uid="{00000000-0005-0000-0000-0000B9400000}"/>
    <cellStyle name="Normal 3 4 6 5 5" xfId="16385" xr:uid="{00000000-0005-0000-0000-0000BA400000}"/>
    <cellStyle name="Normal 3 4 6 6" xfId="16386" xr:uid="{00000000-0005-0000-0000-0000BB400000}"/>
    <cellStyle name="Normal 3 4 6 7" xfId="16387" xr:uid="{00000000-0005-0000-0000-0000BC400000}"/>
    <cellStyle name="Normal 3 4 6 8" xfId="16388" xr:uid="{00000000-0005-0000-0000-0000BD400000}"/>
    <cellStyle name="Normal 3 4 7" xfId="16389" xr:uid="{00000000-0005-0000-0000-0000BE400000}"/>
    <cellStyle name="Normal 3 4 7 2" xfId="16390" xr:uid="{00000000-0005-0000-0000-0000BF400000}"/>
    <cellStyle name="Normal 3 4 7 2 2" xfId="16391" xr:uid="{00000000-0005-0000-0000-0000C0400000}"/>
    <cellStyle name="Normal 3 4 7 2 2 2" xfId="16392" xr:uid="{00000000-0005-0000-0000-0000C1400000}"/>
    <cellStyle name="Normal 3 4 7 2 2 2 2" xfId="16393" xr:uid="{00000000-0005-0000-0000-0000C2400000}"/>
    <cellStyle name="Normal 3 4 7 2 2 2 3" xfId="16394" xr:uid="{00000000-0005-0000-0000-0000C3400000}"/>
    <cellStyle name="Normal 3 4 7 2 2 2 4" xfId="16395" xr:uid="{00000000-0005-0000-0000-0000C4400000}"/>
    <cellStyle name="Normal 3 4 7 2 2 3" xfId="16396" xr:uid="{00000000-0005-0000-0000-0000C5400000}"/>
    <cellStyle name="Normal 3 4 7 2 2 4" xfId="16397" xr:uid="{00000000-0005-0000-0000-0000C6400000}"/>
    <cellStyle name="Normal 3 4 7 2 2 5" xfId="16398" xr:uid="{00000000-0005-0000-0000-0000C7400000}"/>
    <cellStyle name="Normal 3 4 7 2 3" xfId="16399" xr:uid="{00000000-0005-0000-0000-0000C8400000}"/>
    <cellStyle name="Normal 3 4 7 2 3 2" xfId="16400" xr:uid="{00000000-0005-0000-0000-0000C9400000}"/>
    <cellStyle name="Normal 3 4 7 2 3 3" xfId="16401" xr:uid="{00000000-0005-0000-0000-0000CA400000}"/>
    <cellStyle name="Normal 3 4 7 2 3 4" xfId="16402" xr:uid="{00000000-0005-0000-0000-0000CB400000}"/>
    <cellStyle name="Normal 3 4 7 2 4" xfId="16403" xr:uid="{00000000-0005-0000-0000-0000CC400000}"/>
    <cellStyle name="Normal 3 4 7 2 5" xfId="16404" xr:uid="{00000000-0005-0000-0000-0000CD400000}"/>
    <cellStyle name="Normal 3 4 7 2 6" xfId="16405" xr:uid="{00000000-0005-0000-0000-0000CE400000}"/>
    <cellStyle name="Normal 3 4 7 3" xfId="16406" xr:uid="{00000000-0005-0000-0000-0000CF400000}"/>
    <cellStyle name="Normal 3 4 7 3 2" xfId="16407" xr:uid="{00000000-0005-0000-0000-0000D0400000}"/>
    <cellStyle name="Normal 3 4 7 3 2 2" xfId="16408" xr:uid="{00000000-0005-0000-0000-0000D1400000}"/>
    <cellStyle name="Normal 3 4 7 3 2 2 2" xfId="16409" xr:uid="{00000000-0005-0000-0000-0000D2400000}"/>
    <cellStyle name="Normal 3 4 7 3 2 2 3" xfId="16410" xr:uid="{00000000-0005-0000-0000-0000D3400000}"/>
    <cellStyle name="Normal 3 4 7 3 2 2 4" xfId="16411" xr:uid="{00000000-0005-0000-0000-0000D4400000}"/>
    <cellStyle name="Normal 3 4 7 3 2 3" xfId="16412" xr:uid="{00000000-0005-0000-0000-0000D5400000}"/>
    <cellStyle name="Normal 3 4 7 3 2 4" xfId="16413" xr:uid="{00000000-0005-0000-0000-0000D6400000}"/>
    <cellStyle name="Normal 3 4 7 3 2 5" xfId="16414" xr:uid="{00000000-0005-0000-0000-0000D7400000}"/>
    <cellStyle name="Normal 3 4 7 3 3" xfId="16415" xr:uid="{00000000-0005-0000-0000-0000D8400000}"/>
    <cellStyle name="Normal 3 4 7 3 3 2" xfId="16416" xr:uid="{00000000-0005-0000-0000-0000D9400000}"/>
    <cellStyle name="Normal 3 4 7 3 3 3" xfId="16417" xr:uid="{00000000-0005-0000-0000-0000DA400000}"/>
    <cellStyle name="Normal 3 4 7 3 3 4" xfId="16418" xr:uid="{00000000-0005-0000-0000-0000DB400000}"/>
    <cellStyle name="Normal 3 4 7 3 4" xfId="16419" xr:uid="{00000000-0005-0000-0000-0000DC400000}"/>
    <cellStyle name="Normal 3 4 7 3 5" xfId="16420" xr:uid="{00000000-0005-0000-0000-0000DD400000}"/>
    <cellStyle name="Normal 3 4 7 3 6" xfId="16421" xr:uid="{00000000-0005-0000-0000-0000DE400000}"/>
    <cellStyle name="Normal 3 4 7 4" xfId="16422" xr:uid="{00000000-0005-0000-0000-0000DF400000}"/>
    <cellStyle name="Normal 3 4 7 4 2" xfId="16423" xr:uid="{00000000-0005-0000-0000-0000E0400000}"/>
    <cellStyle name="Normal 3 4 7 4 2 2" xfId="16424" xr:uid="{00000000-0005-0000-0000-0000E1400000}"/>
    <cellStyle name="Normal 3 4 7 4 2 3" xfId="16425" xr:uid="{00000000-0005-0000-0000-0000E2400000}"/>
    <cellStyle name="Normal 3 4 7 4 2 4" xfId="16426" xr:uid="{00000000-0005-0000-0000-0000E3400000}"/>
    <cellStyle name="Normal 3 4 7 5" xfId="16427" xr:uid="{00000000-0005-0000-0000-0000E4400000}"/>
    <cellStyle name="Normal 3 4 7 5 2" xfId="16428" xr:uid="{00000000-0005-0000-0000-0000E5400000}"/>
    <cellStyle name="Normal 3 4 7 5 2 2" xfId="16429" xr:uid="{00000000-0005-0000-0000-0000E6400000}"/>
    <cellStyle name="Normal 3 4 7 5 2 3" xfId="16430" xr:uid="{00000000-0005-0000-0000-0000E7400000}"/>
    <cellStyle name="Normal 3 4 7 5 2 4" xfId="16431" xr:uid="{00000000-0005-0000-0000-0000E8400000}"/>
    <cellStyle name="Normal 3 4 7 5 3" xfId="16432" xr:uid="{00000000-0005-0000-0000-0000E9400000}"/>
    <cellStyle name="Normal 3 4 7 5 4" xfId="16433" xr:uid="{00000000-0005-0000-0000-0000EA400000}"/>
    <cellStyle name="Normal 3 4 7 5 5" xfId="16434" xr:uid="{00000000-0005-0000-0000-0000EB400000}"/>
    <cellStyle name="Normal 3 4 7 6" xfId="16435" xr:uid="{00000000-0005-0000-0000-0000EC400000}"/>
    <cellStyle name="Normal 3 4 7 7" xfId="16436" xr:uid="{00000000-0005-0000-0000-0000ED400000}"/>
    <cellStyle name="Normal 3 4 7 8" xfId="16437" xr:uid="{00000000-0005-0000-0000-0000EE400000}"/>
    <cellStyle name="Normal 3 4 8" xfId="16438" xr:uid="{00000000-0005-0000-0000-0000EF400000}"/>
    <cellStyle name="Normal 3 4 8 2" xfId="16439" xr:uid="{00000000-0005-0000-0000-0000F0400000}"/>
    <cellStyle name="Normal 3 4 8 2 2" xfId="16440" xr:uid="{00000000-0005-0000-0000-0000F1400000}"/>
    <cellStyle name="Normal 3 4 8 2 2 2" xfId="16441" xr:uid="{00000000-0005-0000-0000-0000F2400000}"/>
    <cellStyle name="Normal 3 4 8 2 2 3" xfId="16442" xr:uid="{00000000-0005-0000-0000-0000F3400000}"/>
    <cellStyle name="Normal 3 4 8 2 2 4" xfId="16443" xr:uid="{00000000-0005-0000-0000-0000F4400000}"/>
    <cellStyle name="Normal 3 4 8 3" xfId="16444" xr:uid="{00000000-0005-0000-0000-0000F5400000}"/>
    <cellStyle name="Normal 3 4 8 3 2" xfId="16445" xr:uid="{00000000-0005-0000-0000-0000F6400000}"/>
    <cellStyle name="Normal 3 4 8 3 2 2" xfId="16446" xr:uid="{00000000-0005-0000-0000-0000F7400000}"/>
    <cellStyle name="Normal 3 4 8 3 2 3" xfId="16447" xr:uid="{00000000-0005-0000-0000-0000F8400000}"/>
    <cellStyle name="Normal 3 4 8 3 2 4" xfId="16448" xr:uid="{00000000-0005-0000-0000-0000F9400000}"/>
    <cellStyle name="Normal 3 4 8 3 3" xfId="16449" xr:uid="{00000000-0005-0000-0000-0000FA400000}"/>
    <cellStyle name="Normal 3 4 8 3 4" xfId="16450" xr:uid="{00000000-0005-0000-0000-0000FB400000}"/>
    <cellStyle name="Normal 3 4 8 3 5" xfId="16451" xr:uid="{00000000-0005-0000-0000-0000FC400000}"/>
    <cellStyle name="Normal 3 4 8 4" xfId="16452" xr:uid="{00000000-0005-0000-0000-0000FD400000}"/>
    <cellStyle name="Normal 3 4 8 5" xfId="16453" xr:uid="{00000000-0005-0000-0000-0000FE400000}"/>
    <cellStyle name="Normal 3 4 8 6" xfId="16454" xr:uid="{00000000-0005-0000-0000-0000FF400000}"/>
    <cellStyle name="Normal 3 4 9" xfId="16455" xr:uid="{00000000-0005-0000-0000-000000410000}"/>
    <cellStyle name="Normal 3 4 9 2" xfId="16456" xr:uid="{00000000-0005-0000-0000-000001410000}"/>
    <cellStyle name="Normal 3 4 9 2 2" xfId="16457" xr:uid="{00000000-0005-0000-0000-000002410000}"/>
    <cellStyle name="Normal 3 4 9 2 2 2" xfId="16458" xr:uid="{00000000-0005-0000-0000-000003410000}"/>
    <cellStyle name="Normal 3 4 9 2 2 3" xfId="16459" xr:uid="{00000000-0005-0000-0000-000004410000}"/>
    <cellStyle name="Normal 3 4 9 2 2 4" xfId="16460" xr:uid="{00000000-0005-0000-0000-000005410000}"/>
    <cellStyle name="Normal 3 4 9 3" xfId="16461" xr:uid="{00000000-0005-0000-0000-000006410000}"/>
    <cellStyle name="Normal 3 4 9 3 2" xfId="16462" xr:uid="{00000000-0005-0000-0000-000007410000}"/>
    <cellStyle name="Normal 3 4 9 3 2 2" xfId="16463" xr:uid="{00000000-0005-0000-0000-000008410000}"/>
    <cellStyle name="Normal 3 4 9 3 2 3" xfId="16464" xr:uid="{00000000-0005-0000-0000-000009410000}"/>
    <cellStyle name="Normal 3 4 9 3 2 4" xfId="16465" xr:uid="{00000000-0005-0000-0000-00000A410000}"/>
    <cellStyle name="Normal 3 4 9 3 3" xfId="16466" xr:uid="{00000000-0005-0000-0000-00000B410000}"/>
    <cellStyle name="Normal 3 4 9 3 4" xfId="16467" xr:uid="{00000000-0005-0000-0000-00000C410000}"/>
    <cellStyle name="Normal 3 4 9 3 5" xfId="16468" xr:uid="{00000000-0005-0000-0000-00000D410000}"/>
    <cellStyle name="Normal 3 4 9 4" xfId="16469" xr:uid="{00000000-0005-0000-0000-00000E410000}"/>
    <cellStyle name="Normal 3 4 9 5" xfId="16470" xr:uid="{00000000-0005-0000-0000-00000F410000}"/>
    <cellStyle name="Normal 3 4 9 6" xfId="16471" xr:uid="{00000000-0005-0000-0000-000010410000}"/>
    <cellStyle name="Normal 3 4 9 7" xfId="16472" xr:uid="{00000000-0005-0000-0000-000011410000}"/>
    <cellStyle name="Normal 3 40" xfId="16473" xr:uid="{00000000-0005-0000-0000-000012410000}"/>
    <cellStyle name="Normal 3 40 2" xfId="16474" xr:uid="{00000000-0005-0000-0000-000013410000}"/>
    <cellStyle name="Normal 3 41" xfId="16475" xr:uid="{00000000-0005-0000-0000-000014410000}"/>
    <cellStyle name="Normal 3 41 2" xfId="16476" xr:uid="{00000000-0005-0000-0000-000015410000}"/>
    <cellStyle name="Normal 3 42" xfId="16477" xr:uid="{00000000-0005-0000-0000-000016410000}"/>
    <cellStyle name="Normal 3 42 2" xfId="16478" xr:uid="{00000000-0005-0000-0000-000017410000}"/>
    <cellStyle name="Normal 3 43" xfId="16479" xr:uid="{00000000-0005-0000-0000-000018410000}"/>
    <cellStyle name="Normal 3 43 2" xfId="16480" xr:uid="{00000000-0005-0000-0000-000019410000}"/>
    <cellStyle name="Normal 3 44" xfId="16481" xr:uid="{00000000-0005-0000-0000-00001A410000}"/>
    <cellStyle name="Normal 3 44 2" xfId="16482" xr:uid="{00000000-0005-0000-0000-00001B410000}"/>
    <cellStyle name="Normal 3 45" xfId="16483" xr:uid="{00000000-0005-0000-0000-00001C410000}"/>
    <cellStyle name="Normal 3 45 2" xfId="16484" xr:uid="{00000000-0005-0000-0000-00001D410000}"/>
    <cellStyle name="Normal 3 46" xfId="16485" xr:uid="{00000000-0005-0000-0000-00001E410000}"/>
    <cellStyle name="Normal 3 46 2" xfId="16486" xr:uid="{00000000-0005-0000-0000-00001F410000}"/>
    <cellStyle name="Normal 3 47" xfId="16487" xr:uid="{00000000-0005-0000-0000-000020410000}"/>
    <cellStyle name="Normal 3 47 2" xfId="16488" xr:uid="{00000000-0005-0000-0000-000021410000}"/>
    <cellStyle name="Normal 3 5" xfId="16489" xr:uid="{00000000-0005-0000-0000-000022410000}"/>
    <cellStyle name="Normal 3 5 10" xfId="16490" xr:uid="{00000000-0005-0000-0000-000023410000}"/>
    <cellStyle name="Normal 3 5 10 2" xfId="16491" xr:uid="{00000000-0005-0000-0000-000024410000}"/>
    <cellStyle name="Normal 3 5 11" xfId="16492" xr:uid="{00000000-0005-0000-0000-000025410000}"/>
    <cellStyle name="Normal 3 5 11 2" xfId="16493" xr:uid="{00000000-0005-0000-0000-000026410000}"/>
    <cellStyle name="Normal 3 5 12" xfId="16494" xr:uid="{00000000-0005-0000-0000-000027410000}"/>
    <cellStyle name="Normal 3 5 12 2" xfId="16495" xr:uid="{00000000-0005-0000-0000-000028410000}"/>
    <cellStyle name="Normal 3 5 13" xfId="16496" xr:uid="{00000000-0005-0000-0000-000029410000}"/>
    <cellStyle name="Normal 3 5 13 2" xfId="16497" xr:uid="{00000000-0005-0000-0000-00002A410000}"/>
    <cellStyle name="Normal 3 5 14" xfId="16498" xr:uid="{00000000-0005-0000-0000-00002B410000}"/>
    <cellStyle name="Normal 3 5 14 2" xfId="16499" xr:uid="{00000000-0005-0000-0000-00002C410000}"/>
    <cellStyle name="Normal 3 5 14 3" xfId="16500" xr:uid="{00000000-0005-0000-0000-00002D410000}"/>
    <cellStyle name="Normal 3 5 14 3 2" xfId="16501" xr:uid="{00000000-0005-0000-0000-00002E410000}"/>
    <cellStyle name="Normal 3 5 14 3 3" xfId="16502" xr:uid="{00000000-0005-0000-0000-00002F410000}"/>
    <cellStyle name="Normal 3 5 14 3 4" xfId="16503" xr:uid="{00000000-0005-0000-0000-000030410000}"/>
    <cellStyle name="Normal 3 5 14 4" xfId="16504" xr:uid="{00000000-0005-0000-0000-000031410000}"/>
    <cellStyle name="Normal 3 5 14 5" xfId="16505" xr:uid="{00000000-0005-0000-0000-000032410000}"/>
    <cellStyle name="Normal 3 5 14 6" xfId="16506" xr:uid="{00000000-0005-0000-0000-000033410000}"/>
    <cellStyle name="Normal 3 5 15" xfId="16507" xr:uid="{00000000-0005-0000-0000-000034410000}"/>
    <cellStyle name="Normal 3 5 16" xfId="16508" xr:uid="{00000000-0005-0000-0000-000035410000}"/>
    <cellStyle name="Normal 3 5 17" xfId="16509" xr:uid="{00000000-0005-0000-0000-000036410000}"/>
    <cellStyle name="Normal 3 5 18" xfId="16510" xr:uid="{00000000-0005-0000-0000-000037410000}"/>
    <cellStyle name="Normal 3 5 19" xfId="16511" xr:uid="{00000000-0005-0000-0000-000038410000}"/>
    <cellStyle name="Normal 3 5 2" xfId="16512" xr:uid="{00000000-0005-0000-0000-000039410000}"/>
    <cellStyle name="Normal 3 5 2 2" xfId="16513" xr:uid="{00000000-0005-0000-0000-00003A410000}"/>
    <cellStyle name="Normal 3 5 2 2 2" xfId="16514" xr:uid="{00000000-0005-0000-0000-00003B410000}"/>
    <cellStyle name="Normal 3 5 2 2 2 2" xfId="16515" xr:uid="{00000000-0005-0000-0000-00003C410000}"/>
    <cellStyle name="Normal 3 5 2 2 2 2 2" xfId="16516" xr:uid="{00000000-0005-0000-0000-00003D410000}"/>
    <cellStyle name="Normal 3 5 2 2 2 2 3" xfId="16517" xr:uid="{00000000-0005-0000-0000-00003E410000}"/>
    <cellStyle name="Normal 3 5 2 2 2 2 4" xfId="16518" xr:uid="{00000000-0005-0000-0000-00003F410000}"/>
    <cellStyle name="Normal 3 5 2 2 2 3" xfId="16519" xr:uid="{00000000-0005-0000-0000-000040410000}"/>
    <cellStyle name="Normal 3 5 2 2 2 4" xfId="16520" xr:uid="{00000000-0005-0000-0000-000041410000}"/>
    <cellStyle name="Normal 3 5 2 2 2 5" xfId="16521" xr:uid="{00000000-0005-0000-0000-000042410000}"/>
    <cellStyle name="Normal 3 5 2 2 3" xfId="16522" xr:uid="{00000000-0005-0000-0000-000043410000}"/>
    <cellStyle name="Normal 3 5 2 2 4" xfId="16523" xr:uid="{00000000-0005-0000-0000-000044410000}"/>
    <cellStyle name="Normal 3 5 2 2 4 2" xfId="16524" xr:uid="{00000000-0005-0000-0000-000045410000}"/>
    <cellStyle name="Normal 3 5 2 2 4 3" xfId="16525" xr:uid="{00000000-0005-0000-0000-000046410000}"/>
    <cellStyle name="Normal 3 5 2 2 4 4" xfId="16526" xr:uid="{00000000-0005-0000-0000-000047410000}"/>
    <cellStyle name="Normal 3 5 2 2 5" xfId="16527" xr:uid="{00000000-0005-0000-0000-000048410000}"/>
    <cellStyle name="Normal 3 5 2 2 6" xfId="16528" xr:uid="{00000000-0005-0000-0000-000049410000}"/>
    <cellStyle name="Normal 3 5 2 2 7" xfId="16529" xr:uid="{00000000-0005-0000-0000-00004A410000}"/>
    <cellStyle name="Normal 3 5 2 3" xfId="16530" xr:uid="{00000000-0005-0000-0000-00004B410000}"/>
    <cellStyle name="Normal 3 5 2 3 2" xfId="16531" xr:uid="{00000000-0005-0000-0000-00004C410000}"/>
    <cellStyle name="Normal 3 5 2 3 2 2" xfId="16532" xr:uid="{00000000-0005-0000-0000-00004D410000}"/>
    <cellStyle name="Normal 3 5 2 3 2 2 2" xfId="16533" xr:uid="{00000000-0005-0000-0000-00004E410000}"/>
    <cellStyle name="Normal 3 5 2 3 2 2 3" xfId="16534" xr:uid="{00000000-0005-0000-0000-00004F410000}"/>
    <cellStyle name="Normal 3 5 2 3 2 2 4" xfId="16535" xr:uid="{00000000-0005-0000-0000-000050410000}"/>
    <cellStyle name="Normal 3 5 2 3 2 3" xfId="16536" xr:uid="{00000000-0005-0000-0000-000051410000}"/>
    <cellStyle name="Normal 3 5 2 3 2 4" xfId="16537" xr:uid="{00000000-0005-0000-0000-000052410000}"/>
    <cellStyle name="Normal 3 5 2 3 2 5" xfId="16538" xr:uid="{00000000-0005-0000-0000-000053410000}"/>
    <cellStyle name="Normal 3 5 2 3 3" xfId="16539" xr:uid="{00000000-0005-0000-0000-000054410000}"/>
    <cellStyle name="Normal 3 5 2 3 3 2" xfId="16540" xr:uid="{00000000-0005-0000-0000-000055410000}"/>
    <cellStyle name="Normal 3 5 2 3 3 3" xfId="16541" xr:uid="{00000000-0005-0000-0000-000056410000}"/>
    <cellStyle name="Normal 3 5 2 3 3 4" xfId="16542" xr:uid="{00000000-0005-0000-0000-000057410000}"/>
    <cellStyle name="Normal 3 5 2 3 4" xfId="16543" xr:uid="{00000000-0005-0000-0000-000058410000}"/>
    <cellStyle name="Normal 3 5 2 3 5" xfId="16544" xr:uid="{00000000-0005-0000-0000-000059410000}"/>
    <cellStyle name="Normal 3 5 2 3 6" xfId="16545" xr:uid="{00000000-0005-0000-0000-00005A410000}"/>
    <cellStyle name="Normal 3 5 2 4" xfId="16546" xr:uid="{00000000-0005-0000-0000-00005B410000}"/>
    <cellStyle name="Normal 3 5 2 5" xfId="16547" xr:uid="{00000000-0005-0000-0000-00005C410000}"/>
    <cellStyle name="Normal 3 5 2 5 2" xfId="16548" xr:uid="{00000000-0005-0000-0000-00005D410000}"/>
    <cellStyle name="Normal 3 5 2 5 2 2" xfId="16549" xr:uid="{00000000-0005-0000-0000-00005E410000}"/>
    <cellStyle name="Normal 3 5 2 5 2 3" xfId="16550" xr:uid="{00000000-0005-0000-0000-00005F410000}"/>
    <cellStyle name="Normal 3 5 2 5 2 4" xfId="16551" xr:uid="{00000000-0005-0000-0000-000060410000}"/>
    <cellStyle name="Normal 3 5 2 5 3" xfId="16552" xr:uid="{00000000-0005-0000-0000-000061410000}"/>
    <cellStyle name="Normal 3 5 2 5 4" xfId="16553" xr:uid="{00000000-0005-0000-0000-000062410000}"/>
    <cellStyle name="Normal 3 5 2 5 5" xfId="16554" xr:uid="{00000000-0005-0000-0000-000063410000}"/>
    <cellStyle name="Normal 3 5 2 6" xfId="16555" xr:uid="{00000000-0005-0000-0000-000064410000}"/>
    <cellStyle name="Normal 3 5 2 6 2" xfId="16556" xr:uid="{00000000-0005-0000-0000-000065410000}"/>
    <cellStyle name="Normal 3 5 2 6 3" xfId="16557" xr:uid="{00000000-0005-0000-0000-000066410000}"/>
    <cellStyle name="Normal 3 5 2 6 4" xfId="16558" xr:uid="{00000000-0005-0000-0000-000067410000}"/>
    <cellStyle name="Normal 3 5 2 7" xfId="16559" xr:uid="{00000000-0005-0000-0000-000068410000}"/>
    <cellStyle name="Normal 3 5 2 8" xfId="16560" xr:uid="{00000000-0005-0000-0000-000069410000}"/>
    <cellStyle name="Normal 3 5 2 9" xfId="16561" xr:uid="{00000000-0005-0000-0000-00006A410000}"/>
    <cellStyle name="Normal 3 5 20" xfId="16562" xr:uid="{00000000-0005-0000-0000-00006B410000}"/>
    <cellStyle name="Normal 3 5 21" xfId="16563" xr:uid="{00000000-0005-0000-0000-00006C410000}"/>
    <cellStyle name="Normal 3 5 22" xfId="16564" xr:uid="{00000000-0005-0000-0000-00006D410000}"/>
    <cellStyle name="Normal 3 5 23" xfId="16565" xr:uid="{00000000-0005-0000-0000-00006E410000}"/>
    <cellStyle name="Normal 3 5 24" xfId="16566" xr:uid="{00000000-0005-0000-0000-00006F410000}"/>
    <cellStyle name="Normal 3 5 25" xfId="16567" xr:uid="{00000000-0005-0000-0000-000070410000}"/>
    <cellStyle name="Normal 3 5 26" xfId="16568" xr:uid="{00000000-0005-0000-0000-000071410000}"/>
    <cellStyle name="Normal 3 5 27" xfId="16569" xr:uid="{00000000-0005-0000-0000-000072410000}"/>
    <cellStyle name="Normal 3 5 28" xfId="16570" xr:uid="{00000000-0005-0000-0000-000073410000}"/>
    <cellStyle name="Normal 3 5 29" xfId="16571" xr:uid="{00000000-0005-0000-0000-000074410000}"/>
    <cellStyle name="Normal 3 5 3" xfId="16572" xr:uid="{00000000-0005-0000-0000-000075410000}"/>
    <cellStyle name="Normal 3 5 3 2" xfId="16573" xr:uid="{00000000-0005-0000-0000-000076410000}"/>
    <cellStyle name="Normal 3 5 3 2 2" xfId="16574" xr:uid="{00000000-0005-0000-0000-000077410000}"/>
    <cellStyle name="Normal 3 5 3 3" xfId="16575" xr:uid="{00000000-0005-0000-0000-000078410000}"/>
    <cellStyle name="Normal 3 5 3 3 2" xfId="16576" xr:uid="{00000000-0005-0000-0000-000079410000}"/>
    <cellStyle name="Normal 3 5 3 3 2 2" xfId="16577" xr:uid="{00000000-0005-0000-0000-00007A410000}"/>
    <cellStyle name="Normal 3 5 3 3 2 3" xfId="16578" xr:uid="{00000000-0005-0000-0000-00007B410000}"/>
    <cellStyle name="Normal 3 5 3 3 2 4" xfId="16579" xr:uid="{00000000-0005-0000-0000-00007C410000}"/>
    <cellStyle name="Normal 3 5 3 3 3" xfId="16580" xr:uid="{00000000-0005-0000-0000-00007D410000}"/>
    <cellStyle name="Normal 3 5 3 3 4" xfId="16581" xr:uid="{00000000-0005-0000-0000-00007E410000}"/>
    <cellStyle name="Normal 3 5 3 3 5" xfId="16582" xr:uid="{00000000-0005-0000-0000-00007F410000}"/>
    <cellStyle name="Normal 3 5 3 4" xfId="16583" xr:uid="{00000000-0005-0000-0000-000080410000}"/>
    <cellStyle name="Normal 3 5 3 5" xfId="16584" xr:uid="{00000000-0005-0000-0000-000081410000}"/>
    <cellStyle name="Normal 3 5 3 5 2" xfId="16585" xr:uid="{00000000-0005-0000-0000-000082410000}"/>
    <cellStyle name="Normal 3 5 3 5 3" xfId="16586" xr:uid="{00000000-0005-0000-0000-000083410000}"/>
    <cellStyle name="Normal 3 5 3 5 4" xfId="16587" xr:uid="{00000000-0005-0000-0000-000084410000}"/>
    <cellStyle name="Normal 3 5 3 6" xfId="16588" xr:uid="{00000000-0005-0000-0000-000085410000}"/>
    <cellStyle name="Normal 3 5 3 7" xfId="16589" xr:uid="{00000000-0005-0000-0000-000086410000}"/>
    <cellStyle name="Normal 3 5 3 8" xfId="16590" xr:uid="{00000000-0005-0000-0000-000087410000}"/>
    <cellStyle name="Normal 3 5 30" xfId="16591" xr:uid="{00000000-0005-0000-0000-000088410000}"/>
    <cellStyle name="Normal 3 5 31" xfId="16592" xr:uid="{00000000-0005-0000-0000-000089410000}"/>
    <cellStyle name="Normal 3 5 32" xfId="16593" xr:uid="{00000000-0005-0000-0000-00008A410000}"/>
    <cellStyle name="Normal 3 5 33" xfId="16594" xr:uid="{00000000-0005-0000-0000-00008B410000}"/>
    <cellStyle name="Normal 3 5 34" xfId="16595" xr:uid="{00000000-0005-0000-0000-00008C410000}"/>
    <cellStyle name="Normal 3 5 35" xfId="16596" xr:uid="{00000000-0005-0000-0000-00008D410000}"/>
    <cellStyle name="Normal 3 5 36" xfId="16597" xr:uid="{00000000-0005-0000-0000-00008E410000}"/>
    <cellStyle name="Normal 3 5 37" xfId="16598" xr:uid="{00000000-0005-0000-0000-00008F410000}"/>
    <cellStyle name="Normal 3 5 38" xfId="16599" xr:uid="{00000000-0005-0000-0000-000090410000}"/>
    <cellStyle name="Normal 3 5 39" xfId="16600" xr:uid="{00000000-0005-0000-0000-000091410000}"/>
    <cellStyle name="Normal 3 5 4" xfId="16601" xr:uid="{00000000-0005-0000-0000-000092410000}"/>
    <cellStyle name="Normal 3 5 4 2" xfId="16602" xr:uid="{00000000-0005-0000-0000-000093410000}"/>
    <cellStyle name="Normal 3 5 4 2 2" xfId="16603" xr:uid="{00000000-0005-0000-0000-000094410000}"/>
    <cellStyle name="Normal 3 5 4 3" xfId="16604" xr:uid="{00000000-0005-0000-0000-000095410000}"/>
    <cellStyle name="Normal 3 5 4 3 2" xfId="16605" xr:uid="{00000000-0005-0000-0000-000096410000}"/>
    <cellStyle name="Normal 3 5 4 3 2 2" xfId="16606" xr:uid="{00000000-0005-0000-0000-000097410000}"/>
    <cellStyle name="Normal 3 5 4 3 2 3" xfId="16607" xr:uid="{00000000-0005-0000-0000-000098410000}"/>
    <cellStyle name="Normal 3 5 4 3 2 4" xfId="16608" xr:uid="{00000000-0005-0000-0000-000099410000}"/>
    <cellStyle name="Normal 3 5 4 3 3" xfId="16609" xr:uid="{00000000-0005-0000-0000-00009A410000}"/>
    <cellStyle name="Normal 3 5 4 3 4" xfId="16610" xr:uid="{00000000-0005-0000-0000-00009B410000}"/>
    <cellStyle name="Normal 3 5 4 3 5" xfId="16611" xr:uid="{00000000-0005-0000-0000-00009C410000}"/>
    <cellStyle name="Normal 3 5 4 4" xfId="16612" xr:uid="{00000000-0005-0000-0000-00009D410000}"/>
    <cellStyle name="Normal 3 5 4 5" xfId="16613" xr:uid="{00000000-0005-0000-0000-00009E410000}"/>
    <cellStyle name="Normal 3 5 4 5 2" xfId="16614" xr:uid="{00000000-0005-0000-0000-00009F410000}"/>
    <cellStyle name="Normal 3 5 4 5 3" xfId="16615" xr:uid="{00000000-0005-0000-0000-0000A0410000}"/>
    <cellStyle name="Normal 3 5 4 5 4" xfId="16616" xr:uid="{00000000-0005-0000-0000-0000A1410000}"/>
    <cellStyle name="Normal 3 5 4 6" xfId="16617" xr:uid="{00000000-0005-0000-0000-0000A2410000}"/>
    <cellStyle name="Normal 3 5 4 7" xfId="16618" xr:uid="{00000000-0005-0000-0000-0000A3410000}"/>
    <cellStyle name="Normal 3 5 4 8" xfId="16619" xr:uid="{00000000-0005-0000-0000-0000A4410000}"/>
    <cellStyle name="Normal 3 5 40" xfId="16620" xr:uid="{00000000-0005-0000-0000-0000A5410000}"/>
    <cellStyle name="Normal 3 5 41" xfId="16621" xr:uid="{00000000-0005-0000-0000-0000A6410000}"/>
    <cellStyle name="Normal 3 5 42" xfId="16622" xr:uid="{00000000-0005-0000-0000-0000A7410000}"/>
    <cellStyle name="Normal 3 5 43" xfId="16623" xr:uid="{00000000-0005-0000-0000-0000A8410000}"/>
    <cellStyle name="Normal 3 5 44" xfId="16624" xr:uid="{00000000-0005-0000-0000-0000A9410000}"/>
    <cellStyle name="Normal 3 5 45" xfId="16625" xr:uid="{00000000-0005-0000-0000-0000AA410000}"/>
    <cellStyle name="Normal 3 5 46" xfId="16626" xr:uid="{00000000-0005-0000-0000-0000AB410000}"/>
    <cellStyle name="Normal 3 5 47" xfId="16627" xr:uid="{00000000-0005-0000-0000-0000AC410000}"/>
    <cellStyle name="Normal 3 5 48" xfId="16628" xr:uid="{00000000-0005-0000-0000-0000AD410000}"/>
    <cellStyle name="Normal 3 5 49" xfId="16629" xr:uid="{00000000-0005-0000-0000-0000AE410000}"/>
    <cellStyle name="Normal 3 5 5" xfId="16630" xr:uid="{00000000-0005-0000-0000-0000AF410000}"/>
    <cellStyle name="Normal 3 5 5 2" xfId="16631" xr:uid="{00000000-0005-0000-0000-0000B0410000}"/>
    <cellStyle name="Normal 3 5 5 3" xfId="16632" xr:uid="{00000000-0005-0000-0000-0000B1410000}"/>
    <cellStyle name="Normal 3 5 50" xfId="16633" xr:uid="{00000000-0005-0000-0000-0000B2410000}"/>
    <cellStyle name="Normal 3 5 51" xfId="16634" xr:uid="{00000000-0005-0000-0000-0000B3410000}"/>
    <cellStyle name="Normal 3 5 52" xfId="16635" xr:uid="{00000000-0005-0000-0000-0000B4410000}"/>
    <cellStyle name="Normal 3 5 53" xfId="16636" xr:uid="{00000000-0005-0000-0000-0000B5410000}"/>
    <cellStyle name="Normal 3 5 54" xfId="16637" xr:uid="{00000000-0005-0000-0000-0000B6410000}"/>
    <cellStyle name="Normal 3 5 55" xfId="16638" xr:uid="{00000000-0005-0000-0000-0000B7410000}"/>
    <cellStyle name="Normal 3 5 56" xfId="16639" xr:uid="{00000000-0005-0000-0000-0000B8410000}"/>
    <cellStyle name="Normal 3 5 57" xfId="16640" xr:uid="{00000000-0005-0000-0000-0000B9410000}"/>
    <cellStyle name="Normal 3 5 58" xfId="16641" xr:uid="{00000000-0005-0000-0000-0000BA410000}"/>
    <cellStyle name="Normal 3 5 59" xfId="16642" xr:uid="{00000000-0005-0000-0000-0000BB410000}"/>
    <cellStyle name="Normal 3 5 6" xfId="16643" xr:uid="{00000000-0005-0000-0000-0000BC410000}"/>
    <cellStyle name="Normal 3 5 6 2" xfId="16644" xr:uid="{00000000-0005-0000-0000-0000BD410000}"/>
    <cellStyle name="Normal 3 5 60" xfId="16645" xr:uid="{00000000-0005-0000-0000-0000BE410000}"/>
    <cellStyle name="Normal 3 5 61" xfId="16646" xr:uid="{00000000-0005-0000-0000-0000BF410000}"/>
    <cellStyle name="Normal 3 5 62" xfId="16647" xr:uid="{00000000-0005-0000-0000-0000C0410000}"/>
    <cellStyle name="Normal 3 5 63" xfId="16648" xr:uid="{00000000-0005-0000-0000-0000C1410000}"/>
    <cellStyle name="Normal 3 5 64" xfId="16649" xr:uid="{00000000-0005-0000-0000-0000C2410000}"/>
    <cellStyle name="Normal 3 5 65" xfId="16650" xr:uid="{00000000-0005-0000-0000-0000C3410000}"/>
    <cellStyle name="Normal 3 5 66" xfId="16651" xr:uid="{00000000-0005-0000-0000-0000C4410000}"/>
    <cellStyle name="Normal 3 5 67" xfId="16652" xr:uid="{00000000-0005-0000-0000-0000C5410000}"/>
    <cellStyle name="Normal 3 5 68" xfId="16653" xr:uid="{00000000-0005-0000-0000-0000C6410000}"/>
    <cellStyle name="Normal 3 5 69" xfId="16654" xr:uid="{00000000-0005-0000-0000-0000C7410000}"/>
    <cellStyle name="Normal 3 5 7" xfId="16655" xr:uid="{00000000-0005-0000-0000-0000C8410000}"/>
    <cellStyle name="Normal 3 5 7 2" xfId="16656" xr:uid="{00000000-0005-0000-0000-0000C9410000}"/>
    <cellStyle name="Normal 3 5 70" xfId="16657" xr:uid="{00000000-0005-0000-0000-0000CA410000}"/>
    <cellStyle name="Normal 3 5 71" xfId="16658" xr:uid="{00000000-0005-0000-0000-0000CB410000}"/>
    <cellStyle name="Normal 3 5 72" xfId="16659" xr:uid="{00000000-0005-0000-0000-0000CC410000}"/>
    <cellStyle name="Normal 3 5 73" xfId="16660" xr:uid="{00000000-0005-0000-0000-0000CD410000}"/>
    <cellStyle name="Normal 3 5 74" xfId="16661" xr:uid="{00000000-0005-0000-0000-0000CE410000}"/>
    <cellStyle name="Normal 3 5 75" xfId="16662" xr:uid="{00000000-0005-0000-0000-0000CF410000}"/>
    <cellStyle name="Normal 3 5 76" xfId="16663" xr:uid="{00000000-0005-0000-0000-0000D0410000}"/>
    <cellStyle name="Normal 3 5 77" xfId="16664" xr:uid="{00000000-0005-0000-0000-0000D1410000}"/>
    <cellStyle name="Normal 3 5 78" xfId="16665" xr:uid="{00000000-0005-0000-0000-0000D2410000}"/>
    <cellStyle name="Normal 3 5 79" xfId="16666" xr:uid="{00000000-0005-0000-0000-0000D3410000}"/>
    <cellStyle name="Normal 3 5 8" xfId="16667" xr:uid="{00000000-0005-0000-0000-0000D4410000}"/>
    <cellStyle name="Normal 3 5 8 2" xfId="16668" xr:uid="{00000000-0005-0000-0000-0000D5410000}"/>
    <cellStyle name="Normal 3 5 80" xfId="16669" xr:uid="{00000000-0005-0000-0000-0000D6410000}"/>
    <cellStyle name="Normal 3 5 81" xfId="16670" xr:uid="{00000000-0005-0000-0000-0000D7410000}"/>
    <cellStyle name="Normal 3 5 82" xfId="16671" xr:uid="{00000000-0005-0000-0000-0000D8410000}"/>
    <cellStyle name="Normal 3 5 83" xfId="16672" xr:uid="{00000000-0005-0000-0000-0000D9410000}"/>
    <cellStyle name="Normal 3 5 84" xfId="16673" xr:uid="{00000000-0005-0000-0000-0000DA410000}"/>
    <cellStyle name="Normal 3 5 85" xfId="16674" xr:uid="{00000000-0005-0000-0000-0000DB410000}"/>
    <cellStyle name="Normal 3 5 86" xfId="16675" xr:uid="{00000000-0005-0000-0000-0000DC410000}"/>
    <cellStyle name="Normal 3 5 87" xfId="16676" xr:uid="{00000000-0005-0000-0000-0000DD410000}"/>
    <cellStyle name="Normal 3 5 88" xfId="16677" xr:uid="{00000000-0005-0000-0000-0000DE410000}"/>
    <cellStyle name="Normal 3 5 89" xfId="16678" xr:uid="{00000000-0005-0000-0000-0000DF410000}"/>
    <cellStyle name="Normal 3 5 9" xfId="16679" xr:uid="{00000000-0005-0000-0000-0000E0410000}"/>
    <cellStyle name="Normal 3 5 9 2" xfId="16680" xr:uid="{00000000-0005-0000-0000-0000E1410000}"/>
    <cellStyle name="Normal 3 5 90" xfId="16681" xr:uid="{00000000-0005-0000-0000-0000E2410000}"/>
    <cellStyle name="Normal 3 5 91" xfId="16682" xr:uid="{00000000-0005-0000-0000-0000E3410000}"/>
    <cellStyle name="Normal 3 5 92" xfId="16683" xr:uid="{00000000-0005-0000-0000-0000E4410000}"/>
    <cellStyle name="Normal 3 5 93" xfId="16684" xr:uid="{00000000-0005-0000-0000-0000E5410000}"/>
    <cellStyle name="Normal 3 5 94" xfId="16685" xr:uid="{00000000-0005-0000-0000-0000E6410000}"/>
    <cellStyle name="Normal 3 5 95" xfId="16686" xr:uid="{00000000-0005-0000-0000-0000E7410000}"/>
    <cellStyle name="Normal 3 5 95 2" xfId="16687" xr:uid="{00000000-0005-0000-0000-0000E8410000}"/>
    <cellStyle name="Normal 3 5 95 3" xfId="16688" xr:uid="{00000000-0005-0000-0000-0000E9410000}"/>
    <cellStyle name="Normal 3 5 95 4" xfId="16689" xr:uid="{00000000-0005-0000-0000-0000EA410000}"/>
    <cellStyle name="Normal 3 5 96" xfId="16690" xr:uid="{00000000-0005-0000-0000-0000EB410000}"/>
    <cellStyle name="Normal 3 5 97" xfId="16691" xr:uid="{00000000-0005-0000-0000-0000EC410000}"/>
    <cellStyle name="Normal 3 5 98" xfId="16692" xr:uid="{00000000-0005-0000-0000-0000ED410000}"/>
    <cellStyle name="Normal 3 6" xfId="16693" xr:uid="{00000000-0005-0000-0000-0000EE410000}"/>
    <cellStyle name="Normal 3 6 10" xfId="16694" xr:uid="{00000000-0005-0000-0000-0000EF410000}"/>
    <cellStyle name="Normal 3 6 2" xfId="16695" xr:uid="{00000000-0005-0000-0000-0000F0410000}"/>
    <cellStyle name="Normal 3 6 2 2" xfId="16696" xr:uid="{00000000-0005-0000-0000-0000F1410000}"/>
    <cellStyle name="Normal 3 6 2 2 2" xfId="16697" xr:uid="{00000000-0005-0000-0000-0000F2410000}"/>
    <cellStyle name="Normal 3 6 2 2 3" xfId="16698" xr:uid="{00000000-0005-0000-0000-0000F3410000}"/>
    <cellStyle name="Normal 3 6 2 2 3 2" xfId="16699" xr:uid="{00000000-0005-0000-0000-0000F4410000}"/>
    <cellStyle name="Normal 3 6 2 2 3 2 2" xfId="16700" xr:uid="{00000000-0005-0000-0000-0000F5410000}"/>
    <cellStyle name="Normal 3 6 2 2 3 2 3" xfId="16701" xr:uid="{00000000-0005-0000-0000-0000F6410000}"/>
    <cellStyle name="Normal 3 6 2 2 3 2 4" xfId="16702" xr:uid="{00000000-0005-0000-0000-0000F7410000}"/>
    <cellStyle name="Normal 3 6 2 2 3 3" xfId="16703" xr:uid="{00000000-0005-0000-0000-0000F8410000}"/>
    <cellStyle name="Normal 3 6 2 2 3 4" xfId="16704" xr:uid="{00000000-0005-0000-0000-0000F9410000}"/>
    <cellStyle name="Normal 3 6 2 2 3 5" xfId="16705" xr:uid="{00000000-0005-0000-0000-0000FA410000}"/>
    <cellStyle name="Normal 3 6 2 2 4" xfId="16706" xr:uid="{00000000-0005-0000-0000-0000FB410000}"/>
    <cellStyle name="Normal 3 6 2 2 4 2" xfId="16707" xr:uid="{00000000-0005-0000-0000-0000FC410000}"/>
    <cellStyle name="Normal 3 6 2 2 4 3" xfId="16708" xr:uid="{00000000-0005-0000-0000-0000FD410000}"/>
    <cellStyle name="Normal 3 6 2 2 4 4" xfId="16709" xr:uid="{00000000-0005-0000-0000-0000FE410000}"/>
    <cellStyle name="Normal 3 6 2 2 5" xfId="16710" xr:uid="{00000000-0005-0000-0000-0000FF410000}"/>
    <cellStyle name="Normal 3 6 2 2 6" xfId="16711" xr:uid="{00000000-0005-0000-0000-000000420000}"/>
    <cellStyle name="Normal 3 6 2 2 7" xfId="16712" xr:uid="{00000000-0005-0000-0000-000001420000}"/>
    <cellStyle name="Normal 3 6 2 3" xfId="16713" xr:uid="{00000000-0005-0000-0000-000002420000}"/>
    <cellStyle name="Normal 3 6 2 3 2" xfId="16714" xr:uid="{00000000-0005-0000-0000-000003420000}"/>
    <cellStyle name="Normal 3 6 2 3 2 2" xfId="16715" xr:uid="{00000000-0005-0000-0000-000004420000}"/>
    <cellStyle name="Normal 3 6 2 3 2 2 2" xfId="16716" xr:uid="{00000000-0005-0000-0000-000005420000}"/>
    <cellStyle name="Normal 3 6 2 3 2 2 3" xfId="16717" xr:uid="{00000000-0005-0000-0000-000006420000}"/>
    <cellStyle name="Normal 3 6 2 3 2 2 4" xfId="16718" xr:uid="{00000000-0005-0000-0000-000007420000}"/>
    <cellStyle name="Normal 3 6 2 3 2 3" xfId="16719" xr:uid="{00000000-0005-0000-0000-000008420000}"/>
    <cellStyle name="Normal 3 6 2 3 2 4" xfId="16720" xr:uid="{00000000-0005-0000-0000-000009420000}"/>
    <cellStyle name="Normal 3 6 2 3 2 5" xfId="16721" xr:uid="{00000000-0005-0000-0000-00000A420000}"/>
    <cellStyle name="Normal 3 6 2 3 3" xfId="16722" xr:uid="{00000000-0005-0000-0000-00000B420000}"/>
    <cellStyle name="Normal 3 6 2 3 3 2" xfId="16723" xr:uid="{00000000-0005-0000-0000-00000C420000}"/>
    <cellStyle name="Normal 3 6 2 3 3 3" xfId="16724" xr:uid="{00000000-0005-0000-0000-00000D420000}"/>
    <cellStyle name="Normal 3 6 2 3 3 4" xfId="16725" xr:uid="{00000000-0005-0000-0000-00000E420000}"/>
    <cellStyle name="Normal 3 6 2 3 4" xfId="16726" xr:uid="{00000000-0005-0000-0000-00000F420000}"/>
    <cellStyle name="Normal 3 6 2 3 5" xfId="16727" xr:uid="{00000000-0005-0000-0000-000010420000}"/>
    <cellStyle name="Normal 3 6 2 3 6" xfId="16728" xr:uid="{00000000-0005-0000-0000-000011420000}"/>
    <cellStyle name="Normal 3 6 2 4" xfId="16729" xr:uid="{00000000-0005-0000-0000-000012420000}"/>
    <cellStyle name="Normal 3 6 2 5" xfId="16730" xr:uid="{00000000-0005-0000-0000-000013420000}"/>
    <cellStyle name="Normal 3 6 2 5 2" xfId="16731" xr:uid="{00000000-0005-0000-0000-000014420000}"/>
    <cellStyle name="Normal 3 6 2 5 2 2" xfId="16732" xr:uid="{00000000-0005-0000-0000-000015420000}"/>
    <cellStyle name="Normal 3 6 2 5 2 3" xfId="16733" xr:uid="{00000000-0005-0000-0000-000016420000}"/>
    <cellStyle name="Normal 3 6 2 5 2 4" xfId="16734" xr:uid="{00000000-0005-0000-0000-000017420000}"/>
    <cellStyle name="Normal 3 6 2 5 3" xfId="16735" xr:uid="{00000000-0005-0000-0000-000018420000}"/>
    <cellStyle name="Normal 3 6 2 5 4" xfId="16736" xr:uid="{00000000-0005-0000-0000-000019420000}"/>
    <cellStyle name="Normal 3 6 2 5 5" xfId="16737" xr:uid="{00000000-0005-0000-0000-00001A420000}"/>
    <cellStyle name="Normal 3 6 2 6" xfId="16738" xr:uid="{00000000-0005-0000-0000-00001B420000}"/>
    <cellStyle name="Normal 3 6 2 6 2" xfId="16739" xr:uid="{00000000-0005-0000-0000-00001C420000}"/>
    <cellStyle name="Normal 3 6 2 6 3" xfId="16740" xr:uid="{00000000-0005-0000-0000-00001D420000}"/>
    <cellStyle name="Normal 3 6 2 6 4" xfId="16741" xr:uid="{00000000-0005-0000-0000-00001E420000}"/>
    <cellStyle name="Normal 3 6 2 7" xfId="16742" xr:uid="{00000000-0005-0000-0000-00001F420000}"/>
    <cellStyle name="Normal 3 6 2 8" xfId="16743" xr:uid="{00000000-0005-0000-0000-000020420000}"/>
    <cellStyle name="Normal 3 6 2 9" xfId="16744" xr:uid="{00000000-0005-0000-0000-000021420000}"/>
    <cellStyle name="Normal 3 6 3" xfId="16745" xr:uid="{00000000-0005-0000-0000-000022420000}"/>
    <cellStyle name="Normal 3 6 3 2" xfId="16746" xr:uid="{00000000-0005-0000-0000-000023420000}"/>
    <cellStyle name="Normal 3 6 3 3" xfId="16747" xr:uid="{00000000-0005-0000-0000-000024420000}"/>
    <cellStyle name="Normal 3 6 3 3 2" xfId="16748" xr:uid="{00000000-0005-0000-0000-000025420000}"/>
    <cellStyle name="Normal 3 6 3 3 2 2" xfId="16749" xr:uid="{00000000-0005-0000-0000-000026420000}"/>
    <cellStyle name="Normal 3 6 3 3 2 3" xfId="16750" xr:uid="{00000000-0005-0000-0000-000027420000}"/>
    <cellStyle name="Normal 3 6 3 3 2 4" xfId="16751" xr:uid="{00000000-0005-0000-0000-000028420000}"/>
    <cellStyle name="Normal 3 6 3 3 3" xfId="16752" xr:uid="{00000000-0005-0000-0000-000029420000}"/>
    <cellStyle name="Normal 3 6 3 3 4" xfId="16753" xr:uid="{00000000-0005-0000-0000-00002A420000}"/>
    <cellStyle name="Normal 3 6 3 3 5" xfId="16754" xr:uid="{00000000-0005-0000-0000-00002B420000}"/>
    <cellStyle name="Normal 3 6 3 4" xfId="16755" xr:uid="{00000000-0005-0000-0000-00002C420000}"/>
    <cellStyle name="Normal 3 6 3 5" xfId="16756" xr:uid="{00000000-0005-0000-0000-00002D420000}"/>
    <cellStyle name="Normal 3 6 3 5 2" xfId="16757" xr:uid="{00000000-0005-0000-0000-00002E420000}"/>
    <cellStyle name="Normal 3 6 3 5 3" xfId="16758" xr:uid="{00000000-0005-0000-0000-00002F420000}"/>
    <cellStyle name="Normal 3 6 3 5 4" xfId="16759" xr:uid="{00000000-0005-0000-0000-000030420000}"/>
    <cellStyle name="Normal 3 6 3 6" xfId="16760" xr:uid="{00000000-0005-0000-0000-000031420000}"/>
    <cellStyle name="Normal 3 6 3 7" xfId="16761" xr:uid="{00000000-0005-0000-0000-000032420000}"/>
    <cellStyle name="Normal 3 6 3 8" xfId="16762" xr:uid="{00000000-0005-0000-0000-000033420000}"/>
    <cellStyle name="Normal 3 6 4" xfId="16763" xr:uid="{00000000-0005-0000-0000-000034420000}"/>
    <cellStyle name="Normal 3 6 4 2" xfId="16764" xr:uid="{00000000-0005-0000-0000-000035420000}"/>
    <cellStyle name="Normal 3 6 4 2 2" xfId="16765" xr:uid="{00000000-0005-0000-0000-000036420000}"/>
    <cellStyle name="Normal 3 6 4 2 2 2" xfId="16766" xr:uid="{00000000-0005-0000-0000-000037420000}"/>
    <cellStyle name="Normal 3 6 4 2 2 3" xfId="16767" xr:uid="{00000000-0005-0000-0000-000038420000}"/>
    <cellStyle name="Normal 3 6 4 2 2 4" xfId="16768" xr:uid="{00000000-0005-0000-0000-000039420000}"/>
    <cellStyle name="Normal 3 6 4 2 3" xfId="16769" xr:uid="{00000000-0005-0000-0000-00003A420000}"/>
    <cellStyle name="Normal 3 6 4 2 4" xfId="16770" xr:uid="{00000000-0005-0000-0000-00003B420000}"/>
    <cellStyle name="Normal 3 6 4 2 5" xfId="16771" xr:uid="{00000000-0005-0000-0000-00003C420000}"/>
    <cellStyle name="Normal 3 6 4 3" xfId="16772" xr:uid="{00000000-0005-0000-0000-00003D420000}"/>
    <cellStyle name="Normal 3 6 4 3 2" xfId="16773" xr:uid="{00000000-0005-0000-0000-00003E420000}"/>
    <cellStyle name="Normal 3 6 4 3 3" xfId="16774" xr:uid="{00000000-0005-0000-0000-00003F420000}"/>
    <cellStyle name="Normal 3 6 4 3 4" xfId="16775" xr:uid="{00000000-0005-0000-0000-000040420000}"/>
    <cellStyle name="Normal 3 6 4 4" xfId="16776" xr:uid="{00000000-0005-0000-0000-000041420000}"/>
    <cellStyle name="Normal 3 6 4 5" xfId="16777" xr:uid="{00000000-0005-0000-0000-000042420000}"/>
    <cellStyle name="Normal 3 6 4 6" xfId="16778" xr:uid="{00000000-0005-0000-0000-000043420000}"/>
    <cellStyle name="Normal 3 6 5" xfId="16779" xr:uid="{00000000-0005-0000-0000-000044420000}"/>
    <cellStyle name="Normal 3 6 6" xfId="16780" xr:uid="{00000000-0005-0000-0000-000045420000}"/>
    <cellStyle name="Normal 3 6 6 2" xfId="16781" xr:uid="{00000000-0005-0000-0000-000046420000}"/>
    <cellStyle name="Normal 3 6 6 2 2" xfId="16782" xr:uid="{00000000-0005-0000-0000-000047420000}"/>
    <cellStyle name="Normal 3 6 6 2 3" xfId="16783" xr:uid="{00000000-0005-0000-0000-000048420000}"/>
    <cellStyle name="Normal 3 6 6 2 4" xfId="16784" xr:uid="{00000000-0005-0000-0000-000049420000}"/>
    <cellStyle name="Normal 3 6 6 3" xfId="16785" xr:uid="{00000000-0005-0000-0000-00004A420000}"/>
    <cellStyle name="Normal 3 6 6 4" xfId="16786" xr:uid="{00000000-0005-0000-0000-00004B420000}"/>
    <cellStyle name="Normal 3 6 6 5" xfId="16787" xr:uid="{00000000-0005-0000-0000-00004C420000}"/>
    <cellStyle name="Normal 3 6 7" xfId="16788" xr:uid="{00000000-0005-0000-0000-00004D420000}"/>
    <cellStyle name="Normal 3 6 7 2" xfId="16789" xr:uid="{00000000-0005-0000-0000-00004E420000}"/>
    <cellStyle name="Normal 3 6 7 3" xfId="16790" xr:uid="{00000000-0005-0000-0000-00004F420000}"/>
    <cellStyle name="Normal 3 6 7 4" xfId="16791" xr:uid="{00000000-0005-0000-0000-000050420000}"/>
    <cellStyle name="Normal 3 6 8" xfId="16792" xr:uid="{00000000-0005-0000-0000-000051420000}"/>
    <cellStyle name="Normal 3 6 9" xfId="16793" xr:uid="{00000000-0005-0000-0000-000052420000}"/>
    <cellStyle name="Normal 3 7" xfId="16794" xr:uid="{00000000-0005-0000-0000-000053420000}"/>
    <cellStyle name="Normal 3 7 10" xfId="16795" xr:uid="{00000000-0005-0000-0000-000054420000}"/>
    <cellStyle name="Normal 3 7 2" xfId="16796" xr:uid="{00000000-0005-0000-0000-000055420000}"/>
    <cellStyle name="Normal 3 7 2 2" xfId="16797" xr:uid="{00000000-0005-0000-0000-000056420000}"/>
    <cellStyle name="Normal 3 7 2 2 2" xfId="16798" xr:uid="{00000000-0005-0000-0000-000057420000}"/>
    <cellStyle name="Normal 3 7 2 2 2 2" xfId="16799" xr:uid="{00000000-0005-0000-0000-000058420000}"/>
    <cellStyle name="Normal 3 7 2 2 2 2 2" xfId="16800" xr:uid="{00000000-0005-0000-0000-000059420000}"/>
    <cellStyle name="Normal 3 7 2 2 2 2 3" xfId="16801" xr:uid="{00000000-0005-0000-0000-00005A420000}"/>
    <cellStyle name="Normal 3 7 2 2 2 2 4" xfId="16802" xr:uid="{00000000-0005-0000-0000-00005B420000}"/>
    <cellStyle name="Normal 3 7 2 2 2 3" xfId="16803" xr:uid="{00000000-0005-0000-0000-00005C420000}"/>
    <cellStyle name="Normal 3 7 2 2 2 4" xfId="16804" xr:uid="{00000000-0005-0000-0000-00005D420000}"/>
    <cellStyle name="Normal 3 7 2 2 2 5" xfId="16805" xr:uid="{00000000-0005-0000-0000-00005E420000}"/>
    <cellStyle name="Normal 3 7 2 2 3" xfId="16806" xr:uid="{00000000-0005-0000-0000-00005F420000}"/>
    <cellStyle name="Normal 3 7 2 2 3 2" xfId="16807" xr:uid="{00000000-0005-0000-0000-000060420000}"/>
    <cellStyle name="Normal 3 7 2 2 3 3" xfId="16808" xr:uid="{00000000-0005-0000-0000-000061420000}"/>
    <cellStyle name="Normal 3 7 2 2 3 4" xfId="16809" xr:uid="{00000000-0005-0000-0000-000062420000}"/>
    <cellStyle name="Normal 3 7 2 2 4" xfId="16810" xr:uid="{00000000-0005-0000-0000-000063420000}"/>
    <cellStyle name="Normal 3 7 2 2 5" xfId="16811" xr:uid="{00000000-0005-0000-0000-000064420000}"/>
    <cellStyle name="Normal 3 7 2 2 6" xfId="16812" xr:uid="{00000000-0005-0000-0000-000065420000}"/>
    <cellStyle name="Normal 3 7 2 3" xfId="16813" xr:uid="{00000000-0005-0000-0000-000066420000}"/>
    <cellStyle name="Normal 3 7 2 3 2" xfId="16814" xr:uid="{00000000-0005-0000-0000-000067420000}"/>
    <cellStyle name="Normal 3 7 2 3 2 2" xfId="16815" xr:uid="{00000000-0005-0000-0000-000068420000}"/>
    <cellStyle name="Normal 3 7 2 3 2 2 2" xfId="16816" xr:uid="{00000000-0005-0000-0000-000069420000}"/>
    <cellStyle name="Normal 3 7 2 3 2 2 3" xfId="16817" xr:uid="{00000000-0005-0000-0000-00006A420000}"/>
    <cellStyle name="Normal 3 7 2 3 2 2 4" xfId="16818" xr:uid="{00000000-0005-0000-0000-00006B420000}"/>
    <cellStyle name="Normal 3 7 2 3 2 3" xfId="16819" xr:uid="{00000000-0005-0000-0000-00006C420000}"/>
    <cellStyle name="Normal 3 7 2 3 2 4" xfId="16820" xr:uid="{00000000-0005-0000-0000-00006D420000}"/>
    <cellStyle name="Normal 3 7 2 3 2 5" xfId="16821" xr:uid="{00000000-0005-0000-0000-00006E420000}"/>
    <cellStyle name="Normal 3 7 2 3 3" xfId="16822" xr:uid="{00000000-0005-0000-0000-00006F420000}"/>
    <cellStyle name="Normal 3 7 2 3 3 2" xfId="16823" xr:uid="{00000000-0005-0000-0000-000070420000}"/>
    <cellStyle name="Normal 3 7 2 3 3 3" xfId="16824" xr:uid="{00000000-0005-0000-0000-000071420000}"/>
    <cellStyle name="Normal 3 7 2 3 3 4" xfId="16825" xr:uid="{00000000-0005-0000-0000-000072420000}"/>
    <cellStyle name="Normal 3 7 2 3 4" xfId="16826" xr:uid="{00000000-0005-0000-0000-000073420000}"/>
    <cellStyle name="Normal 3 7 2 3 5" xfId="16827" xr:uid="{00000000-0005-0000-0000-000074420000}"/>
    <cellStyle name="Normal 3 7 2 3 6" xfId="16828" xr:uid="{00000000-0005-0000-0000-000075420000}"/>
    <cellStyle name="Normal 3 7 2 4" xfId="16829" xr:uid="{00000000-0005-0000-0000-000076420000}"/>
    <cellStyle name="Normal 3 7 2 5" xfId="16830" xr:uid="{00000000-0005-0000-0000-000077420000}"/>
    <cellStyle name="Normal 3 7 2 5 2" xfId="16831" xr:uid="{00000000-0005-0000-0000-000078420000}"/>
    <cellStyle name="Normal 3 7 2 5 2 2" xfId="16832" xr:uid="{00000000-0005-0000-0000-000079420000}"/>
    <cellStyle name="Normal 3 7 2 5 2 3" xfId="16833" xr:uid="{00000000-0005-0000-0000-00007A420000}"/>
    <cellStyle name="Normal 3 7 2 5 2 4" xfId="16834" xr:uid="{00000000-0005-0000-0000-00007B420000}"/>
    <cellStyle name="Normal 3 7 2 5 3" xfId="16835" xr:uid="{00000000-0005-0000-0000-00007C420000}"/>
    <cellStyle name="Normal 3 7 2 5 4" xfId="16836" xr:uid="{00000000-0005-0000-0000-00007D420000}"/>
    <cellStyle name="Normal 3 7 2 5 5" xfId="16837" xr:uid="{00000000-0005-0000-0000-00007E420000}"/>
    <cellStyle name="Normal 3 7 2 6" xfId="16838" xr:uid="{00000000-0005-0000-0000-00007F420000}"/>
    <cellStyle name="Normal 3 7 2 6 2" xfId="16839" xr:uid="{00000000-0005-0000-0000-000080420000}"/>
    <cellStyle name="Normal 3 7 2 6 3" xfId="16840" xr:uid="{00000000-0005-0000-0000-000081420000}"/>
    <cellStyle name="Normal 3 7 2 6 4" xfId="16841" xr:uid="{00000000-0005-0000-0000-000082420000}"/>
    <cellStyle name="Normal 3 7 2 7" xfId="16842" xr:uid="{00000000-0005-0000-0000-000083420000}"/>
    <cellStyle name="Normal 3 7 2 8" xfId="16843" xr:uid="{00000000-0005-0000-0000-000084420000}"/>
    <cellStyle name="Normal 3 7 2 9" xfId="16844" xr:uid="{00000000-0005-0000-0000-000085420000}"/>
    <cellStyle name="Normal 3 7 3" xfId="16845" xr:uid="{00000000-0005-0000-0000-000086420000}"/>
    <cellStyle name="Normal 3 7 3 2" xfId="16846" xr:uid="{00000000-0005-0000-0000-000087420000}"/>
    <cellStyle name="Normal 3 7 3 2 2" xfId="16847" xr:uid="{00000000-0005-0000-0000-000088420000}"/>
    <cellStyle name="Normal 3 7 3 2 2 2" xfId="16848" xr:uid="{00000000-0005-0000-0000-000089420000}"/>
    <cellStyle name="Normal 3 7 3 2 2 2 2" xfId="16849" xr:uid="{00000000-0005-0000-0000-00008A420000}"/>
    <cellStyle name="Normal 3 7 3 2 2 2 3" xfId="16850" xr:uid="{00000000-0005-0000-0000-00008B420000}"/>
    <cellStyle name="Normal 3 7 3 2 2 2 4" xfId="16851" xr:uid="{00000000-0005-0000-0000-00008C420000}"/>
    <cellStyle name="Normal 3 7 3 2 2 3" xfId="16852" xr:uid="{00000000-0005-0000-0000-00008D420000}"/>
    <cellStyle name="Normal 3 7 3 2 2 4" xfId="16853" xr:uid="{00000000-0005-0000-0000-00008E420000}"/>
    <cellStyle name="Normal 3 7 3 2 2 5" xfId="16854" xr:uid="{00000000-0005-0000-0000-00008F420000}"/>
    <cellStyle name="Normal 3 7 3 2 3" xfId="16855" xr:uid="{00000000-0005-0000-0000-000090420000}"/>
    <cellStyle name="Normal 3 7 3 2 3 2" xfId="16856" xr:uid="{00000000-0005-0000-0000-000091420000}"/>
    <cellStyle name="Normal 3 7 3 2 3 3" xfId="16857" xr:uid="{00000000-0005-0000-0000-000092420000}"/>
    <cellStyle name="Normal 3 7 3 2 3 4" xfId="16858" xr:uid="{00000000-0005-0000-0000-000093420000}"/>
    <cellStyle name="Normal 3 7 3 2 4" xfId="16859" xr:uid="{00000000-0005-0000-0000-000094420000}"/>
    <cellStyle name="Normal 3 7 3 2 5" xfId="16860" xr:uid="{00000000-0005-0000-0000-000095420000}"/>
    <cellStyle name="Normal 3 7 3 2 6" xfId="16861" xr:uid="{00000000-0005-0000-0000-000096420000}"/>
    <cellStyle name="Normal 3 7 3 3" xfId="16862" xr:uid="{00000000-0005-0000-0000-000097420000}"/>
    <cellStyle name="Normal 3 7 3 3 2" xfId="16863" xr:uid="{00000000-0005-0000-0000-000098420000}"/>
    <cellStyle name="Normal 3 7 3 3 2 2" xfId="16864" xr:uid="{00000000-0005-0000-0000-000099420000}"/>
    <cellStyle name="Normal 3 7 3 3 2 3" xfId="16865" xr:uid="{00000000-0005-0000-0000-00009A420000}"/>
    <cellStyle name="Normal 3 7 3 3 2 4" xfId="16866" xr:uid="{00000000-0005-0000-0000-00009B420000}"/>
    <cellStyle name="Normal 3 7 3 3 3" xfId="16867" xr:uid="{00000000-0005-0000-0000-00009C420000}"/>
    <cellStyle name="Normal 3 7 3 3 4" xfId="16868" xr:uid="{00000000-0005-0000-0000-00009D420000}"/>
    <cellStyle name="Normal 3 7 3 3 5" xfId="16869" xr:uid="{00000000-0005-0000-0000-00009E420000}"/>
    <cellStyle name="Normal 3 7 3 4" xfId="16870" xr:uid="{00000000-0005-0000-0000-00009F420000}"/>
    <cellStyle name="Normal 3 7 3 5" xfId="16871" xr:uid="{00000000-0005-0000-0000-0000A0420000}"/>
    <cellStyle name="Normal 3 7 3 5 2" xfId="16872" xr:uid="{00000000-0005-0000-0000-0000A1420000}"/>
    <cellStyle name="Normal 3 7 3 5 3" xfId="16873" xr:uid="{00000000-0005-0000-0000-0000A2420000}"/>
    <cellStyle name="Normal 3 7 3 5 4" xfId="16874" xr:uid="{00000000-0005-0000-0000-0000A3420000}"/>
    <cellStyle name="Normal 3 7 3 6" xfId="16875" xr:uid="{00000000-0005-0000-0000-0000A4420000}"/>
    <cellStyle name="Normal 3 7 3 7" xfId="16876" xr:uid="{00000000-0005-0000-0000-0000A5420000}"/>
    <cellStyle name="Normal 3 7 3 8" xfId="16877" xr:uid="{00000000-0005-0000-0000-0000A6420000}"/>
    <cellStyle name="Normal 3 7 4" xfId="16878" xr:uid="{00000000-0005-0000-0000-0000A7420000}"/>
    <cellStyle name="Normal 3 7 4 2" xfId="16879" xr:uid="{00000000-0005-0000-0000-0000A8420000}"/>
    <cellStyle name="Normal 3 7 4 2 2" xfId="16880" xr:uid="{00000000-0005-0000-0000-0000A9420000}"/>
    <cellStyle name="Normal 3 7 4 2 2 2" xfId="16881" xr:uid="{00000000-0005-0000-0000-0000AA420000}"/>
    <cellStyle name="Normal 3 7 4 2 2 3" xfId="16882" xr:uid="{00000000-0005-0000-0000-0000AB420000}"/>
    <cellStyle name="Normal 3 7 4 2 2 4" xfId="16883" xr:uid="{00000000-0005-0000-0000-0000AC420000}"/>
    <cellStyle name="Normal 3 7 4 2 3" xfId="16884" xr:uid="{00000000-0005-0000-0000-0000AD420000}"/>
    <cellStyle name="Normal 3 7 4 2 4" xfId="16885" xr:uid="{00000000-0005-0000-0000-0000AE420000}"/>
    <cellStyle name="Normal 3 7 4 2 5" xfId="16886" xr:uid="{00000000-0005-0000-0000-0000AF420000}"/>
    <cellStyle name="Normal 3 7 4 3" xfId="16887" xr:uid="{00000000-0005-0000-0000-0000B0420000}"/>
    <cellStyle name="Normal 3 7 4 3 2" xfId="16888" xr:uid="{00000000-0005-0000-0000-0000B1420000}"/>
    <cellStyle name="Normal 3 7 4 3 3" xfId="16889" xr:uid="{00000000-0005-0000-0000-0000B2420000}"/>
    <cellStyle name="Normal 3 7 4 3 4" xfId="16890" xr:uid="{00000000-0005-0000-0000-0000B3420000}"/>
    <cellStyle name="Normal 3 7 4 4" xfId="16891" xr:uid="{00000000-0005-0000-0000-0000B4420000}"/>
    <cellStyle name="Normal 3 7 4 5" xfId="16892" xr:uid="{00000000-0005-0000-0000-0000B5420000}"/>
    <cellStyle name="Normal 3 7 4 6" xfId="16893" xr:uid="{00000000-0005-0000-0000-0000B6420000}"/>
    <cellStyle name="Normal 3 7 5" xfId="16894" xr:uid="{00000000-0005-0000-0000-0000B7420000}"/>
    <cellStyle name="Normal 3 7 6" xfId="16895" xr:uid="{00000000-0005-0000-0000-0000B8420000}"/>
    <cellStyle name="Normal 3 7 6 2" xfId="16896" xr:uid="{00000000-0005-0000-0000-0000B9420000}"/>
    <cellStyle name="Normal 3 7 6 2 2" xfId="16897" xr:uid="{00000000-0005-0000-0000-0000BA420000}"/>
    <cellStyle name="Normal 3 7 6 2 3" xfId="16898" xr:uid="{00000000-0005-0000-0000-0000BB420000}"/>
    <cellStyle name="Normal 3 7 6 2 4" xfId="16899" xr:uid="{00000000-0005-0000-0000-0000BC420000}"/>
    <cellStyle name="Normal 3 7 6 3" xfId="16900" xr:uid="{00000000-0005-0000-0000-0000BD420000}"/>
    <cellStyle name="Normal 3 7 6 4" xfId="16901" xr:uid="{00000000-0005-0000-0000-0000BE420000}"/>
    <cellStyle name="Normal 3 7 6 5" xfId="16902" xr:uid="{00000000-0005-0000-0000-0000BF420000}"/>
    <cellStyle name="Normal 3 7 7" xfId="16903" xr:uid="{00000000-0005-0000-0000-0000C0420000}"/>
    <cellStyle name="Normal 3 7 7 2" xfId="16904" xr:uid="{00000000-0005-0000-0000-0000C1420000}"/>
    <cellStyle name="Normal 3 7 7 3" xfId="16905" xr:uid="{00000000-0005-0000-0000-0000C2420000}"/>
    <cellStyle name="Normal 3 7 7 4" xfId="16906" xr:uid="{00000000-0005-0000-0000-0000C3420000}"/>
    <cellStyle name="Normal 3 7 8" xfId="16907" xr:uid="{00000000-0005-0000-0000-0000C4420000}"/>
    <cellStyle name="Normal 3 7 9" xfId="16908" xr:uid="{00000000-0005-0000-0000-0000C5420000}"/>
    <cellStyle name="Normal 3 8" xfId="16909" xr:uid="{00000000-0005-0000-0000-0000C6420000}"/>
    <cellStyle name="Normal 3 8 10" xfId="16910" xr:uid="{00000000-0005-0000-0000-0000C7420000}"/>
    <cellStyle name="Normal 3 8 11" xfId="16911" xr:uid="{00000000-0005-0000-0000-0000C8420000}"/>
    <cellStyle name="Normal 3 8 11 2" xfId="16912" xr:uid="{00000000-0005-0000-0000-0000C9420000}"/>
    <cellStyle name="Normal 3 8 11 2 2" xfId="16913" xr:uid="{00000000-0005-0000-0000-0000CA420000}"/>
    <cellStyle name="Normal 3 8 11 2 3" xfId="16914" xr:uid="{00000000-0005-0000-0000-0000CB420000}"/>
    <cellStyle name="Normal 3 8 11 2 4" xfId="16915" xr:uid="{00000000-0005-0000-0000-0000CC420000}"/>
    <cellStyle name="Normal 3 8 11 3" xfId="16916" xr:uid="{00000000-0005-0000-0000-0000CD420000}"/>
    <cellStyle name="Normal 3 8 11 4" xfId="16917" xr:uid="{00000000-0005-0000-0000-0000CE420000}"/>
    <cellStyle name="Normal 3 8 11 5" xfId="16918" xr:uid="{00000000-0005-0000-0000-0000CF420000}"/>
    <cellStyle name="Normal 3 8 12" xfId="16919" xr:uid="{00000000-0005-0000-0000-0000D0420000}"/>
    <cellStyle name="Normal 3 8 12 2" xfId="16920" xr:uid="{00000000-0005-0000-0000-0000D1420000}"/>
    <cellStyle name="Normal 3 8 12 3" xfId="16921" xr:uid="{00000000-0005-0000-0000-0000D2420000}"/>
    <cellStyle name="Normal 3 8 12 4" xfId="16922" xr:uid="{00000000-0005-0000-0000-0000D3420000}"/>
    <cellStyle name="Normal 3 8 13" xfId="16923" xr:uid="{00000000-0005-0000-0000-0000D4420000}"/>
    <cellStyle name="Normal 3 8 14" xfId="16924" xr:uid="{00000000-0005-0000-0000-0000D5420000}"/>
    <cellStyle name="Normal 3 8 15" xfId="16925" xr:uid="{00000000-0005-0000-0000-0000D6420000}"/>
    <cellStyle name="Normal 3 8 2" xfId="16926" xr:uid="{00000000-0005-0000-0000-0000D7420000}"/>
    <cellStyle name="Normal 3 8 2 10" xfId="16927" xr:uid="{00000000-0005-0000-0000-0000D8420000}"/>
    <cellStyle name="Normal 3 8 2 10 2" xfId="16928" xr:uid="{00000000-0005-0000-0000-0000D9420000}"/>
    <cellStyle name="Normal 3 8 2 10 2 2" xfId="16929" xr:uid="{00000000-0005-0000-0000-0000DA420000}"/>
    <cellStyle name="Normal 3 8 2 10 2 3" xfId="16930" xr:uid="{00000000-0005-0000-0000-0000DB420000}"/>
    <cellStyle name="Normal 3 8 2 10 2 4" xfId="16931" xr:uid="{00000000-0005-0000-0000-0000DC420000}"/>
    <cellStyle name="Normal 3 8 2 10 3" xfId="16932" xr:uid="{00000000-0005-0000-0000-0000DD420000}"/>
    <cellStyle name="Normal 3 8 2 10 4" xfId="16933" xr:uid="{00000000-0005-0000-0000-0000DE420000}"/>
    <cellStyle name="Normal 3 8 2 10 5" xfId="16934" xr:uid="{00000000-0005-0000-0000-0000DF420000}"/>
    <cellStyle name="Normal 3 8 2 11" xfId="16935" xr:uid="{00000000-0005-0000-0000-0000E0420000}"/>
    <cellStyle name="Normal 3 8 2 11 2" xfId="16936" xr:uid="{00000000-0005-0000-0000-0000E1420000}"/>
    <cellStyle name="Normal 3 8 2 11 3" xfId="16937" xr:uid="{00000000-0005-0000-0000-0000E2420000}"/>
    <cellStyle name="Normal 3 8 2 11 4" xfId="16938" xr:uid="{00000000-0005-0000-0000-0000E3420000}"/>
    <cellStyle name="Normal 3 8 2 12" xfId="16939" xr:uid="{00000000-0005-0000-0000-0000E4420000}"/>
    <cellStyle name="Normal 3 8 2 13" xfId="16940" xr:uid="{00000000-0005-0000-0000-0000E5420000}"/>
    <cellStyle name="Normal 3 8 2 14" xfId="16941" xr:uid="{00000000-0005-0000-0000-0000E6420000}"/>
    <cellStyle name="Normal 3 8 2 2" xfId="16942" xr:uid="{00000000-0005-0000-0000-0000E7420000}"/>
    <cellStyle name="Normal 3 8 2 2 2" xfId="16943" xr:uid="{00000000-0005-0000-0000-0000E8420000}"/>
    <cellStyle name="Normal 3 8 2 2 3" xfId="16944" xr:uid="{00000000-0005-0000-0000-0000E9420000}"/>
    <cellStyle name="Normal 3 8 2 2 4" xfId="16945" xr:uid="{00000000-0005-0000-0000-0000EA420000}"/>
    <cellStyle name="Normal 3 8 2 2 4 2" xfId="16946" xr:uid="{00000000-0005-0000-0000-0000EB420000}"/>
    <cellStyle name="Normal 3 8 2 2 4 2 2" xfId="16947" xr:uid="{00000000-0005-0000-0000-0000EC420000}"/>
    <cellStyle name="Normal 3 8 2 2 4 2 3" xfId="16948" xr:uid="{00000000-0005-0000-0000-0000ED420000}"/>
    <cellStyle name="Normal 3 8 2 2 4 2 4" xfId="16949" xr:uid="{00000000-0005-0000-0000-0000EE420000}"/>
    <cellStyle name="Normal 3 8 2 2 4 3" xfId="16950" xr:uid="{00000000-0005-0000-0000-0000EF420000}"/>
    <cellStyle name="Normal 3 8 2 2 4 4" xfId="16951" xr:uid="{00000000-0005-0000-0000-0000F0420000}"/>
    <cellStyle name="Normal 3 8 2 2 4 5" xfId="16952" xr:uid="{00000000-0005-0000-0000-0000F1420000}"/>
    <cellStyle name="Normal 3 8 2 2 5" xfId="16953" xr:uid="{00000000-0005-0000-0000-0000F2420000}"/>
    <cellStyle name="Normal 3 8 2 2 5 2" xfId="16954" xr:uid="{00000000-0005-0000-0000-0000F3420000}"/>
    <cellStyle name="Normal 3 8 2 2 5 3" xfId="16955" xr:uid="{00000000-0005-0000-0000-0000F4420000}"/>
    <cellStyle name="Normal 3 8 2 2 5 4" xfId="16956" xr:uid="{00000000-0005-0000-0000-0000F5420000}"/>
    <cellStyle name="Normal 3 8 2 2 6" xfId="16957" xr:uid="{00000000-0005-0000-0000-0000F6420000}"/>
    <cellStyle name="Normal 3 8 2 2 7" xfId="16958" xr:uid="{00000000-0005-0000-0000-0000F7420000}"/>
    <cellStyle name="Normal 3 8 2 2 8" xfId="16959" xr:uid="{00000000-0005-0000-0000-0000F8420000}"/>
    <cellStyle name="Normal 3 8 2 3" xfId="16960" xr:uid="{00000000-0005-0000-0000-0000F9420000}"/>
    <cellStyle name="Normal 3 8 2 3 2" xfId="16961" xr:uid="{00000000-0005-0000-0000-0000FA420000}"/>
    <cellStyle name="Normal 3 8 2 3 3" xfId="16962" xr:uid="{00000000-0005-0000-0000-0000FB420000}"/>
    <cellStyle name="Normal 3 8 2 3 3 2" xfId="16963" xr:uid="{00000000-0005-0000-0000-0000FC420000}"/>
    <cellStyle name="Normal 3 8 2 3 3 2 2" xfId="16964" xr:uid="{00000000-0005-0000-0000-0000FD420000}"/>
    <cellStyle name="Normal 3 8 2 3 3 2 3" xfId="16965" xr:uid="{00000000-0005-0000-0000-0000FE420000}"/>
    <cellStyle name="Normal 3 8 2 3 3 2 4" xfId="16966" xr:uid="{00000000-0005-0000-0000-0000FF420000}"/>
    <cellStyle name="Normal 3 8 2 3 3 3" xfId="16967" xr:uid="{00000000-0005-0000-0000-000000430000}"/>
    <cellStyle name="Normal 3 8 2 3 3 4" xfId="16968" xr:uid="{00000000-0005-0000-0000-000001430000}"/>
    <cellStyle name="Normal 3 8 2 3 3 5" xfId="16969" xr:uid="{00000000-0005-0000-0000-000002430000}"/>
    <cellStyle name="Normal 3 8 2 3 4" xfId="16970" xr:uid="{00000000-0005-0000-0000-000003430000}"/>
    <cellStyle name="Normal 3 8 2 3 4 2" xfId="16971" xr:uid="{00000000-0005-0000-0000-000004430000}"/>
    <cellStyle name="Normal 3 8 2 3 4 3" xfId="16972" xr:uid="{00000000-0005-0000-0000-000005430000}"/>
    <cellStyle name="Normal 3 8 2 3 4 4" xfId="16973" xr:uid="{00000000-0005-0000-0000-000006430000}"/>
    <cellStyle name="Normal 3 8 2 3 5" xfId="16974" xr:uid="{00000000-0005-0000-0000-000007430000}"/>
    <cellStyle name="Normal 3 8 2 3 6" xfId="16975" xr:uid="{00000000-0005-0000-0000-000008430000}"/>
    <cellStyle name="Normal 3 8 2 3 7" xfId="16976" xr:uid="{00000000-0005-0000-0000-000009430000}"/>
    <cellStyle name="Normal 3 8 2 4" xfId="16977" xr:uid="{00000000-0005-0000-0000-00000A430000}"/>
    <cellStyle name="Normal 3 8 2 5" xfId="16978" xr:uid="{00000000-0005-0000-0000-00000B430000}"/>
    <cellStyle name="Normal 3 8 2 6" xfId="16979" xr:uid="{00000000-0005-0000-0000-00000C430000}"/>
    <cellStyle name="Normal 3 8 2 7" xfId="16980" xr:uid="{00000000-0005-0000-0000-00000D430000}"/>
    <cellStyle name="Normal 3 8 2 8" xfId="16981" xr:uid="{00000000-0005-0000-0000-00000E430000}"/>
    <cellStyle name="Normal 3 8 2 9" xfId="16982" xr:uid="{00000000-0005-0000-0000-00000F430000}"/>
    <cellStyle name="Normal 3 8 3" xfId="16983" xr:uid="{00000000-0005-0000-0000-000010430000}"/>
    <cellStyle name="Normal 3 8 3 2" xfId="16984" xr:uid="{00000000-0005-0000-0000-000011430000}"/>
    <cellStyle name="Normal 3 8 3 3" xfId="16985" xr:uid="{00000000-0005-0000-0000-000012430000}"/>
    <cellStyle name="Normal 3 8 3 4" xfId="16986" xr:uid="{00000000-0005-0000-0000-000013430000}"/>
    <cellStyle name="Normal 3 8 3 4 2" xfId="16987" xr:uid="{00000000-0005-0000-0000-000014430000}"/>
    <cellStyle name="Normal 3 8 3 4 2 2" xfId="16988" xr:uid="{00000000-0005-0000-0000-000015430000}"/>
    <cellStyle name="Normal 3 8 3 4 2 3" xfId="16989" xr:uid="{00000000-0005-0000-0000-000016430000}"/>
    <cellStyle name="Normal 3 8 3 4 2 4" xfId="16990" xr:uid="{00000000-0005-0000-0000-000017430000}"/>
    <cellStyle name="Normal 3 8 3 4 3" xfId="16991" xr:uid="{00000000-0005-0000-0000-000018430000}"/>
    <cellStyle name="Normal 3 8 3 4 4" xfId="16992" xr:uid="{00000000-0005-0000-0000-000019430000}"/>
    <cellStyle name="Normal 3 8 3 4 5" xfId="16993" xr:uid="{00000000-0005-0000-0000-00001A430000}"/>
    <cellStyle name="Normal 3 8 3 5" xfId="16994" xr:uid="{00000000-0005-0000-0000-00001B430000}"/>
    <cellStyle name="Normal 3 8 3 5 2" xfId="16995" xr:uid="{00000000-0005-0000-0000-00001C430000}"/>
    <cellStyle name="Normal 3 8 3 5 3" xfId="16996" xr:uid="{00000000-0005-0000-0000-00001D430000}"/>
    <cellStyle name="Normal 3 8 3 5 4" xfId="16997" xr:uid="{00000000-0005-0000-0000-00001E430000}"/>
    <cellStyle name="Normal 3 8 3 6" xfId="16998" xr:uid="{00000000-0005-0000-0000-00001F430000}"/>
    <cellStyle name="Normal 3 8 3 7" xfId="16999" xr:uid="{00000000-0005-0000-0000-000020430000}"/>
    <cellStyle name="Normal 3 8 3 8" xfId="17000" xr:uid="{00000000-0005-0000-0000-000021430000}"/>
    <cellStyle name="Normal 3 8 4" xfId="17001" xr:uid="{00000000-0005-0000-0000-000022430000}"/>
    <cellStyle name="Normal 3 8 4 2" xfId="17002" xr:uid="{00000000-0005-0000-0000-000023430000}"/>
    <cellStyle name="Normal 3 8 4 3" xfId="17003" xr:uid="{00000000-0005-0000-0000-000024430000}"/>
    <cellStyle name="Normal 3 8 4 3 2" xfId="17004" xr:uid="{00000000-0005-0000-0000-000025430000}"/>
    <cellStyle name="Normal 3 8 4 3 2 2" xfId="17005" xr:uid="{00000000-0005-0000-0000-000026430000}"/>
    <cellStyle name="Normal 3 8 4 3 2 3" xfId="17006" xr:uid="{00000000-0005-0000-0000-000027430000}"/>
    <cellStyle name="Normal 3 8 4 3 2 4" xfId="17007" xr:uid="{00000000-0005-0000-0000-000028430000}"/>
    <cellStyle name="Normal 3 8 4 3 3" xfId="17008" xr:uid="{00000000-0005-0000-0000-000029430000}"/>
    <cellStyle name="Normal 3 8 4 3 4" xfId="17009" xr:uid="{00000000-0005-0000-0000-00002A430000}"/>
    <cellStyle name="Normal 3 8 4 3 5" xfId="17010" xr:uid="{00000000-0005-0000-0000-00002B430000}"/>
    <cellStyle name="Normal 3 8 4 4" xfId="17011" xr:uid="{00000000-0005-0000-0000-00002C430000}"/>
    <cellStyle name="Normal 3 8 4 4 2" xfId="17012" xr:uid="{00000000-0005-0000-0000-00002D430000}"/>
    <cellStyle name="Normal 3 8 4 4 3" xfId="17013" xr:uid="{00000000-0005-0000-0000-00002E430000}"/>
    <cellStyle name="Normal 3 8 4 4 4" xfId="17014" xr:uid="{00000000-0005-0000-0000-00002F430000}"/>
    <cellStyle name="Normal 3 8 4 5" xfId="17015" xr:uid="{00000000-0005-0000-0000-000030430000}"/>
    <cellStyle name="Normal 3 8 4 6" xfId="17016" xr:uid="{00000000-0005-0000-0000-000031430000}"/>
    <cellStyle name="Normal 3 8 4 7" xfId="17017" xr:uid="{00000000-0005-0000-0000-000032430000}"/>
    <cellStyle name="Normal 3 8 5" xfId="17018" xr:uid="{00000000-0005-0000-0000-000033430000}"/>
    <cellStyle name="Normal 3 8 6" xfId="17019" xr:uid="{00000000-0005-0000-0000-000034430000}"/>
    <cellStyle name="Normal 3 8 7" xfId="17020" xr:uid="{00000000-0005-0000-0000-000035430000}"/>
    <cellStyle name="Normal 3 8 8" xfId="17021" xr:uid="{00000000-0005-0000-0000-000036430000}"/>
    <cellStyle name="Normal 3 8 9" xfId="17022" xr:uid="{00000000-0005-0000-0000-000037430000}"/>
    <cellStyle name="Normal 3 8 9 2" xfId="17023" xr:uid="{00000000-0005-0000-0000-000038430000}"/>
    <cellStyle name="Normal 3 8 9 2 2" xfId="17024" xr:uid="{00000000-0005-0000-0000-000039430000}"/>
    <cellStyle name="Normal 3 8 9 2 2 2" xfId="17025" xr:uid="{00000000-0005-0000-0000-00003A430000}"/>
    <cellStyle name="Normal 3 8 9 2 2 3" xfId="17026" xr:uid="{00000000-0005-0000-0000-00003B430000}"/>
    <cellStyle name="Normal 3 8 9 2 2 4" xfId="17027" xr:uid="{00000000-0005-0000-0000-00003C430000}"/>
    <cellStyle name="Normal 3 8 9 2 3" xfId="17028" xr:uid="{00000000-0005-0000-0000-00003D430000}"/>
    <cellStyle name="Normal 3 8 9 2 4" xfId="17029" xr:uid="{00000000-0005-0000-0000-00003E430000}"/>
    <cellStyle name="Normal 3 8 9 2 5" xfId="17030" xr:uid="{00000000-0005-0000-0000-00003F430000}"/>
    <cellStyle name="Normal 3 8 9 3" xfId="17031" xr:uid="{00000000-0005-0000-0000-000040430000}"/>
    <cellStyle name="Normal 3 8 9 4" xfId="17032" xr:uid="{00000000-0005-0000-0000-000041430000}"/>
    <cellStyle name="Normal 3 8 9 4 2" xfId="17033" xr:uid="{00000000-0005-0000-0000-000042430000}"/>
    <cellStyle name="Normal 3 8 9 4 3" xfId="17034" xr:uid="{00000000-0005-0000-0000-000043430000}"/>
    <cellStyle name="Normal 3 8 9 4 4" xfId="17035" xr:uid="{00000000-0005-0000-0000-000044430000}"/>
    <cellStyle name="Normal 3 8 9 5" xfId="17036" xr:uid="{00000000-0005-0000-0000-000045430000}"/>
    <cellStyle name="Normal 3 8 9 6" xfId="17037" xr:uid="{00000000-0005-0000-0000-000046430000}"/>
    <cellStyle name="Normal 3 8 9 7" xfId="17038" xr:uid="{00000000-0005-0000-0000-000047430000}"/>
    <cellStyle name="Normal 3 9" xfId="17039" xr:uid="{00000000-0005-0000-0000-000048430000}"/>
    <cellStyle name="Normal 3 9 2" xfId="17040" xr:uid="{00000000-0005-0000-0000-000049430000}"/>
    <cellStyle name="Normal 3 9 2 2" xfId="17041" xr:uid="{00000000-0005-0000-0000-00004A430000}"/>
    <cellStyle name="Normal 3 9 2 3" xfId="17042" xr:uid="{00000000-0005-0000-0000-00004B430000}"/>
    <cellStyle name="Normal 3 9 2 3 2" xfId="17043" xr:uid="{00000000-0005-0000-0000-00004C430000}"/>
    <cellStyle name="Normal 3 9 2 3 2 2" xfId="17044" xr:uid="{00000000-0005-0000-0000-00004D430000}"/>
    <cellStyle name="Normal 3 9 2 3 2 3" xfId="17045" xr:uid="{00000000-0005-0000-0000-00004E430000}"/>
    <cellStyle name="Normal 3 9 2 3 2 4" xfId="17046" xr:uid="{00000000-0005-0000-0000-00004F430000}"/>
    <cellStyle name="Normal 3 9 2 3 3" xfId="17047" xr:uid="{00000000-0005-0000-0000-000050430000}"/>
    <cellStyle name="Normal 3 9 2 3 4" xfId="17048" xr:uid="{00000000-0005-0000-0000-000051430000}"/>
    <cellStyle name="Normal 3 9 2 3 5" xfId="17049" xr:uid="{00000000-0005-0000-0000-000052430000}"/>
    <cellStyle name="Normal 3 9 2 4" xfId="17050" xr:uid="{00000000-0005-0000-0000-000053430000}"/>
    <cellStyle name="Normal 3 9 2 4 2" xfId="17051" xr:uid="{00000000-0005-0000-0000-000054430000}"/>
    <cellStyle name="Normal 3 9 2 4 3" xfId="17052" xr:uid="{00000000-0005-0000-0000-000055430000}"/>
    <cellStyle name="Normal 3 9 2 4 4" xfId="17053" xr:uid="{00000000-0005-0000-0000-000056430000}"/>
    <cellStyle name="Normal 3 9 2 5" xfId="17054" xr:uid="{00000000-0005-0000-0000-000057430000}"/>
    <cellStyle name="Normal 3 9 2 6" xfId="17055" xr:uid="{00000000-0005-0000-0000-000058430000}"/>
    <cellStyle name="Normal 3 9 2 7" xfId="17056" xr:uid="{00000000-0005-0000-0000-000059430000}"/>
    <cellStyle name="Normal 3 9 3" xfId="17057" xr:uid="{00000000-0005-0000-0000-00005A430000}"/>
    <cellStyle name="Normal 3 9 3 2" xfId="17058" xr:uid="{00000000-0005-0000-0000-00005B430000}"/>
    <cellStyle name="Normal 3 9 3 2 2" xfId="17059" xr:uid="{00000000-0005-0000-0000-00005C430000}"/>
    <cellStyle name="Normal 3 9 3 2 2 2" xfId="17060" xr:uid="{00000000-0005-0000-0000-00005D430000}"/>
    <cellStyle name="Normal 3 9 3 2 2 3" xfId="17061" xr:uid="{00000000-0005-0000-0000-00005E430000}"/>
    <cellStyle name="Normal 3 9 3 2 2 4" xfId="17062" xr:uid="{00000000-0005-0000-0000-00005F430000}"/>
    <cellStyle name="Normal 3 9 3 2 3" xfId="17063" xr:uid="{00000000-0005-0000-0000-000060430000}"/>
    <cellStyle name="Normal 3 9 3 2 4" xfId="17064" xr:uid="{00000000-0005-0000-0000-000061430000}"/>
    <cellStyle name="Normal 3 9 3 2 5" xfId="17065" xr:uid="{00000000-0005-0000-0000-000062430000}"/>
    <cellStyle name="Normal 3 9 3 3" xfId="17066" xr:uid="{00000000-0005-0000-0000-000063430000}"/>
    <cellStyle name="Normal 3 9 3 3 2" xfId="17067" xr:uid="{00000000-0005-0000-0000-000064430000}"/>
    <cellStyle name="Normal 3 9 3 3 3" xfId="17068" xr:uid="{00000000-0005-0000-0000-000065430000}"/>
    <cellStyle name="Normal 3 9 3 3 4" xfId="17069" xr:uid="{00000000-0005-0000-0000-000066430000}"/>
    <cellStyle name="Normal 3 9 3 4" xfId="17070" xr:uid="{00000000-0005-0000-0000-000067430000}"/>
    <cellStyle name="Normal 3 9 3 5" xfId="17071" xr:uid="{00000000-0005-0000-0000-000068430000}"/>
    <cellStyle name="Normal 3 9 3 6" xfId="17072" xr:uid="{00000000-0005-0000-0000-000069430000}"/>
    <cellStyle name="Normal 3 9 4" xfId="17073" xr:uid="{00000000-0005-0000-0000-00006A430000}"/>
    <cellStyle name="Normal 3 9 5" xfId="17074" xr:uid="{00000000-0005-0000-0000-00006B430000}"/>
    <cellStyle name="Normal 3 9 5 2" xfId="17075" xr:uid="{00000000-0005-0000-0000-00006C430000}"/>
    <cellStyle name="Normal 3 9 5 2 2" xfId="17076" xr:uid="{00000000-0005-0000-0000-00006D430000}"/>
    <cellStyle name="Normal 3 9 5 2 3" xfId="17077" xr:uid="{00000000-0005-0000-0000-00006E430000}"/>
    <cellStyle name="Normal 3 9 5 2 4" xfId="17078" xr:uid="{00000000-0005-0000-0000-00006F430000}"/>
    <cellStyle name="Normal 3 9 5 3" xfId="17079" xr:uid="{00000000-0005-0000-0000-000070430000}"/>
    <cellStyle name="Normal 3 9 5 4" xfId="17080" xr:uid="{00000000-0005-0000-0000-000071430000}"/>
    <cellStyle name="Normal 3 9 5 5" xfId="17081" xr:uid="{00000000-0005-0000-0000-000072430000}"/>
    <cellStyle name="Normal 3 9 6" xfId="17082" xr:uid="{00000000-0005-0000-0000-000073430000}"/>
    <cellStyle name="Normal 3 9 7" xfId="17083" xr:uid="{00000000-0005-0000-0000-000074430000}"/>
    <cellStyle name="Normal 3 9 8" xfId="17084" xr:uid="{00000000-0005-0000-0000-000075430000}"/>
    <cellStyle name="Normal 30" xfId="17085" xr:uid="{00000000-0005-0000-0000-000076430000}"/>
    <cellStyle name="Normal 30 10" xfId="17086" xr:uid="{00000000-0005-0000-0000-000077430000}"/>
    <cellStyle name="Normal 30 10 2" xfId="17087" xr:uid="{00000000-0005-0000-0000-000078430000}"/>
    <cellStyle name="Normal 30 11" xfId="17088" xr:uid="{00000000-0005-0000-0000-000079430000}"/>
    <cellStyle name="Normal 30 11 2" xfId="17089" xr:uid="{00000000-0005-0000-0000-00007A430000}"/>
    <cellStyle name="Normal 30 12" xfId="17090" xr:uid="{00000000-0005-0000-0000-00007B430000}"/>
    <cellStyle name="Normal 30 12 2" xfId="17091" xr:uid="{00000000-0005-0000-0000-00007C430000}"/>
    <cellStyle name="Normal 30 13" xfId="17092" xr:uid="{00000000-0005-0000-0000-00007D430000}"/>
    <cellStyle name="Normal 30 13 2" xfId="17093" xr:uid="{00000000-0005-0000-0000-00007E430000}"/>
    <cellStyle name="Normal 30 13 2 2" xfId="17094" xr:uid="{00000000-0005-0000-0000-00007F430000}"/>
    <cellStyle name="Normal 30 13 2 3" xfId="17095" xr:uid="{00000000-0005-0000-0000-000080430000}"/>
    <cellStyle name="Normal 30 13 2 4" xfId="17096" xr:uid="{00000000-0005-0000-0000-000081430000}"/>
    <cellStyle name="Normal 30 13 3" xfId="17097" xr:uid="{00000000-0005-0000-0000-000082430000}"/>
    <cellStyle name="Normal 30 13 4" xfId="17098" xr:uid="{00000000-0005-0000-0000-000083430000}"/>
    <cellStyle name="Normal 30 13 5" xfId="17099" xr:uid="{00000000-0005-0000-0000-000084430000}"/>
    <cellStyle name="Normal 30 14" xfId="17100" xr:uid="{00000000-0005-0000-0000-000085430000}"/>
    <cellStyle name="Normal 30 14 2" xfId="17101" xr:uid="{00000000-0005-0000-0000-000086430000}"/>
    <cellStyle name="Normal 30 14 3" xfId="17102" xr:uid="{00000000-0005-0000-0000-000087430000}"/>
    <cellStyle name="Normal 30 14 4" xfId="17103" xr:uid="{00000000-0005-0000-0000-000088430000}"/>
    <cellStyle name="Normal 30 15" xfId="17104" xr:uid="{00000000-0005-0000-0000-000089430000}"/>
    <cellStyle name="Normal 30 16" xfId="17105" xr:uid="{00000000-0005-0000-0000-00008A430000}"/>
    <cellStyle name="Normal 30 17" xfId="17106" xr:uid="{00000000-0005-0000-0000-00008B430000}"/>
    <cellStyle name="Normal 30 2" xfId="17107" xr:uid="{00000000-0005-0000-0000-00008C430000}"/>
    <cellStyle name="Normal 30 2 2" xfId="17108" xr:uid="{00000000-0005-0000-0000-00008D430000}"/>
    <cellStyle name="Normal 30 3" xfId="17109" xr:uid="{00000000-0005-0000-0000-00008E430000}"/>
    <cellStyle name="Normal 30 3 2" xfId="17110" xr:uid="{00000000-0005-0000-0000-00008F430000}"/>
    <cellStyle name="Normal 30 4" xfId="17111" xr:uid="{00000000-0005-0000-0000-000090430000}"/>
    <cellStyle name="Normal 30 4 2" xfId="17112" xr:uid="{00000000-0005-0000-0000-000091430000}"/>
    <cellStyle name="Normal 30 5" xfId="17113" xr:uid="{00000000-0005-0000-0000-000092430000}"/>
    <cellStyle name="Normal 30 5 2" xfId="17114" xr:uid="{00000000-0005-0000-0000-000093430000}"/>
    <cellStyle name="Normal 30 6" xfId="17115" xr:uid="{00000000-0005-0000-0000-000094430000}"/>
    <cellStyle name="Normal 30 6 2" xfId="17116" xr:uid="{00000000-0005-0000-0000-000095430000}"/>
    <cellStyle name="Normal 30 7" xfId="17117" xr:uid="{00000000-0005-0000-0000-000096430000}"/>
    <cellStyle name="Normal 30 7 2" xfId="17118" xr:uid="{00000000-0005-0000-0000-000097430000}"/>
    <cellStyle name="Normal 30 8" xfId="17119" xr:uid="{00000000-0005-0000-0000-000098430000}"/>
    <cellStyle name="Normal 30 8 2" xfId="17120" xr:uid="{00000000-0005-0000-0000-000099430000}"/>
    <cellStyle name="Normal 30 9" xfId="17121" xr:uid="{00000000-0005-0000-0000-00009A430000}"/>
    <cellStyle name="Normal 30 9 2" xfId="17122" xr:uid="{00000000-0005-0000-0000-00009B430000}"/>
    <cellStyle name="Normal 31" xfId="17123" xr:uid="{00000000-0005-0000-0000-00009C430000}"/>
    <cellStyle name="Normal 31 2" xfId="17124" xr:uid="{00000000-0005-0000-0000-00009D430000}"/>
    <cellStyle name="Normal 31 3" xfId="17125" xr:uid="{00000000-0005-0000-0000-00009E430000}"/>
    <cellStyle name="Normal 31 3 2" xfId="17126" xr:uid="{00000000-0005-0000-0000-00009F430000}"/>
    <cellStyle name="Normal 31 3 2 2" xfId="17127" xr:uid="{00000000-0005-0000-0000-0000A0430000}"/>
    <cellStyle name="Normal 31 3 2 2 2" xfId="17128" xr:uid="{00000000-0005-0000-0000-0000A1430000}"/>
    <cellStyle name="Normal 31 3 2 2 3" xfId="17129" xr:uid="{00000000-0005-0000-0000-0000A2430000}"/>
    <cellStyle name="Normal 31 3 2 2 4" xfId="17130" xr:uid="{00000000-0005-0000-0000-0000A3430000}"/>
    <cellStyle name="Normal 31 3 2 3" xfId="17131" xr:uid="{00000000-0005-0000-0000-0000A4430000}"/>
    <cellStyle name="Normal 31 3 2 4" xfId="17132" xr:uid="{00000000-0005-0000-0000-0000A5430000}"/>
    <cellStyle name="Normal 31 3 2 5" xfId="17133" xr:uid="{00000000-0005-0000-0000-0000A6430000}"/>
    <cellStyle name="Normal 31 3 3" xfId="17134" xr:uid="{00000000-0005-0000-0000-0000A7430000}"/>
    <cellStyle name="Normal 31 3 3 2" xfId="17135" xr:uid="{00000000-0005-0000-0000-0000A8430000}"/>
    <cellStyle name="Normal 31 3 3 3" xfId="17136" xr:uid="{00000000-0005-0000-0000-0000A9430000}"/>
    <cellStyle name="Normal 31 3 3 4" xfId="17137" xr:uid="{00000000-0005-0000-0000-0000AA430000}"/>
    <cellStyle name="Normal 31 3 4" xfId="17138" xr:uid="{00000000-0005-0000-0000-0000AB430000}"/>
    <cellStyle name="Normal 31 3 5" xfId="17139" xr:uid="{00000000-0005-0000-0000-0000AC430000}"/>
    <cellStyle name="Normal 31 3 6" xfId="17140" xr:uid="{00000000-0005-0000-0000-0000AD430000}"/>
    <cellStyle name="Normal 32" xfId="17141" xr:uid="{00000000-0005-0000-0000-0000AE430000}"/>
    <cellStyle name="Normal 32 2" xfId="17142" xr:uid="{00000000-0005-0000-0000-0000AF430000}"/>
    <cellStyle name="Normal 32 3" xfId="17143" xr:uid="{00000000-0005-0000-0000-0000B0430000}"/>
    <cellStyle name="Normal 32 3 2" xfId="17144" xr:uid="{00000000-0005-0000-0000-0000B1430000}"/>
    <cellStyle name="Normal 32 3 2 2" xfId="17145" xr:uid="{00000000-0005-0000-0000-0000B2430000}"/>
    <cellStyle name="Normal 32 3 2 2 2" xfId="17146" xr:uid="{00000000-0005-0000-0000-0000B3430000}"/>
    <cellStyle name="Normal 32 3 2 2 3" xfId="17147" xr:uid="{00000000-0005-0000-0000-0000B4430000}"/>
    <cellStyle name="Normal 32 3 2 2 4" xfId="17148" xr:uid="{00000000-0005-0000-0000-0000B5430000}"/>
    <cellStyle name="Normal 32 3 2 3" xfId="17149" xr:uid="{00000000-0005-0000-0000-0000B6430000}"/>
    <cellStyle name="Normal 32 3 2 4" xfId="17150" xr:uid="{00000000-0005-0000-0000-0000B7430000}"/>
    <cellStyle name="Normal 32 3 2 5" xfId="17151" xr:uid="{00000000-0005-0000-0000-0000B8430000}"/>
    <cellStyle name="Normal 32 3 3" xfId="17152" xr:uid="{00000000-0005-0000-0000-0000B9430000}"/>
    <cellStyle name="Normal 32 3 3 2" xfId="17153" xr:uid="{00000000-0005-0000-0000-0000BA430000}"/>
    <cellStyle name="Normal 32 3 3 3" xfId="17154" xr:uid="{00000000-0005-0000-0000-0000BB430000}"/>
    <cellStyle name="Normal 32 3 3 4" xfId="17155" xr:uid="{00000000-0005-0000-0000-0000BC430000}"/>
    <cellStyle name="Normal 32 3 4" xfId="17156" xr:uid="{00000000-0005-0000-0000-0000BD430000}"/>
    <cellStyle name="Normal 32 3 5" xfId="17157" xr:uid="{00000000-0005-0000-0000-0000BE430000}"/>
    <cellStyle name="Normal 32 3 6" xfId="17158" xr:uid="{00000000-0005-0000-0000-0000BF430000}"/>
    <cellStyle name="Normal 33" xfId="17159" xr:uid="{00000000-0005-0000-0000-0000C0430000}"/>
    <cellStyle name="Normal 33 2" xfId="17160" xr:uid="{00000000-0005-0000-0000-0000C1430000}"/>
    <cellStyle name="Normal 33 3" xfId="17161" xr:uid="{00000000-0005-0000-0000-0000C2430000}"/>
    <cellStyle name="Normal 33 3 2" xfId="17162" xr:uid="{00000000-0005-0000-0000-0000C3430000}"/>
    <cellStyle name="Normal 33 3 2 2" xfId="17163" xr:uid="{00000000-0005-0000-0000-0000C4430000}"/>
    <cellStyle name="Normal 33 3 2 2 2" xfId="17164" xr:uid="{00000000-0005-0000-0000-0000C5430000}"/>
    <cellStyle name="Normal 33 3 2 2 3" xfId="17165" xr:uid="{00000000-0005-0000-0000-0000C6430000}"/>
    <cellStyle name="Normal 33 3 2 2 4" xfId="17166" xr:uid="{00000000-0005-0000-0000-0000C7430000}"/>
    <cellStyle name="Normal 33 3 2 3" xfId="17167" xr:uid="{00000000-0005-0000-0000-0000C8430000}"/>
    <cellStyle name="Normal 33 3 2 4" xfId="17168" xr:uid="{00000000-0005-0000-0000-0000C9430000}"/>
    <cellStyle name="Normal 33 3 2 5" xfId="17169" xr:uid="{00000000-0005-0000-0000-0000CA430000}"/>
    <cellStyle name="Normal 33 3 3" xfId="17170" xr:uid="{00000000-0005-0000-0000-0000CB430000}"/>
    <cellStyle name="Normal 33 3 3 2" xfId="17171" xr:uid="{00000000-0005-0000-0000-0000CC430000}"/>
    <cellStyle name="Normal 33 3 3 3" xfId="17172" xr:uid="{00000000-0005-0000-0000-0000CD430000}"/>
    <cellStyle name="Normal 33 3 3 4" xfId="17173" xr:uid="{00000000-0005-0000-0000-0000CE430000}"/>
    <cellStyle name="Normal 33 3 4" xfId="17174" xr:uid="{00000000-0005-0000-0000-0000CF430000}"/>
    <cellStyle name="Normal 33 3 5" xfId="17175" xr:uid="{00000000-0005-0000-0000-0000D0430000}"/>
    <cellStyle name="Normal 33 3 6" xfId="17176" xr:uid="{00000000-0005-0000-0000-0000D1430000}"/>
    <cellStyle name="Normal 34" xfId="17177" xr:uid="{00000000-0005-0000-0000-0000D2430000}"/>
    <cellStyle name="Normal 34 2" xfId="17178" xr:uid="{00000000-0005-0000-0000-0000D3430000}"/>
    <cellStyle name="Normal 34 2 2" xfId="17179" xr:uid="{00000000-0005-0000-0000-0000D4430000}"/>
    <cellStyle name="Normal 34 2 2 2" xfId="17180" xr:uid="{00000000-0005-0000-0000-0000D5430000}"/>
    <cellStyle name="Normal 34 2 2 3" xfId="17181" xr:uid="{00000000-0005-0000-0000-0000D6430000}"/>
    <cellStyle name="Normal 34 2 2 4" xfId="17182" xr:uid="{00000000-0005-0000-0000-0000D7430000}"/>
    <cellStyle name="Normal 34 2 3" xfId="17183" xr:uid="{00000000-0005-0000-0000-0000D8430000}"/>
    <cellStyle name="Normal 34 2 4" xfId="17184" xr:uid="{00000000-0005-0000-0000-0000D9430000}"/>
    <cellStyle name="Normal 34 2 5" xfId="17185" xr:uid="{00000000-0005-0000-0000-0000DA430000}"/>
    <cellStyle name="Normal 34 3" xfId="17186" xr:uid="{00000000-0005-0000-0000-0000DB430000}"/>
    <cellStyle name="Normal 34 4" xfId="17187" xr:uid="{00000000-0005-0000-0000-0000DC430000}"/>
    <cellStyle name="Normal 34 4 2" xfId="17188" xr:uid="{00000000-0005-0000-0000-0000DD430000}"/>
    <cellStyle name="Normal 34 4 3" xfId="17189" xr:uid="{00000000-0005-0000-0000-0000DE430000}"/>
    <cellStyle name="Normal 34 4 4" xfId="17190" xr:uid="{00000000-0005-0000-0000-0000DF430000}"/>
    <cellStyle name="Normal 34 5" xfId="17191" xr:uid="{00000000-0005-0000-0000-0000E0430000}"/>
    <cellStyle name="Normal 34 6" xfId="17192" xr:uid="{00000000-0005-0000-0000-0000E1430000}"/>
    <cellStyle name="Normal 34 7" xfId="17193" xr:uid="{00000000-0005-0000-0000-0000E2430000}"/>
    <cellStyle name="Normal 35" xfId="17194" xr:uid="{00000000-0005-0000-0000-0000E3430000}"/>
    <cellStyle name="Normal 35 2" xfId="17195" xr:uid="{00000000-0005-0000-0000-0000E4430000}"/>
    <cellStyle name="Normal 35 2 2" xfId="17196" xr:uid="{00000000-0005-0000-0000-0000E5430000}"/>
    <cellStyle name="Normal 35 2 2 2" xfId="17197" xr:uid="{00000000-0005-0000-0000-0000E6430000}"/>
    <cellStyle name="Normal 35 2 2 2 2" xfId="17198" xr:uid="{00000000-0005-0000-0000-0000E7430000}"/>
    <cellStyle name="Normal 35 2 2 2 3" xfId="17199" xr:uid="{00000000-0005-0000-0000-0000E8430000}"/>
    <cellStyle name="Normal 35 2 2 2 4" xfId="17200" xr:uid="{00000000-0005-0000-0000-0000E9430000}"/>
    <cellStyle name="Normal 35 2 2 3" xfId="17201" xr:uid="{00000000-0005-0000-0000-0000EA430000}"/>
    <cellStyle name="Normal 35 2 2 4" xfId="17202" xr:uid="{00000000-0005-0000-0000-0000EB430000}"/>
    <cellStyle name="Normal 35 2 2 5" xfId="17203" xr:uid="{00000000-0005-0000-0000-0000EC430000}"/>
    <cellStyle name="Normal 35 2 3" xfId="17204" xr:uid="{00000000-0005-0000-0000-0000ED430000}"/>
    <cellStyle name="Normal 35 2 3 2" xfId="17205" xr:uid="{00000000-0005-0000-0000-0000EE430000}"/>
    <cellStyle name="Normal 35 2 3 3" xfId="17206" xr:uid="{00000000-0005-0000-0000-0000EF430000}"/>
    <cellStyle name="Normal 35 2 3 4" xfId="17207" xr:uid="{00000000-0005-0000-0000-0000F0430000}"/>
    <cellStyle name="Normal 35 2 4" xfId="17208" xr:uid="{00000000-0005-0000-0000-0000F1430000}"/>
    <cellStyle name="Normal 35 2 5" xfId="17209" xr:uid="{00000000-0005-0000-0000-0000F2430000}"/>
    <cellStyle name="Normal 35 2 6" xfId="17210" xr:uid="{00000000-0005-0000-0000-0000F3430000}"/>
    <cellStyle name="Normal 36" xfId="17211" xr:uid="{00000000-0005-0000-0000-0000F4430000}"/>
    <cellStyle name="Normal 36 2" xfId="17212" xr:uid="{00000000-0005-0000-0000-0000F5430000}"/>
    <cellStyle name="Normal 36 2 2" xfId="17213" xr:uid="{00000000-0005-0000-0000-0000F6430000}"/>
    <cellStyle name="Normal 36 2 2 2" xfId="17214" xr:uid="{00000000-0005-0000-0000-0000F7430000}"/>
    <cellStyle name="Normal 36 2 2 3" xfId="17215" xr:uid="{00000000-0005-0000-0000-0000F8430000}"/>
    <cellStyle name="Normal 36 2 2 4" xfId="17216" xr:uid="{00000000-0005-0000-0000-0000F9430000}"/>
    <cellStyle name="Normal 36 2 3" xfId="17217" xr:uid="{00000000-0005-0000-0000-0000FA430000}"/>
    <cellStyle name="Normal 36 2 4" xfId="17218" xr:uid="{00000000-0005-0000-0000-0000FB430000}"/>
    <cellStyle name="Normal 36 2 5" xfId="17219" xr:uid="{00000000-0005-0000-0000-0000FC430000}"/>
    <cellStyle name="Normal 36 3" xfId="17220" xr:uid="{00000000-0005-0000-0000-0000FD430000}"/>
    <cellStyle name="Normal 36 4" xfId="17221" xr:uid="{00000000-0005-0000-0000-0000FE430000}"/>
    <cellStyle name="Normal 36 4 2" xfId="17222" xr:uid="{00000000-0005-0000-0000-0000FF430000}"/>
    <cellStyle name="Normal 36 4 3" xfId="17223" xr:uid="{00000000-0005-0000-0000-000000440000}"/>
    <cellStyle name="Normal 36 4 4" xfId="17224" xr:uid="{00000000-0005-0000-0000-000001440000}"/>
    <cellStyle name="Normal 36 5" xfId="17225" xr:uid="{00000000-0005-0000-0000-000002440000}"/>
    <cellStyle name="Normal 36 6" xfId="17226" xr:uid="{00000000-0005-0000-0000-000003440000}"/>
    <cellStyle name="Normal 36 7" xfId="17227" xr:uid="{00000000-0005-0000-0000-000004440000}"/>
    <cellStyle name="Normal 37" xfId="17228" xr:uid="{00000000-0005-0000-0000-000005440000}"/>
    <cellStyle name="Normal 37 2" xfId="17229" xr:uid="{00000000-0005-0000-0000-000006440000}"/>
    <cellStyle name="Normal 37 3" xfId="17230" xr:uid="{00000000-0005-0000-0000-000007440000}"/>
    <cellStyle name="Normal 37 3 2" xfId="17231" xr:uid="{00000000-0005-0000-0000-000008440000}"/>
    <cellStyle name="Normal 37 3 2 2" xfId="17232" xr:uid="{00000000-0005-0000-0000-000009440000}"/>
    <cellStyle name="Normal 37 3 2 2 2" xfId="17233" xr:uid="{00000000-0005-0000-0000-00000A440000}"/>
    <cellStyle name="Normal 37 3 2 2 3" xfId="17234" xr:uid="{00000000-0005-0000-0000-00000B440000}"/>
    <cellStyle name="Normal 37 3 2 2 4" xfId="17235" xr:uid="{00000000-0005-0000-0000-00000C440000}"/>
    <cellStyle name="Normal 37 3 2 3" xfId="17236" xr:uid="{00000000-0005-0000-0000-00000D440000}"/>
    <cellStyle name="Normal 37 3 2 4" xfId="17237" xr:uid="{00000000-0005-0000-0000-00000E440000}"/>
    <cellStyle name="Normal 37 3 2 5" xfId="17238" xr:uid="{00000000-0005-0000-0000-00000F440000}"/>
    <cellStyle name="Normal 37 3 3" xfId="17239" xr:uid="{00000000-0005-0000-0000-000010440000}"/>
    <cellStyle name="Normal 37 3 3 2" xfId="17240" xr:uid="{00000000-0005-0000-0000-000011440000}"/>
    <cellStyle name="Normal 37 3 3 3" xfId="17241" xr:uid="{00000000-0005-0000-0000-000012440000}"/>
    <cellStyle name="Normal 37 3 3 4" xfId="17242" xr:uid="{00000000-0005-0000-0000-000013440000}"/>
    <cellStyle name="Normal 37 3 4" xfId="17243" xr:uid="{00000000-0005-0000-0000-000014440000}"/>
    <cellStyle name="Normal 37 3 5" xfId="17244" xr:uid="{00000000-0005-0000-0000-000015440000}"/>
    <cellStyle name="Normal 37 3 6" xfId="17245" xr:uid="{00000000-0005-0000-0000-000016440000}"/>
    <cellStyle name="Normal 38" xfId="17246" xr:uid="{00000000-0005-0000-0000-000017440000}"/>
    <cellStyle name="Normal 38 2" xfId="17247" xr:uid="{00000000-0005-0000-0000-000018440000}"/>
    <cellStyle name="Normal 38 3" xfId="17248" xr:uid="{00000000-0005-0000-0000-000019440000}"/>
    <cellStyle name="Normal 38 3 2" xfId="17249" xr:uid="{00000000-0005-0000-0000-00001A440000}"/>
    <cellStyle name="Normal 38 3 2 2" xfId="17250" xr:uid="{00000000-0005-0000-0000-00001B440000}"/>
    <cellStyle name="Normal 38 3 2 2 2" xfId="17251" xr:uid="{00000000-0005-0000-0000-00001C440000}"/>
    <cellStyle name="Normal 38 3 2 2 3" xfId="17252" xr:uid="{00000000-0005-0000-0000-00001D440000}"/>
    <cellStyle name="Normal 38 3 2 2 4" xfId="17253" xr:uid="{00000000-0005-0000-0000-00001E440000}"/>
    <cellStyle name="Normal 38 3 2 3" xfId="17254" xr:uid="{00000000-0005-0000-0000-00001F440000}"/>
    <cellStyle name="Normal 38 3 2 4" xfId="17255" xr:uid="{00000000-0005-0000-0000-000020440000}"/>
    <cellStyle name="Normal 38 3 2 5" xfId="17256" xr:uid="{00000000-0005-0000-0000-000021440000}"/>
    <cellStyle name="Normal 38 3 3" xfId="17257" xr:uid="{00000000-0005-0000-0000-000022440000}"/>
    <cellStyle name="Normal 38 3 3 2" xfId="17258" xr:uid="{00000000-0005-0000-0000-000023440000}"/>
    <cellStyle name="Normal 38 3 3 3" xfId="17259" xr:uid="{00000000-0005-0000-0000-000024440000}"/>
    <cellStyle name="Normal 38 3 3 4" xfId="17260" xr:uid="{00000000-0005-0000-0000-000025440000}"/>
    <cellStyle name="Normal 38 3 4" xfId="17261" xr:uid="{00000000-0005-0000-0000-000026440000}"/>
    <cellStyle name="Normal 38 3 5" xfId="17262" xr:uid="{00000000-0005-0000-0000-000027440000}"/>
    <cellStyle name="Normal 38 3 6" xfId="17263" xr:uid="{00000000-0005-0000-0000-000028440000}"/>
    <cellStyle name="Normal 39" xfId="17264" xr:uid="{00000000-0005-0000-0000-000029440000}"/>
    <cellStyle name="Normal 39 2" xfId="17265" xr:uid="{00000000-0005-0000-0000-00002A440000}"/>
    <cellStyle name="Normal 39 3" xfId="17266" xr:uid="{00000000-0005-0000-0000-00002B440000}"/>
    <cellStyle name="Normal 39 3 2" xfId="17267" xr:uid="{00000000-0005-0000-0000-00002C440000}"/>
    <cellStyle name="Normal 39 3 2 2" xfId="17268" xr:uid="{00000000-0005-0000-0000-00002D440000}"/>
    <cellStyle name="Normal 39 3 2 2 2" xfId="17269" xr:uid="{00000000-0005-0000-0000-00002E440000}"/>
    <cellStyle name="Normal 39 3 2 2 3" xfId="17270" xr:uid="{00000000-0005-0000-0000-00002F440000}"/>
    <cellStyle name="Normal 39 3 2 2 4" xfId="17271" xr:uid="{00000000-0005-0000-0000-000030440000}"/>
    <cellStyle name="Normal 39 3 2 3" xfId="17272" xr:uid="{00000000-0005-0000-0000-000031440000}"/>
    <cellStyle name="Normal 39 3 2 4" xfId="17273" xr:uid="{00000000-0005-0000-0000-000032440000}"/>
    <cellStyle name="Normal 39 3 2 5" xfId="17274" xr:uid="{00000000-0005-0000-0000-000033440000}"/>
    <cellStyle name="Normal 39 3 3" xfId="17275" xr:uid="{00000000-0005-0000-0000-000034440000}"/>
    <cellStyle name="Normal 39 3 3 2" xfId="17276" xr:uid="{00000000-0005-0000-0000-000035440000}"/>
    <cellStyle name="Normal 39 3 3 3" xfId="17277" xr:uid="{00000000-0005-0000-0000-000036440000}"/>
    <cellStyle name="Normal 39 3 3 4" xfId="17278" xr:uid="{00000000-0005-0000-0000-000037440000}"/>
    <cellStyle name="Normal 39 3 4" xfId="17279" xr:uid="{00000000-0005-0000-0000-000038440000}"/>
    <cellStyle name="Normal 39 3 5" xfId="17280" xr:uid="{00000000-0005-0000-0000-000039440000}"/>
    <cellStyle name="Normal 39 3 6" xfId="17281" xr:uid="{00000000-0005-0000-0000-00003A440000}"/>
    <cellStyle name="Normal 4" xfId="13" xr:uid="{00000000-0005-0000-0000-00003B440000}"/>
    <cellStyle name="Normal 4 10" xfId="17282" xr:uid="{00000000-0005-0000-0000-00003C440000}"/>
    <cellStyle name="Normal 4 11" xfId="17283" xr:uid="{00000000-0005-0000-0000-00003D440000}"/>
    <cellStyle name="Normal 4 12" xfId="17284" xr:uid="{00000000-0005-0000-0000-00003E440000}"/>
    <cellStyle name="Normal 4 13" xfId="17285" xr:uid="{00000000-0005-0000-0000-00003F440000}"/>
    <cellStyle name="Normal 4 13 2" xfId="17286" xr:uid="{00000000-0005-0000-0000-000040440000}"/>
    <cellStyle name="Normal 4 13 3" xfId="17287" xr:uid="{00000000-0005-0000-0000-000041440000}"/>
    <cellStyle name="Normal 4 13 4" xfId="17288" xr:uid="{00000000-0005-0000-0000-000042440000}"/>
    <cellStyle name="Normal 4 14" xfId="17289" xr:uid="{00000000-0005-0000-0000-000043440000}"/>
    <cellStyle name="Normal 4 14 2" xfId="17290" xr:uid="{00000000-0005-0000-0000-000044440000}"/>
    <cellStyle name="Normal 4 14 3" xfId="17291" xr:uid="{00000000-0005-0000-0000-000045440000}"/>
    <cellStyle name="Normal 4 15" xfId="21415" xr:uid="{C678E427-4867-4F4E-8450-B353F6617995}"/>
    <cellStyle name="Normal 4 16" xfId="21416" xr:uid="{4ED35F5B-0837-4EEB-BEB9-018086F5BF35}"/>
    <cellStyle name="Normal 4 2" xfId="17292" xr:uid="{00000000-0005-0000-0000-000046440000}"/>
    <cellStyle name="Normal 4 2 10" xfId="17293" xr:uid="{00000000-0005-0000-0000-000047440000}"/>
    <cellStyle name="Normal 4 2 11" xfId="17294" xr:uid="{00000000-0005-0000-0000-000048440000}"/>
    <cellStyle name="Normal 4 2 11 2" xfId="17295" xr:uid="{00000000-0005-0000-0000-000049440000}"/>
    <cellStyle name="Normal 4 2 11 2 2" xfId="17296" xr:uid="{00000000-0005-0000-0000-00004A440000}"/>
    <cellStyle name="Normal 4 2 11 2 3" xfId="17297" xr:uid="{00000000-0005-0000-0000-00004B440000}"/>
    <cellStyle name="Normal 4 2 11 2 4" xfId="17298" xr:uid="{00000000-0005-0000-0000-00004C440000}"/>
    <cellStyle name="Normal 4 2 11 3" xfId="17299" xr:uid="{00000000-0005-0000-0000-00004D440000}"/>
    <cellStyle name="Normal 4 2 11 4" xfId="17300" xr:uid="{00000000-0005-0000-0000-00004E440000}"/>
    <cellStyle name="Normal 4 2 11 5" xfId="17301" xr:uid="{00000000-0005-0000-0000-00004F440000}"/>
    <cellStyle name="Normal 4 2 12" xfId="17302" xr:uid="{00000000-0005-0000-0000-000050440000}"/>
    <cellStyle name="Normal 4 2 13" xfId="17303" xr:uid="{00000000-0005-0000-0000-000051440000}"/>
    <cellStyle name="Normal 4 2 14" xfId="17304" xr:uid="{00000000-0005-0000-0000-000052440000}"/>
    <cellStyle name="Normal 4 2 2" xfId="17305" xr:uid="{00000000-0005-0000-0000-000053440000}"/>
    <cellStyle name="Normal 4 2 2 10" xfId="17306" xr:uid="{00000000-0005-0000-0000-000054440000}"/>
    <cellStyle name="Normal 4 2 2 10 2" xfId="17307" xr:uid="{00000000-0005-0000-0000-000055440000}"/>
    <cellStyle name="Normal 4 2 2 10 2 2" xfId="17308" xr:uid="{00000000-0005-0000-0000-000056440000}"/>
    <cellStyle name="Normal 4 2 2 10 2 3" xfId="17309" xr:uid="{00000000-0005-0000-0000-000057440000}"/>
    <cellStyle name="Normal 4 2 2 10 2 4" xfId="17310" xr:uid="{00000000-0005-0000-0000-000058440000}"/>
    <cellStyle name="Normal 4 2 2 10 3" xfId="17311" xr:uid="{00000000-0005-0000-0000-000059440000}"/>
    <cellStyle name="Normal 4 2 2 10 4" xfId="17312" xr:uid="{00000000-0005-0000-0000-00005A440000}"/>
    <cellStyle name="Normal 4 2 2 10 5" xfId="17313" xr:uid="{00000000-0005-0000-0000-00005B440000}"/>
    <cellStyle name="Normal 4 2 2 11" xfId="17314" xr:uid="{00000000-0005-0000-0000-00005C440000}"/>
    <cellStyle name="Normal 4 2 2 12" xfId="17315" xr:uid="{00000000-0005-0000-0000-00005D440000}"/>
    <cellStyle name="Normal 4 2 2 13" xfId="17316" xr:uid="{00000000-0005-0000-0000-00005E440000}"/>
    <cellStyle name="Normal 4 2 2 14" xfId="17317" xr:uid="{00000000-0005-0000-0000-00005F440000}"/>
    <cellStyle name="Normal 4 2 2 2" xfId="17318" xr:uid="{00000000-0005-0000-0000-000060440000}"/>
    <cellStyle name="Normal 4 2 2 2 2" xfId="17319" xr:uid="{00000000-0005-0000-0000-000061440000}"/>
    <cellStyle name="Normal 4 2 2 2 2 2" xfId="17320" xr:uid="{00000000-0005-0000-0000-000062440000}"/>
    <cellStyle name="Normal 4 2 2 2 2 2 2" xfId="17321" xr:uid="{00000000-0005-0000-0000-000063440000}"/>
    <cellStyle name="Normal 4 2 2 2 2 2 2 2" xfId="17322" xr:uid="{00000000-0005-0000-0000-000064440000}"/>
    <cellStyle name="Normal 4 2 2 2 2 2 2 2 2" xfId="17323" xr:uid="{00000000-0005-0000-0000-000065440000}"/>
    <cellStyle name="Normal 4 2 2 2 2 2 2 2 3" xfId="17324" xr:uid="{00000000-0005-0000-0000-000066440000}"/>
    <cellStyle name="Normal 4 2 2 2 2 2 2 2 4" xfId="17325" xr:uid="{00000000-0005-0000-0000-000067440000}"/>
    <cellStyle name="Normal 4 2 2 2 2 2 2 3" xfId="17326" xr:uid="{00000000-0005-0000-0000-000068440000}"/>
    <cellStyle name="Normal 4 2 2 2 2 2 2 4" xfId="17327" xr:uid="{00000000-0005-0000-0000-000069440000}"/>
    <cellStyle name="Normal 4 2 2 2 2 2 2 5" xfId="17328" xr:uid="{00000000-0005-0000-0000-00006A440000}"/>
    <cellStyle name="Normal 4 2 2 2 2 2 3" xfId="17329" xr:uid="{00000000-0005-0000-0000-00006B440000}"/>
    <cellStyle name="Normal 4 2 2 2 2 2 3 2" xfId="17330" xr:uid="{00000000-0005-0000-0000-00006C440000}"/>
    <cellStyle name="Normal 4 2 2 2 2 2 3 3" xfId="17331" xr:uid="{00000000-0005-0000-0000-00006D440000}"/>
    <cellStyle name="Normal 4 2 2 2 2 2 3 4" xfId="17332" xr:uid="{00000000-0005-0000-0000-00006E440000}"/>
    <cellStyle name="Normal 4 2 2 2 2 2 4" xfId="17333" xr:uid="{00000000-0005-0000-0000-00006F440000}"/>
    <cellStyle name="Normal 4 2 2 2 2 2 5" xfId="17334" xr:uid="{00000000-0005-0000-0000-000070440000}"/>
    <cellStyle name="Normal 4 2 2 2 2 2 6" xfId="17335" xr:uid="{00000000-0005-0000-0000-000071440000}"/>
    <cellStyle name="Normal 4 2 2 2 2 3" xfId="17336" xr:uid="{00000000-0005-0000-0000-000072440000}"/>
    <cellStyle name="Normal 4 2 2 2 2 3 2" xfId="17337" xr:uid="{00000000-0005-0000-0000-000073440000}"/>
    <cellStyle name="Normal 4 2 2 2 2 3 2 2" xfId="17338" xr:uid="{00000000-0005-0000-0000-000074440000}"/>
    <cellStyle name="Normal 4 2 2 2 2 3 2 2 2" xfId="17339" xr:uid="{00000000-0005-0000-0000-000075440000}"/>
    <cellStyle name="Normal 4 2 2 2 2 3 2 2 3" xfId="17340" xr:uid="{00000000-0005-0000-0000-000076440000}"/>
    <cellStyle name="Normal 4 2 2 2 2 3 2 2 4" xfId="17341" xr:uid="{00000000-0005-0000-0000-000077440000}"/>
    <cellStyle name="Normal 4 2 2 2 2 3 2 3" xfId="17342" xr:uid="{00000000-0005-0000-0000-000078440000}"/>
    <cellStyle name="Normal 4 2 2 2 2 3 2 4" xfId="17343" xr:uid="{00000000-0005-0000-0000-000079440000}"/>
    <cellStyle name="Normal 4 2 2 2 2 3 2 5" xfId="17344" xr:uid="{00000000-0005-0000-0000-00007A440000}"/>
    <cellStyle name="Normal 4 2 2 2 2 3 3" xfId="17345" xr:uid="{00000000-0005-0000-0000-00007B440000}"/>
    <cellStyle name="Normal 4 2 2 2 2 3 3 2" xfId="17346" xr:uid="{00000000-0005-0000-0000-00007C440000}"/>
    <cellStyle name="Normal 4 2 2 2 2 3 3 3" xfId="17347" xr:uid="{00000000-0005-0000-0000-00007D440000}"/>
    <cellStyle name="Normal 4 2 2 2 2 3 3 4" xfId="17348" xr:uid="{00000000-0005-0000-0000-00007E440000}"/>
    <cellStyle name="Normal 4 2 2 2 2 3 4" xfId="17349" xr:uid="{00000000-0005-0000-0000-00007F440000}"/>
    <cellStyle name="Normal 4 2 2 2 2 3 5" xfId="17350" xr:uid="{00000000-0005-0000-0000-000080440000}"/>
    <cellStyle name="Normal 4 2 2 2 2 3 6" xfId="17351" xr:uid="{00000000-0005-0000-0000-000081440000}"/>
    <cellStyle name="Normal 4 2 2 2 2 4" xfId="17352" xr:uid="{00000000-0005-0000-0000-000082440000}"/>
    <cellStyle name="Normal 4 2 2 2 2 4 2" xfId="17353" xr:uid="{00000000-0005-0000-0000-000083440000}"/>
    <cellStyle name="Normal 4 2 2 2 2 4 2 2" xfId="17354" xr:uid="{00000000-0005-0000-0000-000084440000}"/>
    <cellStyle name="Normal 4 2 2 2 2 4 2 3" xfId="17355" xr:uid="{00000000-0005-0000-0000-000085440000}"/>
    <cellStyle name="Normal 4 2 2 2 2 4 2 4" xfId="17356" xr:uid="{00000000-0005-0000-0000-000086440000}"/>
    <cellStyle name="Normal 4 2 2 2 2 4 3" xfId="17357" xr:uid="{00000000-0005-0000-0000-000087440000}"/>
    <cellStyle name="Normal 4 2 2 2 2 4 4" xfId="17358" xr:uid="{00000000-0005-0000-0000-000088440000}"/>
    <cellStyle name="Normal 4 2 2 2 2 4 5" xfId="17359" xr:uid="{00000000-0005-0000-0000-000089440000}"/>
    <cellStyle name="Normal 4 2 2 2 2 5" xfId="17360" xr:uid="{00000000-0005-0000-0000-00008A440000}"/>
    <cellStyle name="Normal 4 2 2 2 2 5 2" xfId="17361" xr:uid="{00000000-0005-0000-0000-00008B440000}"/>
    <cellStyle name="Normal 4 2 2 2 2 5 3" xfId="17362" xr:uid="{00000000-0005-0000-0000-00008C440000}"/>
    <cellStyle name="Normal 4 2 2 2 2 5 4" xfId="17363" xr:uid="{00000000-0005-0000-0000-00008D440000}"/>
    <cellStyle name="Normal 4 2 2 2 2 6" xfId="17364" xr:uid="{00000000-0005-0000-0000-00008E440000}"/>
    <cellStyle name="Normal 4 2 2 2 2 7" xfId="17365" xr:uid="{00000000-0005-0000-0000-00008F440000}"/>
    <cellStyle name="Normal 4 2 2 2 2 8" xfId="17366" xr:uid="{00000000-0005-0000-0000-000090440000}"/>
    <cellStyle name="Normal 4 2 2 2 3" xfId="17367" xr:uid="{00000000-0005-0000-0000-000091440000}"/>
    <cellStyle name="Normal 4 2 2 2 3 2" xfId="17368" xr:uid="{00000000-0005-0000-0000-000092440000}"/>
    <cellStyle name="Normal 4 2 2 2 3 2 2" xfId="17369" xr:uid="{00000000-0005-0000-0000-000093440000}"/>
    <cellStyle name="Normal 4 2 2 2 3 2 2 2" xfId="17370" xr:uid="{00000000-0005-0000-0000-000094440000}"/>
    <cellStyle name="Normal 4 2 2 2 3 2 2 3" xfId="17371" xr:uid="{00000000-0005-0000-0000-000095440000}"/>
    <cellStyle name="Normal 4 2 2 2 3 2 2 4" xfId="17372" xr:uid="{00000000-0005-0000-0000-000096440000}"/>
    <cellStyle name="Normal 4 2 2 2 3 2 3" xfId="17373" xr:uid="{00000000-0005-0000-0000-000097440000}"/>
    <cellStyle name="Normal 4 2 2 2 3 2 4" xfId="17374" xr:uid="{00000000-0005-0000-0000-000098440000}"/>
    <cellStyle name="Normal 4 2 2 2 3 2 5" xfId="17375" xr:uid="{00000000-0005-0000-0000-000099440000}"/>
    <cellStyle name="Normal 4 2 2 2 3 3" xfId="17376" xr:uid="{00000000-0005-0000-0000-00009A440000}"/>
    <cellStyle name="Normal 4 2 2 2 3 3 2" xfId="17377" xr:uid="{00000000-0005-0000-0000-00009B440000}"/>
    <cellStyle name="Normal 4 2 2 2 3 3 3" xfId="17378" xr:uid="{00000000-0005-0000-0000-00009C440000}"/>
    <cellStyle name="Normal 4 2 2 2 3 3 4" xfId="17379" xr:uid="{00000000-0005-0000-0000-00009D440000}"/>
    <cellStyle name="Normal 4 2 2 2 3 4" xfId="17380" xr:uid="{00000000-0005-0000-0000-00009E440000}"/>
    <cellStyle name="Normal 4 2 2 2 3 5" xfId="17381" xr:uid="{00000000-0005-0000-0000-00009F440000}"/>
    <cellStyle name="Normal 4 2 2 2 3 6" xfId="17382" xr:uid="{00000000-0005-0000-0000-0000A0440000}"/>
    <cellStyle name="Normal 4 2 2 2 4" xfId="17383" xr:uid="{00000000-0005-0000-0000-0000A1440000}"/>
    <cellStyle name="Normal 4 2 2 2 4 2" xfId="17384" xr:uid="{00000000-0005-0000-0000-0000A2440000}"/>
    <cellStyle name="Normal 4 2 2 2 4 2 2" xfId="17385" xr:uid="{00000000-0005-0000-0000-0000A3440000}"/>
    <cellStyle name="Normal 4 2 2 2 4 2 2 2" xfId="17386" xr:uid="{00000000-0005-0000-0000-0000A4440000}"/>
    <cellStyle name="Normal 4 2 2 2 4 2 2 3" xfId="17387" xr:uid="{00000000-0005-0000-0000-0000A5440000}"/>
    <cellStyle name="Normal 4 2 2 2 4 2 2 4" xfId="17388" xr:uid="{00000000-0005-0000-0000-0000A6440000}"/>
    <cellStyle name="Normal 4 2 2 2 4 2 3" xfId="17389" xr:uid="{00000000-0005-0000-0000-0000A7440000}"/>
    <cellStyle name="Normal 4 2 2 2 4 2 4" xfId="17390" xr:uid="{00000000-0005-0000-0000-0000A8440000}"/>
    <cellStyle name="Normal 4 2 2 2 4 2 5" xfId="17391" xr:uid="{00000000-0005-0000-0000-0000A9440000}"/>
    <cellStyle name="Normal 4 2 2 2 4 3" xfId="17392" xr:uid="{00000000-0005-0000-0000-0000AA440000}"/>
    <cellStyle name="Normal 4 2 2 2 4 3 2" xfId="17393" xr:uid="{00000000-0005-0000-0000-0000AB440000}"/>
    <cellStyle name="Normal 4 2 2 2 4 3 3" xfId="17394" xr:uid="{00000000-0005-0000-0000-0000AC440000}"/>
    <cellStyle name="Normal 4 2 2 2 4 3 4" xfId="17395" xr:uid="{00000000-0005-0000-0000-0000AD440000}"/>
    <cellStyle name="Normal 4 2 2 2 4 4" xfId="17396" xr:uid="{00000000-0005-0000-0000-0000AE440000}"/>
    <cellStyle name="Normal 4 2 2 2 4 5" xfId="17397" xr:uid="{00000000-0005-0000-0000-0000AF440000}"/>
    <cellStyle name="Normal 4 2 2 2 4 6" xfId="17398" xr:uid="{00000000-0005-0000-0000-0000B0440000}"/>
    <cellStyle name="Normal 4 2 2 2 5" xfId="17399" xr:uid="{00000000-0005-0000-0000-0000B1440000}"/>
    <cellStyle name="Normal 4 2 2 2 5 2" xfId="17400" xr:uid="{00000000-0005-0000-0000-0000B2440000}"/>
    <cellStyle name="Normal 4 2 2 2 5 2 2" xfId="17401" xr:uid="{00000000-0005-0000-0000-0000B3440000}"/>
    <cellStyle name="Normal 4 2 2 2 5 2 3" xfId="17402" xr:uid="{00000000-0005-0000-0000-0000B4440000}"/>
    <cellStyle name="Normal 4 2 2 2 5 2 4" xfId="17403" xr:uid="{00000000-0005-0000-0000-0000B5440000}"/>
    <cellStyle name="Normal 4 2 2 2 5 3" xfId="17404" xr:uid="{00000000-0005-0000-0000-0000B6440000}"/>
    <cellStyle name="Normal 4 2 2 2 5 4" xfId="17405" xr:uid="{00000000-0005-0000-0000-0000B7440000}"/>
    <cellStyle name="Normal 4 2 2 2 5 5" xfId="17406" xr:uid="{00000000-0005-0000-0000-0000B8440000}"/>
    <cellStyle name="Normal 4 2 2 2 6" xfId="17407" xr:uid="{00000000-0005-0000-0000-0000B9440000}"/>
    <cellStyle name="Normal 4 2 2 2 6 2" xfId="17408" xr:uid="{00000000-0005-0000-0000-0000BA440000}"/>
    <cellStyle name="Normal 4 2 2 2 6 3" xfId="17409" xr:uid="{00000000-0005-0000-0000-0000BB440000}"/>
    <cellStyle name="Normal 4 2 2 2 6 4" xfId="17410" xr:uid="{00000000-0005-0000-0000-0000BC440000}"/>
    <cellStyle name="Normal 4 2 2 2 7" xfId="17411" xr:uid="{00000000-0005-0000-0000-0000BD440000}"/>
    <cellStyle name="Normal 4 2 2 2 8" xfId="17412" xr:uid="{00000000-0005-0000-0000-0000BE440000}"/>
    <cellStyle name="Normal 4 2 2 2 9" xfId="17413" xr:uid="{00000000-0005-0000-0000-0000BF440000}"/>
    <cellStyle name="Normal 4 2 2 3" xfId="17414" xr:uid="{00000000-0005-0000-0000-0000C0440000}"/>
    <cellStyle name="Normal 4 2 2 3 2" xfId="17415" xr:uid="{00000000-0005-0000-0000-0000C1440000}"/>
    <cellStyle name="Normal 4 2 2 3 2 2" xfId="17416" xr:uid="{00000000-0005-0000-0000-0000C2440000}"/>
    <cellStyle name="Normal 4 2 2 3 2 2 2" xfId="17417" xr:uid="{00000000-0005-0000-0000-0000C3440000}"/>
    <cellStyle name="Normal 4 2 2 3 2 2 2 2" xfId="17418" xr:uid="{00000000-0005-0000-0000-0000C4440000}"/>
    <cellStyle name="Normal 4 2 2 3 2 2 2 2 2" xfId="17419" xr:uid="{00000000-0005-0000-0000-0000C5440000}"/>
    <cellStyle name="Normal 4 2 2 3 2 2 2 2 3" xfId="17420" xr:uid="{00000000-0005-0000-0000-0000C6440000}"/>
    <cellStyle name="Normal 4 2 2 3 2 2 2 2 4" xfId="17421" xr:uid="{00000000-0005-0000-0000-0000C7440000}"/>
    <cellStyle name="Normal 4 2 2 3 2 2 2 3" xfId="17422" xr:uid="{00000000-0005-0000-0000-0000C8440000}"/>
    <cellStyle name="Normal 4 2 2 3 2 2 2 4" xfId="17423" xr:uid="{00000000-0005-0000-0000-0000C9440000}"/>
    <cellStyle name="Normal 4 2 2 3 2 2 2 5" xfId="17424" xr:uid="{00000000-0005-0000-0000-0000CA440000}"/>
    <cellStyle name="Normal 4 2 2 3 2 2 3" xfId="17425" xr:uid="{00000000-0005-0000-0000-0000CB440000}"/>
    <cellStyle name="Normal 4 2 2 3 2 2 3 2" xfId="17426" xr:uid="{00000000-0005-0000-0000-0000CC440000}"/>
    <cellStyle name="Normal 4 2 2 3 2 2 3 3" xfId="17427" xr:uid="{00000000-0005-0000-0000-0000CD440000}"/>
    <cellStyle name="Normal 4 2 2 3 2 2 3 4" xfId="17428" xr:uid="{00000000-0005-0000-0000-0000CE440000}"/>
    <cellStyle name="Normal 4 2 2 3 2 2 4" xfId="17429" xr:uid="{00000000-0005-0000-0000-0000CF440000}"/>
    <cellStyle name="Normal 4 2 2 3 2 2 5" xfId="17430" xr:uid="{00000000-0005-0000-0000-0000D0440000}"/>
    <cellStyle name="Normal 4 2 2 3 2 2 6" xfId="17431" xr:uid="{00000000-0005-0000-0000-0000D1440000}"/>
    <cellStyle name="Normal 4 2 2 3 2 3" xfId="17432" xr:uid="{00000000-0005-0000-0000-0000D2440000}"/>
    <cellStyle name="Normal 4 2 2 3 2 3 2" xfId="17433" xr:uid="{00000000-0005-0000-0000-0000D3440000}"/>
    <cellStyle name="Normal 4 2 2 3 2 3 2 2" xfId="17434" xr:uid="{00000000-0005-0000-0000-0000D4440000}"/>
    <cellStyle name="Normal 4 2 2 3 2 3 2 2 2" xfId="17435" xr:uid="{00000000-0005-0000-0000-0000D5440000}"/>
    <cellStyle name="Normal 4 2 2 3 2 3 2 2 3" xfId="17436" xr:uid="{00000000-0005-0000-0000-0000D6440000}"/>
    <cellStyle name="Normal 4 2 2 3 2 3 2 2 4" xfId="17437" xr:uid="{00000000-0005-0000-0000-0000D7440000}"/>
    <cellStyle name="Normal 4 2 2 3 2 3 2 3" xfId="17438" xr:uid="{00000000-0005-0000-0000-0000D8440000}"/>
    <cellStyle name="Normal 4 2 2 3 2 3 2 4" xfId="17439" xr:uid="{00000000-0005-0000-0000-0000D9440000}"/>
    <cellStyle name="Normal 4 2 2 3 2 3 2 5" xfId="17440" xr:uid="{00000000-0005-0000-0000-0000DA440000}"/>
    <cellStyle name="Normal 4 2 2 3 2 3 3" xfId="17441" xr:uid="{00000000-0005-0000-0000-0000DB440000}"/>
    <cellStyle name="Normal 4 2 2 3 2 3 3 2" xfId="17442" xr:uid="{00000000-0005-0000-0000-0000DC440000}"/>
    <cellStyle name="Normal 4 2 2 3 2 3 3 3" xfId="17443" xr:uid="{00000000-0005-0000-0000-0000DD440000}"/>
    <cellStyle name="Normal 4 2 2 3 2 3 3 4" xfId="17444" xr:uid="{00000000-0005-0000-0000-0000DE440000}"/>
    <cellStyle name="Normal 4 2 2 3 2 3 4" xfId="17445" xr:uid="{00000000-0005-0000-0000-0000DF440000}"/>
    <cellStyle name="Normal 4 2 2 3 2 3 5" xfId="17446" xr:uid="{00000000-0005-0000-0000-0000E0440000}"/>
    <cellStyle name="Normal 4 2 2 3 2 3 6" xfId="17447" xr:uid="{00000000-0005-0000-0000-0000E1440000}"/>
    <cellStyle name="Normal 4 2 2 3 2 4" xfId="17448" xr:uid="{00000000-0005-0000-0000-0000E2440000}"/>
    <cellStyle name="Normal 4 2 2 3 2 4 2" xfId="17449" xr:uid="{00000000-0005-0000-0000-0000E3440000}"/>
    <cellStyle name="Normal 4 2 2 3 2 4 2 2" xfId="17450" xr:uid="{00000000-0005-0000-0000-0000E4440000}"/>
    <cellStyle name="Normal 4 2 2 3 2 4 2 3" xfId="17451" xr:uid="{00000000-0005-0000-0000-0000E5440000}"/>
    <cellStyle name="Normal 4 2 2 3 2 4 2 4" xfId="17452" xr:uid="{00000000-0005-0000-0000-0000E6440000}"/>
    <cellStyle name="Normal 4 2 2 3 2 4 3" xfId="17453" xr:uid="{00000000-0005-0000-0000-0000E7440000}"/>
    <cellStyle name="Normal 4 2 2 3 2 4 4" xfId="17454" xr:uid="{00000000-0005-0000-0000-0000E8440000}"/>
    <cellStyle name="Normal 4 2 2 3 2 4 5" xfId="17455" xr:uid="{00000000-0005-0000-0000-0000E9440000}"/>
    <cellStyle name="Normal 4 2 2 3 2 5" xfId="17456" xr:uid="{00000000-0005-0000-0000-0000EA440000}"/>
    <cellStyle name="Normal 4 2 2 3 2 5 2" xfId="17457" xr:uid="{00000000-0005-0000-0000-0000EB440000}"/>
    <cellStyle name="Normal 4 2 2 3 2 5 3" xfId="17458" xr:uid="{00000000-0005-0000-0000-0000EC440000}"/>
    <cellStyle name="Normal 4 2 2 3 2 5 4" xfId="17459" xr:uid="{00000000-0005-0000-0000-0000ED440000}"/>
    <cellStyle name="Normal 4 2 2 3 2 6" xfId="17460" xr:uid="{00000000-0005-0000-0000-0000EE440000}"/>
    <cellStyle name="Normal 4 2 2 3 2 7" xfId="17461" xr:uid="{00000000-0005-0000-0000-0000EF440000}"/>
    <cellStyle name="Normal 4 2 2 3 2 8" xfId="17462" xr:uid="{00000000-0005-0000-0000-0000F0440000}"/>
    <cellStyle name="Normal 4 2 2 3 3" xfId="17463" xr:uid="{00000000-0005-0000-0000-0000F1440000}"/>
    <cellStyle name="Normal 4 2 2 3 3 2" xfId="17464" xr:uid="{00000000-0005-0000-0000-0000F2440000}"/>
    <cellStyle name="Normal 4 2 2 3 3 2 2" xfId="17465" xr:uid="{00000000-0005-0000-0000-0000F3440000}"/>
    <cellStyle name="Normal 4 2 2 3 3 2 2 2" xfId="17466" xr:uid="{00000000-0005-0000-0000-0000F4440000}"/>
    <cellStyle name="Normal 4 2 2 3 3 2 2 3" xfId="17467" xr:uid="{00000000-0005-0000-0000-0000F5440000}"/>
    <cellStyle name="Normal 4 2 2 3 3 2 2 4" xfId="17468" xr:uid="{00000000-0005-0000-0000-0000F6440000}"/>
    <cellStyle name="Normal 4 2 2 3 3 2 3" xfId="17469" xr:uid="{00000000-0005-0000-0000-0000F7440000}"/>
    <cellStyle name="Normal 4 2 2 3 3 2 4" xfId="17470" xr:uid="{00000000-0005-0000-0000-0000F8440000}"/>
    <cellStyle name="Normal 4 2 2 3 3 2 5" xfId="17471" xr:uid="{00000000-0005-0000-0000-0000F9440000}"/>
    <cellStyle name="Normal 4 2 2 3 3 3" xfId="17472" xr:uid="{00000000-0005-0000-0000-0000FA440000}"/>
    <cellStyle name="Normal 4 2 2 3 3 3 2" xfId="17473" xr:uid="{00000000-0005-0000-0000-0000FB440000}"/>
    <cellStyle name="Normal 4 2 2 3 3 3 3" xfId="17474" xr:uid="{00000000-0005-0000-0000-0000FC440000}"/>
    <cellStyle name="Normal 4 2 2 3 3 3 4" xfId="17475" xr:uid="{00000000-0005-0000-0000-0000FD440000}"/>
    <cellStyle name="Normal 4 2 2 3 3 4" xfId="17476" xr:uid="{00000000-0005-0000-0000-0000FE440000}"/>
    <cellStyle name="Normal 4 2 2 3 3 5" xfId="17477" xr:uid="{00000000-0005-0000-0000-0000FF440000}"/>
    <cellStyle name="Normal 4 2 2 3 3 6" xfId="17478" xr:uid="{00000000-0005-0000-0000-000000450000}"/>
    <cellStyle name="Normal 4 2 2 3 4" xfId="17479" xr:uid="{00000000-0005-0000-0000-000001450000}"/>
    <cellStyle name="Normal 4 2 2 3 4 2" xfId="17480" xr:uid="{00000000-0005-0000-0000-000002450000}"/>
    <cellStyle name="Normal 4 2 2 3 4 2 2" xfId="17481" xr:uid="{00000000-0005-0000-0000-000003450000}"/>
    <cellStyle name="Normal 4 2 2 3 4 2 2 2" xfId="17482" xr:uid="{00000000-0005-0000-0000-000004450000}"/>
    <cellStyle name="Normal 4 2 2 3 4 2 2 3" xfId="17483" xr:uid="{00000000-0005-0000-0000-000005450000}"/>
    <cellStyle name="Normal 4 2 2 3 4 2 2 4" xfId="17484" xr:uid="{00000000-0005-0000-0000-000006450000}"/>
    <cellStyle name="Normal 4 2 2 3 4 2 3" xfId="17485" xr:uid="{00000000-0005-0000-0000-000007450000}"/>
    <cellStyle name="Normal 4 2 2 3 4 2 4" xfId="17486" xr:uid="{00000000-0005-0000-0000-000008450000}"/>
    <cellStyle name="Normal 4 2 2 3 4 2 5" xfId="17487" xr:uid="{00000000-0005-0000-0000-000009450000}"/>
    <cellStyle name="Normal 4 2 2 3 4 3" xfId="17488" xr:uid="{00000000-0005-0000-0000-00000A450000}"/>
    <cellStyle name="Normal 4 2 2 3 4 3 2" xfId="17489" xr:uid="{00000000-0005-0000-0000-00000B450000}"/>
    <cellStyle name="Normal 4 2 2 3 4 3 3" xfId="17490" xr:uid="{00000000-0005-0000-0000-00000C450000}"/>
    <cellStyle name="Normal 4 2 2 3 4 3 4" xfId="17491" xr:uid="{00000000-0005-0000-0000-00000D450000}"/>
    <cellStyle name="Normal 4 2 2 3 4 4" xfId="17492" xr:uid="{00000000-0005-0000-0000-00000E450000}"/>
    <cellStyle name="Normal 4 2 2 3 4 5" xfId="17493" xr:uid="{00000000-0005-0000-0000-00000F450000}"/>
    <cellStyle name="Normal 4 2 2 3 4 6" xfId="17494" xr:uid="{00000000-0005-0000-0000-000010450000}"/>
    <cellStyle name="Normal 4 2 2 3 5" xfId="17495" xr:uid="{00000000-0005-0000-0000-000011450000}"/>
    <cellStyle name="Normal 4 2 2 3 5 2" xfId="17496" xr:uid="{00000000-0005-0000-0000-000012450000}"/>
    <cellStyle name="Normal 4 2 2 3 5 2 2" xfId="17497" xr:uid="{00000000-0005-0000-0000-000013450000}"/>
    <cellStyle name="Normal 4 2 2 3 5 2 3" xfId="17498" xr:uid="{00000000-0005-0000-0000-000014450000}"/>
    <cellStyle name="Normal 4 2 2 3 5 2 4" xfId="17499" xr:uid="{00000000-0005-0000-0000-000015450000}"/>
    <cellStyle name="Normal 4 2 2 3 5 3" xfId="17500" xr:uid="{00000000-0005-0000-0000-000016450000}"/>
    <cellStyle name="Normal 4 2 2 3 5 4" xfId="17501" xr:uid="{00000000-0005-0000-0000-000017450000}"/>
    <cellStyle name="Normal 4 2 2 3 5 5" xfId="17502" xr:uid="{00000000-0005-0000-0000-000018450000}"/>
    <cellStyle name="Normal 4 2 2 3 6" xfId="17503" xr:uid="{00000000-0005-0000-0000-000019450000}"/>
    <cellStyle name="Normal 4 2 2 3 6 2" xfId="17504" xr:uid="{00000000-0005-0000-0000-00001A450000}"/>
    <cellStyle name="Normal 4 2 2 3 6 3" xfId="17505" xr:uid="{00000000-0005-0000-0000-00001B450000}"/>
    <cellStyle name="Normal 4 2 2 3 6 4" xfId="17506" xr:uid="{00000000-0005-0000-0000-00001C450000}"/>
    <cellStyle name="Normal 4 2 2 3 7" xfId="17507" xr:uid="{00000000-0005-0000-0000-00001D450000}"/>
    <cellStyle name="Normal 4 2 2 3 8" xfId="17508" xr:uid="{00000000-0005-0000-0000-00001E450000}"/>
    <cellStyle name="Normal 4 2 2 3 9" xfId="17509" xr:uid="{00000000-0005-0000-0000-00001F450000}"/>
    <cellStyle name="Normal 4 2 2 4" xfId="17510" xr:uid="{00000000-0005-0000-0000-000020450000}"/>
    <cellStyle name="Normal 4 2 2 4 2" xfId="17511" xr:uid="{00000000-0005-0000-0000-000021450000}"/>
    <cellStyle name="Normal 4 2 2 4 2 2" xfId="17512" xr:uid="{00000000-0005-0000-0000-000022450000}"/>
    <cellStyle name="Normal 4 2 2 4 2 2 2" xfId="17513" xr:uid="{00000000-0005-0000-0000-000023450000}"/>
    <cellStyle name="Normal 4 2 2 4 2 2 2 2" xfId="17514" xr:uid="{00000000-0005-0000-0000-000024450000}"/>
    <cellStyle name="Normal 4 2 2 4 2 2 2 2 2" xfId="17515" xr:uid="{00000000-0005-0000-0000-000025450000}"/>
    <cellStyle name="Normal 4 2 2 4 2 2 2 2 3" xfId="17516" xr:uid="{00000000-0005-0000-0000-000026450000}"/>
    <cellStyle name="Normal 4 2 2 4 2 2 2 2 4" xfId="17517" xr:uid="{00000000-0005-0000-0000-000027450000}"/>
    <cellStyle name="Normal 4 2 2 4 2 2 2 3" xfId="17518" xr:uid="{00000000-0005-0000-0000-000028450000}"/>
    <cellStyle name="Normal 4 2 2 4 2 2 2 4" xfId="17519" xr:uid="{00000000-0005-0000-0000-000029450000}"/>
    <cellStyle name="Normal 4 2 2 4 2 2 2 5" xfId="17520" xr:uid="{00000000-0005-0000-0000-00002A450000}"/>
    <cellStyle name="Normal 4 2 2 4 2 2 3" xfId="17521" xr:uid="{00000000-0005-0000-0000-00002B450000}"/>
    <cellStyle name="Normal 4 2 2 4 2 2 3 2" xfId="17522" xr:uid="{00000000-0005-0000-0000-00002C450000}"/>
    <cellStyle name="Normal 4 2 2 4 2 2 3 3" xfId="17523" xr:uid="{00000000-0005-0000-0000-00002D450000}"/>
    <cellStyle name="Normal 4 2 2 4 2 2 3 4" xfId="17524" xr:uid="{00000000-0005-0000-0000-00002E450000}"/>
    <cellStyle name="Normal 4 2 2 4 2 2 4" xfId="17525" xr:uid="{00000000-0005-0000-0000-00002F450000}"/>
    <cellStyle name="Normal 4 2 2 4 2 2 5" xfId="17526" xr:uid="{00000000-0005-0000-0000-000030450000}"/>
    <cellStyle name="Normal 4 2 2 4 2 2 6" xfId="17527" xr:uid="{00000000-0005-0000-0000-000031450000}"/>
    <cellStyle name="Normal 4 2 2 4 2 3" xfId="17528" xr:uid="{00000000-0005-0000-0000-000032450000}"/>
    <cellStyle name="Normal 4 2 2 4 2 3 2" xfId="17529" xr:uid="{00000000-0005-0000-0000-000033450000}"/>
    <cellStyle name="Normal 4 2 2 4 2 3 2 2" xfId="17530" xr:uid="{00000000-0005-0000-0000-000034450000}"/>
    <cellStyle name="Normal 4 2 2 4 2 3 2 2 2" xfId="17531" xr:uid="{00000000-0005-0000-0000-000035450000}"/>
    <cellStyle name="Normal 4 2 2 4 2 3 2 2 3" xfId="17532" xr:uid="{00000000-0005-0000-0000-000036450000}"/>
    <cellStyle name="Normal 4 2 2 4 2 3 2 2 4" xfId="17533" xr:uid="{00000000-0005-0000-0000-000037450000}"/>
    <cellStyle name="Normal 4 2 2 4 2 3 2 3" xfId="17534" xr:uid="{00000000-0005-0000-0000-000038450000}"/>
    <cellStyle name="Normal 4 2 2 4 2 3 2 4" xfId="17535" xr:uid="{00000000-0005-0000-0000-000039450000}"/>
    <cellStyle name="Normal 4 2 2 4 2 3 2 5" xfId="17536" xr:uid="{00000000-0005-0000-0000-00003A450000}"/>
    <cellStyle name="Normal 4 2 2 4 2 3 3" xfId="17537" xr:uid="{00000000-0005-0000-0000-00003B450000}"/>
    <cellStyle name="Normal 4 2 2 4 2 3 3 2" xfId="17538" xr:uid="{00000000-0005-0000-0000-00003C450000}"/>
    <cellStyle name="Normal 4 2 2 4 2 3 3 3" xfId="17539" xr:uid="{00000000-0005-0000-0000-00003D450000}"/>
    <cellStyle name="Normal 4 2 2 4 2 3 3 4" xfId="17540" xr:uid="{00000000-0005-0000-0000-00003E450000}"/>
    <cellStyle name="Normal 4 2 2 4 2 3 4" xfId="17541" xr:uid="{00000000-0005-0000-0000-00003F450000}"/>
    <cellStyle name="Normal 4 2 2 4 2 3 5" xfId="17542" xr:uid="{00000000-0005-0000-0000-000040450000}"/>
    <cellStyle name="Normal 4 2 2 4 2 3 6" xfId="17543" xr:uid="{00000000-0005-0000-0000-000041450000}"/>
    <cellStyle name="Normal 4 2 2 4 2 4" xfId="17544" xr:uid="{00000000-0005-0000-0000-000042450000}"/>
    <cellStyle name="Normal 4 2 2 4 2 4 2" xfId="17545" xr:uid="{00000000-0005-0000-0000-000043450000}"/>
    <cellStyle name="Normal 4 2 2 4 2 4 2 2" xfId="17546" xr:uid="{00000000-0005-0000-0000-000044450000}"/>
    <cellStyle name="Normal 4 2 2 4 2 4 2 3" xfId="17547" xr:uid="{00000000-0005-0000-0000-000045450000}"/>
    <cellStyle name="Normal 4 2 2 4 2 4 2 4" xfId="17548" xr:uid="{00000000-0005-0000-0000-000046450000}"/>
    <cellStyle name="Normal 4 2 2 4 2 4 3" xfId="17549" xr:uid="{00000000-0005-0000-0000-000047450000}"/>
    <cellStyle name="Normal 4 2 2 4 2 4 4" xfId="17550" xr:uid="{00000000-0005-0000-0000-000048450000}"/>
    <cellStyle name="Normal 4 2 2 4 2 4 5" xfId="17551" xr:uid="{00000000-0005-0000-0000-000049450000}"/>
    <cellStyle name="Normal 4 2 2 4 2 5" xfId="17552" xr:uid="{00000000-0005-0000-0000-00004A450000}"/>
    <cellStyle name="Normal 4 2 2 4 2 5 2" xfId="17553" xr:uid="{00000000-0005-0000-0000-00004B450000}"/>
    <cellStyle name="Normal 4 2 2 4 2 5 3" xfId="17554" xr:uid="{00000000-0005-0000-0000-00004C450000}"/>
    <cellStyle name="Normal 4 2 2 4 2 5 4" xfId="17555" xr:uid="{00000000-0005-0000-0000-00004D450000}"/>
    <cellStyle name="Normal 4 2 2 4 2 6" xfId="17556" xr:uid="{00000000-0005-0000-0000-00004E450000}"/>
    <cellStyle name="Normal 4 2 2 4 2 7" xfId="17557" xr:uid="{00000000-0005-0000-0000-00004F450000}"/>
    <cellStyle name="Normal 4 2 2 4 2 8" xfId="17558" xr:uid="{00000000-0005-0000-0000-000050450000}"/>
    <cellStyle name="Normal 4 2 2 4 3" xfId="17559" xr:uid="{00000000-0005-0000-0000-000051450000}"/>
    <cellStyle name="Normal 4 2 2 4 3 2" xfId="17560" xr:uid="{00000000-0005-0000-0000-000052450000}"/>
    <cellStyle name="Normal 4 2 2 4 3 2 2" xfId="17561" xr:uid="{00000000-0005-0000-0000-000053450000}"/>
    <cellStyle name="Normal 4 2 2 4 3 2 2 2" xfId="17562" xr:uid="{00000000-0005-0000-0000-000054450000}"/>
    <cellStyle name="Normal 4 2 2 4 3 2 2 3" xfId="17563" xr:uid="{00000000-0005-0000-0000-000055450000}"/>
    <cellStyle name="Normal 4 2 2 4 3 2 2 4" xfId="17564" xr:uid="{00000000-0005-0000-0000-000056450000}"/>
    <cellStyle name="Normal 4 2 2 4 3 2 3" xfId="17565" xr:uid="{00000000-0005-0000-0000-000057450000}"/>
    <cellStyle name="Normal 4 2 2 4 3 2 4" xfId="17566" xr:uid="{00000000-0005-0000-0000-000058450000}"/>
    <cellStyle name="Normal 4 2 2 4 3 2 5" xfId="17567" xr:uid="{00000000-0005-0000-0000-000059450000}"/>
    <cellStyle name="Normal 4 2 2 4 3 3" xfId="17568" xr:uid="{00000000-0005-0000-0000-00005A450000}"/>
    <cellStyle name="Normal 4 2 2 4 3 3 2" xfId="17569" xr:uid="{00000000-0005-0000-0000-00005B450000}"/>
    <cellStyle name="Normal 4 2 2 4 3 3 3" xfId="17570" xr:uid="{00000000-0005-0000-0000-00005C450000}"/>
    <cellStyle name="Normal 4 2 2 4 3 3 4" xfId="17571" xr:uid="{00000000-0005-0000-0000-00005D450000}"/>
    <cellStyle name="Normal 4 2 2 4 3 4" xfId="17572" xr:uid="{00000000-0005-0000-0000-00005E450000}"/>
    <cellStyle name="Normal 4 2 2 4 3 5" xfId="17573" xr:uid="{00000000-0005-0000-0000-00005F450000}"/>
    <cellStyle name="Normal 4 2 2 4 3 6" xfId="17574" xr:uid="{00000000-0005-0000-0000-000060450000}"/>
    <cellStyle name="Normal 4 2 2 4 4" xfId="17575" xr:uid="{00000000-0005-0000-0000-000061450000}"/>
    <cellStyle name="Normal 4 2 2 4 4 2" xfId="17576" xr:uid="{00000000-0005-0000-0000-000062450000}"/>
    <cellStyle name="Normal 4 2 2 4 4 2 2" xfId="17577" xr:uid="{00000000-0005-0000-0000-000063450000}"/>
    <cellStyle name="Normal 4 2 2 4 4 2 2 2" xfId="17578" xr:uid="{00000000-0005-0000-0000-000064450000}"/>
    <cellStyle name="Normal 4 2 2 4 4 2 2 3" xfId="17579" xr:uid="{00000000-0005-0000-0000-000065450000}"/>
    <cellStyle name="Normal 4 2 2 4 4 2 2 4" xfId="17580" xr:uid="{00000000-0005-0000-0000-000066450000}"/>
    <cellStyle name="Normal 4 2 2 4 4 2 3" xfId="17581" xr:uid="{00000000-0005-0000-0000-000067450000}"/>
    <cellStyle name="Normal 4 2 2 4 4 2 4" xfId="17582" xr:uid="{00000000-0005-0000-0000-000068450000}"/>
    <cellStyle name="Normal 4 2 2 4 4 2 5" xfId="17583" xr:uid="{00000000-0005-0000-0000-000069450000}"/>
    <cellStyle name="Normal 4 2 2 4 4 3" xfId="17584" xr:uid="{00000000-0005-0000-0000-00006A450000}"/>
    <cellStyle name="Normal 4 2 2 4 4 3 2" xfId="17585" xr:uid="{00000000-0005-0000-0000-00006B450000}"/>
    <cellStyle name="Normal 4 2 2 4 4 3 3" xfId="17586" xr:uid="{00000000-0005-0000-0000-00006C450000}"/>
    <cellStyle name="Normal 4 2 2 4 4 3 4" xfId="17587" xr:uid="{00000000-0005-0000-0000-00006D450000}"/>
    <cellStyle name="Normal 4 2 2 4 4 4" xfId="17588" xr:uid="{00000000-0005-0000-0000-00006E450000}"/>
    <cellStyle name="Normal 4 2 2 4 4 5" xfId="17589" xr:uid="{00000000-0005-0000-0000-00006F450000}"/>
    <cellStyle name="Normal 4 2 2 4 4 6" xfId="17590" xr:uid="{00000000-0005-0000-0000-000070450000}"/>
    <cellStyle name="Normal 4 2 2 4 5" xfId="17591" xr:uid="{00000000-0005-0000-0000-000071450000}"/>
    <cellStyle name="Normal 4 2 2 4 5 2" xfId="17592" xr:uid="{00000000-0005-0000-0000-000072450000}"/>
    <cellStyle name="Normal 4 2 2 4 5 2 2" xfId="17593" xr:uid="{00000000-0005-0000-0000-000073450000}"/>
    <cellStyle name="Normal 4 2 2 4 5 2 3" xfId="17594" xr:uid="{00000000-0005-0000-0000-000074450000}"/>
    <cellStyle name="Normal 4 2 2 4 5 2 4" xfId="17595" xr:uid="{00000000-0005-0000-0000-000075450000}"/>
    <cellStyle name="Normal 4 2 2 4 5 3" xfId="17596" xr:uid="{00000000-0005-0000-0000-000076450000}"/>
    <cellStyle name="Normal 4 2 2 4 5 4" xfId="17597" xr:uid="{00000000-0005-0000-0000-000077450000}"/>
    <cellStyle name="Normal 4 2 2 4 5 5" xfId="17598" xr:uid="{00000000-0005-0000-0000-000078450000}"/>
    <cellStyle name="Normal 4 2 2 4 6" xfId="17599" xr:uid="{00000000-0005-0000-0000-000079450000}"/>
    <cellStyle name="Normal 4 2 2 4 6 2" xfId="17600" xr:uid="{00000000-0005-0000-0000-00007A450000}"/>
    <cellStyle name="Normal 4 2 2 4 6 3" xfId="17601" xr:uid="{00000000-0005-0000-0000-00007B450000}"/>
    <cellStyle name="Normal 4 2 2 4 6 4" xfId="17602" xr:uid="{00000000-0005-0000-0000-00007C450000}"/>
    <cellStyle name="Normal 4 2 2 4 7" xfId="17603" xr:uid="{00000000-0005-0000-0000-00007D450000}"/>
    <cellStyle name="Normal 4 2 2 4 8" xfId="17604" xr:uid="{00000000-0005-0000-0000-00007E450000}"/>
    <cellStyle name="Normal 4 2 2 4 9" xfId="17605" xr:uid="{00000000-0005-0000-0000-00007F450000}"/>
    <cellStyle name="Normal 4 2 2 5" xfId="17606" xr:uid="{00000000-0005-0000-0000-000080450000}"/>
    <cellStyle name="Normal 4 2 2 5 2" xfId="17607" xr:uid="{00000000-0005-0000-0000-000081450000}"/>
    <cellStyle name="Normal 4 2 2 5 2 2" xfId="17608" xr:uid="{00000000-0005-0000-0000-000082450000}"/>
    <cellStyle name="Normal 4 2 2 5 2 2 2" xfId="17609" xr:uid="{00000000-0005-0000-0000-000083450000}"/>
    <cellStyle name="Normal 4 2 2 5 2 2 2 2" xfId="17610" xr:uid="{00000000-0005-0000-0000-000084450000}"/>
    <cellStyle name="Normal 4 2 2 5 2 2 2 3" xfId="17611" xr:uid="{00000000-0005-0000-0000-000085450000}"/>
    <cellStyle name="Normal 4 2 2 5 2 2 2 4" xfId="17612" xr:uid="{00000000-0005-0000-0000-000086450000}"/>
    <cellStyle name="Normal 4 2 2 5 2 2 3" xfId="17613" xr:uid="{00000000-0005-0000-0000-000087450000}"/>
    <cellStyle name="Normal 4 2 2 5 2 2 4" xfId="17614" xr:uid="{00000000-0005-0000-0000-000088450000}"/>
    <cellStyle name="Normal 4 2 2 5 2 2 5" xfId="17615" xr:uid="{00000000-0005-0000-0000-000089450000}"/>
    <cellStyle name="Normal 4 2 2 5 2 3" xfId="17616" xr:uid="{00000000-0005-0000-0000-00008A450000}"/>
    <cellStyle name="Normal 4 2 2 5 2 3 2" xfId="17617" xr:uid="{00000000-0005-0000-0000-00008B450000}"/>
    <cellStyle name="Normal 4 2 2 5 2 3 3" xfId="17618" xr:uid="{00000000-0005-0000-0000-00008C450000}"/>
    <cellStyle name="Normal 4 2 2 5 2 3 4" xfId="17619" xr:uid="{00000000-0005-0000-0000-00008D450000}"/>
    <cellStyle name="Normal 4 2 2 5 2 4" xfId="17620" xr:uid="{00000000-0005-0000-0000-00008E450000}"/>
    <cellStyle name="Normal 4 2 2 5 2 5" xfId="17621" xr:uid="{00000000-0005-0000-0000-00008F450000}"/>
    <cellStyle name="Normal 4 2 2 5 2 6" xfId="17622" xr:uid="{00000000-0005-0000-0000-000090450000}"/>
    <cellStyle name="Normal 4 2 2 5 3" xfId="17623" xr:uid="{00000000-0005-0000-0000-000091450000}"/>
    <cellStyle name="Normal 4 2 2 5 3 2" xfId="17624" xr:uid="{00000000-0005-0000-0000-000092450000}"/>
    <cellStyle name="Normal 4 2 2 5 3 2 2" xfId="17625" xr:uid="{00000000-0005-0000-0000-000093450000}"/>
    <cellStyle name="Normal 4 2 2 5 3 2 2 2" xfId="17626" xr:uid="{00000000-0005-0000-0000-000094450000}"/>
    <cellStyle name="Normal 4 2 2 5 3 2 2 3" xfId="17627" xr:uid="{00000000-0005-0000-0000-000095450000}"/>
    <cellStyle name="Normal 4 2 2 5 3 2 2 4" xfId="17628" xr:uid="{00000000-0005-0000-0000-000096450000}"/>
    <cellStyle name="Normal 4 2 2 5 3 2 3" xfId="17629" xr:uid="{00000000-0005-0000-0000-000097450000}"/>
    <cellStyle name="Normal 4 2 2 5 3 2 4" xfId="17630" xr:uid="{00000000-0005-0000-0000-000098450000}"/>
    <cellStyle name="Normal 4 2 2 5 3 2 5" xfId="17631" xr:uid="{00000000-0005-0000-0000-000099450000}"/>
    <cellStyle name="Normal 4 2 2 5 3 3" xfId="17632" xr:uid="{00000000-0005-0000-0000-00009A450000}"/>
    <cellStyle name="Normal 4 2 2 5 3 3 2" xfId="17633" xr:uid="{00000000-0005-0000-0000-00009B450000}"/>
    <cellStyle name="Normal 4 2 2 5 3 3 3" xfId="17634" xr:uid="{00000000-0005-0000-0000-00009C450000}"/>
    <cellStyle name="Normal 4 2 2 5 3 3 4" xfId="17635" xr:uid="{00000000-0005-0000-0000-00009D450000}"/>
    <cellStyle name="Normal 4 2 2 5 3 4" xfId="17636" xr:uid="{00000000-0005-0000-0000-00009E450000}"/>
    <cellStyle name="Normal 4 2 2 5 3 5" xfId="17637" xr:uid="{00000000-0005-0000-0000-00009F450000}"/>
    <cellStyle name="Normal 4 2 2 5 3 6" xfId="17638" xr:uid="{00000000-0005-0000-0000-0000A0450000}"/>
    <cellStyle name="Normal 4 2 2 5 4" xfId="17639" xr:uid="{00000000-0005-0000-0000-0000A1450000}"/>
    <cellStyle name="Normal 4 2 2 5 4 2" xfId="17640" xr:uid="{00000000-0005-0000-0000-0000A2450000}"/>
    <cellStyle name="Normal 4 2 2 5 4 2 2" xfId="17641" xr:uid="{00000000-0005-0000-0000-0000A3450000}"/>
    <cellStyle name="Normal 4 2 2 5 4 2 3" xfId="17642" xr:uid="{00000000-0005-0000-0000-0000A4450000}"/>
    <cellStyle name="Normal 4 2 2 5 4 2 4" xfId="17643" xr:uid="{00000000-0005-0000-0000-0000A5450000}"/>
    <cellStyle name="Normal 4 2 2 5 4 3" xfId="17644" xr:uid="{00000000-0005-0000-0000-0000A6450000}"/>
    <cellStyle name="Normal 4 2 2 5 4 4" xfId="17645" xr:uid="{00000000-0005-0000-0000-0000A7450000}"/>
    <cellStyle name="Normal 4 2 2 5 4 5" xfId="17646" xr:uid="{00000000-0005-0000-0000-0000A8450000}"/>
    <cellStyle name="Normal 4 2 2 5 5" xfId="17647" xr:uid="{00000000-0005-0000-0000-0000A9450000}"/>
    <cellStyle name="Normal 4 2 2 5 5 2" xfId="17648" xr:uid="{00000000-0005-0000-0000-0000AA450000}"/>
    <cellStyle name="Normal 4 2 2 5 5 3" xfId="17649" xr:uid="{00000000-0005-0000-0000-0000AB450000}"/>
    <cellStyle name="Normal 4 2 2 5 5 4" xfId="17650" xr:uid="{00000000-0005-0000-0000-0000AC450000}"/>
    <cellStyle name="Normal 4 2 2 5 6" xfId="17651" xr:uid="{00000000-0005-0000-0000-0000AD450000}"/>
    <cellStyle name="Normal 4 2 2 5 7" xfId="17652" xr:uid="{00000000-0005-0000-0000-0000AE450000}"/>
    <cellStyle name="Normal 4 2 2 5 8" xfId="17653" xr:uid="{00000000-0005-0000-0000-0000AF450000}"/>
    <cellStyle name="Normal 4 2 2 6" xfId="17654" xr:uid="{00000000-0005-0000-0000-0000B0450000}"/>
    <cellStyle name="Normal 4 2 2 6 2" xfId="17655" xr:uid="{00000000-0005-0000-0000-0000B1450000}"/>
    <cellStyle name="Normal 4 2 2 6 2 2" xfId="17656" xr:uid="{00000000-0005-0000-0000-0000B2450000}"/>
    <cellStyle name="Normal 4 2 2 6 2 2 2" xfId="17657" xr:uid="{00000000-0005-0000-0000-0000B3450000}"/>
    <cellStyle name="Normal 4 2 2 6 2 2 2 2" xfId="17658" xr:uid="{00000000-0005-0000-0000-0000B4450000}"/>
    <cellStyle name="Normal 4 2 2 6 2 2 2 3" xfId="17659" xr:uid="{00000000-0005-0000-0000-0000B5450000}"/>
    <cellStyle name="Normal 4 2 2 6 2 2 2 4" xfId="17660" xr:uid="{00000000-0005-0000-0000-0000B6450000}"/>
    <cellStyle name="Normal 4 2 2 6 2 2 3" xfId="17661" xr:uid="{00000000-0005-0000-0000-0000B7450000}"/>
    <cellStyle name="Normal 4 2 2 6 2 2 4" xfId="17662" xr:uid="{00000000-0005-0000-0000-0000B8450000}"/>
    <cellStyle name="Normal 4 2 2 6 2 2 5" xfId="17663" xr:uid="{00000000-0005-0000-0000-0000B9450000}"/>
    <cellStyle name="Normal 4 2 2 6 2 3" xfId="17664" xr:uid="{00000000-0005-0000-0000-0000BA450000}"/>
    <cellStyle name="Normal 4 2 2 6 2 3 2" xfId="17665" xr:uid="{00000000-0005-0000-0000-0000BB450000}"/>
    <cellStyle name="Normal 4 2 2 6 2 3 3" xfId="17666" xr:uid="{00000000-0005-0000-0000-0000BC450000}"/>
    <cellStyle name="Normal 4 2 2 6 2 3 4" xfId="17667" xr:uid="{00000000-0005-0000-0000-0000BD450000}"/>
    <cellStyle name="Normal 4 2 2 6 2 4" xfId="17668" xr:uid="{00000000-0005-0000-0000-0000BE450000}"/>
    <cellStyle name="Normal 4 2 2 6 2 5" xfId="17669" xr:uid="{00000000-0005-0000-0000-0000BF450000}"/>
    <cellStyle name="Normal 4 2 2 6 2 6" xfId="17670" xr:uid="{00000000-0005-0000-0000-0000C0450000}"/>
    <cellStyle name="Normal 4 2 2 6 3" xfId="17671" xr:uid="{00000000-0005-0000-0000-0000C1450000}"/>
    <cellStyle name="Normal 4 2 2 6 3 2" xfId="17672" xr:uid="{00000000-0005-0000-0000-0000C2450000}"/>
    <cellStyle name="Normal 4 2 2 6 3 2 2" xfId="17673" xr:uid="{00000000-0005-0000-0000-0000C3450000}"/>
    <cellStyle name="Normal 4 2 2 6 3 2 2 2" xfId="17674" xr:uid="{00000000-0005-0000-0000-0000C4450000}"/>
    <cellStyle name="Normal 4 2 2 6 3 2 2 3" xfId="17675" xr:uid="{00000000-0005-0000-0000-0000C5450000}"/>
    <cellStyle name="Normal 4 2 2 6 3 2 2 4" xfId="17676" xr:uid="{00000000-0005-0000-0000-0000C6450000}"/>
    <cellStyle name="Normal 4 2 2 6 3 2 3" xfId="17677" xr:uid="{00000000-0005-0000-0000-0000C7450000}"/>
    <cellStyle name="Normal 4 2 2 6 3 2 4" xfId="17678" xr:uid="{00000000-0005-0000-0000-0000C8450000}"/>
    <cellStyle name="Normal 4 2 2 6 3 2 5" xfId="17679" xr:uid="{00000000-0005-0000-0000-0000C9450000}"/>
    <cellStyle name="Normal 4 2 2 6 3 3" xfId="17680" xr:uid="{00000000-0005-0000-0000-0000CA450000}"/>
    <cellStyle name="Normal 4 2 2 6 3 3 2" xfId="17681" xr:uid="{00000000-0005-0000-0000-0000CB450000}"/>
    <cellStyle name="Normal 4 2 2 6 3 3 3" xfId="17682" xr:uid="{00000000-0005-0000-0000-0000CC450000}"/>
    <cellStyle name="Normal 4 2 2 6 3 3 4" xfId="17683" xr:uid="{00000000-0005-0000-0000-0000CD450000}"/>
    <cellStyle name="Normal 4 2 2 6 3 4" xfId="17684" xr:uid="{00000000-0005-0000-0000-0000CE450000}"/>
    <cellStyle name="Normal 4 2 2 6 3 5" xfId="17685" xr:uid="{00000000-0005-0000-0000-0000CF450000}"/>
    <cellStyle name="Normal 4 2 2 6 3 6" xfId="17686" xr:uid="{00000000-0005-0000-0000-0000D0450000}"/>
    <cellStyle name="Normal 4 2 2 6 4" xfId="17687" xr:uid="{00000000-0005-0000-0000-0000D1450000}"/>
    <cellStyle name="Normal 4 2 2 6 4 2" xfId="17688" xr:uid="{00000000-0005-0000-0000-0000D2450000}"/>
    <cellStyle name="Normal 4 2 2 6 4 2 2" xfId="17689" xr:uid="{00000000-0005-0000-0000-0000D3450000}"/>
    <cellStyle name="Normal 4 2 2 6 4 2 3" xfId="17690" xr:uid="{00000000-0005-0000-0000-0000D4450000}"/>
    <cellStyle name="Normal 4 2 2 6 4 2 4" xfId="17691" xr:uid="{00000000-0005-0000-0000-0000D5450000}"/>
    <cellStyle name="Normal 4 2 2 6 4 3" xfId="17692" xr:uid="{00000000-0005-0000-0000-0000D6450000}"/>
    <cellStyle name="Normal 4 2 2 6 4 4" xfId="17693" xr:uid="{00000000-0005-0000-0000-0000D7450000}"/>
    <cellStyle name="Normal 4 2 2 6 4 5" xfId="17694" xr:uid="{00000000-0005-0000-0000-0000D8450000}"/>
    <cellStyle name="Normal 4 2 2 6 5" xfId="17695" xr:uid="{00000000-0005-0000-0000-0000D9450000}"/>
    <cellStyle name="Normal 4 2 2 6 5 2" xfId="17696" xr:uid="{00000000-0005-0000-0000-0000DA450000}"/>
    <cellStyle name="Normal 4 2 2 6 5 3" xfId="17697" xr:uid="{00000000-0005-0000-0000-0000DB450000}"/>
    <cellStyle name="Normal 4 2 2 6 5 4" xfId="17698" xr:uid="{00000000-0005-0000-0000-0000DC450000}"/>
    <cellStyle name="Normal 4 2 2 6 6" xfId="17699" xr:uid="{00000000-0005-0000-0000-0000DD450000}"/>
    <cellStyle name="Normal 4 2 2 6 7" xfId="17700" xr:uid="{00000000-0005-0000-0000-0000DE450000}"/>
    <cellStyle name="Normal 4 2 2 6 8" xfId="17701" xr:uid="{00000000-0005-0000-0000-0000DF450000}"/>
    <cellStyle name="Normal 4 2 2 7" xfId="17702" xr:uid="{00000000-0005-0000-0000-0000E0450000}"/>
    <cellStyle name="Normal 4 2 2 7 2" xfId="17703" xr:uid="{00000000-0005-0000-0000-0000E1450000}"/>
    <cellStyle name="Normal 4 2 2 7 2 2" xfId="17704" xr:uid="{00000000-0005-0000-0000-0000E2450000}"/>
    <cellStyle name="Normal 4 2 2 7 2 2 2" xfId="17705" xr:uid="{00000000-0005-0000-0000-0000E3450000}"/>
    <cellStyle name="Normal 4 2 2 7 2 2 3" xfId="17706" xr:uid="{00000000-0005-0000-0000-0000E4450000}"/>
    <cellStyle name="Normal 4 2 2 7 2 2 4" xfId="17707" xr:uid="{00000000-0005-0000-0000-0000E5450000}"/>
    <cellStyle name="Normal 4 2 2 7 2 3" xfId="17708" xr:uid="{00000000-0005-0000-0000-0000E6450000}"/>
    <cellStyle name="Normal 4 2 2 7 2 4" xfId="17709" xr:uid="{00000000-0005-0000-0000-0000E7450000}"/>
    <cellStyle name="Normal 4 2 2 7 2 5" xfId="17710" xr:uid="{00000000-0005-0000-0000-0000E8450000}"/>
    <cellStyle name="Normal 4 2 2 7 3" xfId="17711" xr:uid="{00000000-0005-0000-0000-0000E9450000}"/>
    <cellStyle name="Normal 4 2 2 7 3 2" xfId="17712" xr:uid="{00000000-0005-0000-0000-0000EA450000}"/>
    <cellStyle name="Normal 4 2 2 7 3 3" xfId="17713" xr:uid="{00000000-0005-0000-0000-0000EB450000}"/>
    <cellStyle name="Normal 4 2 2 7 3 4" xfId="17714" xr:uid="{00000000-0005-0000-0000-0000EC450000}"/>
    <cellStyle name="Normal 4 2 2 7 4" xfId="17715" xr:uid="{00000000-0005-0000-0000-0000ED450000}"/>
    <cellStyle name="Normal 4 2 2 7 5" xfId="17716" xr:uid="{00000000-0005-0000-0000-0000EE450000}"/>
    <cellStyle name="Normal 4 2 2 7 6" xfId="17717" xr:uid="{00000000-0005-0000-0000-0000EF450000}"/>
    <cellStyle name="Normal 4 2 2 8" xfId="17718" xr:uid="{00000000-0005-0000-0000-0000F0450000}"/>
    <cellStyle name="Normal 4 2 2 8 2" xfId="17719" xr:uid="{00000000-0005-0000-0000-0000F1450000}"/>
    <cellStyle name="Normal 4 2 2 8 2 2" xfId="17720" xr:uid="{00000000-0005-0000-0000-0000F2450000}"/>
    <cellStyle name="Normal 4 2 2 8 2 2 2" xfId="17721" xr:uid="{00000000-0005-0000-0000-0000F3450000}"/>
    <cellStyle name="Normal 4 2 2 8 2 2 3" xfId="17722" xr:uid="{00000000-0005-0000-0000-0000F4450000}"/>
    <cellStyle name="Normal 4 2 2 8 2 2 4" xfId="17723" xr:uid="{00000000-0005-0000-0000-0000F5450000}"/>
    <cellStyle name="Normal 4 2 2 8 2 3" xfId="17724" xr:uid="{00000000-0005-0000-0000-0000F6450000}"/>
    <cellStyle name="Normal 4 2 2 8 2 4" xfId="17725" xr:uid="{00000000-0005-0000-0000-0000F7450000}"/>
    <cellStyle name="Normal 4 2 2 8 2 5" xfId="17726" xr:uid="{00000000-0005-0000-0000-0000F8450000}"/>
    <cellStyle name="Normal 4 2 2 8 3" xfId="17727" xr:uid="{00000000-0005-0000-0000-0000F9450000}"/>
    <cellStyle name="Normal 4 2 2 8 3 2" xfId="17728" xr:uid="{00000000-0005-0000-0000-0000FA450000}"/>
    <cellStyle name="Normal 4 2 2 8 3 3" xfId="17729" xr:uid="{00000000-0005-0000-0000-0000FB450000}"/>
    <cellStyle name="Normal 4 2 2 8 3 4" xfId="17730" xr:uid="{00000000-0005-0000-0000-0000FC450000}"/>
    <cellStyle name="Normal 4 2 2 8 4" xfId="17731" xr:uid="{00000000-0005-0000-0000-0000FD450000}"/>
    <cellStyle name="Normal 4 2 2 8 5" xfId="17732" xr:uid="{00000000-0005-0000-0000-0000FE450000}"/>
    <cellStyle name="Normal 4 2 2 8 6" xfId="17733" xr:uid="{00000000-0005-0000-0000-0000FF450000}"/>
    <cellStyle name="Normal 4 2 2 9" xfId="17734" xr:uid="{00000000-0005-0000-0000-000000460000}"/>
    <cellStyle name="Normal 4 2 3" xfId="17735" xr:uid="{00000000-0005-0000-0000-000001460000}"/>
    <cellStyle name="Normal 4 2 3 10" xfId="17736" xr:uid="{00000000-0005-0000-0000-000002460000}"/>
    <cellStyle name="Normal 4 2 3 2" xfId="17737" xr:uid="{00000000-0005-0000-0000-000003460000}"/>
    <cellStyle name="Normal 4 2 3 2 2" xfId="17738" xr:uid="{00000000-0005-0000-0000-000004460000}"/>
    <cellStyle name="Normal 4 2 3 2 2 2" xfId="17739" xr:uid="{00000000-0005-0000-0000-000005460000}"/>
    <cellStyle name="Normal 4 2 3 2 2 2 2" xfId="17740" xr:uid="{00000000-0005-0000-0000-000006460000}"/>
    <cellStyle name="Normal 4 2 3 2 2 2 2 2" xfId="17741" xr:uid="{00000000-0005-0000-0000-000007460000}"/>
    <cellStyle name="Normal 4 2 3 2 2 2 2 3" xfId="17742" xr:uid="{00000000-0005-0000-0000-000008460000}"/>
    <cellStyle name="Normal 4 2 3 2 2 2 2 4" xfId="17743" xr:uid="{00000000-0005-0000-0000-000009460000}"/>
    <cellStyle name="Normal 4 2 3 2 2 2 3" xfId="17744" xr:uid="{00000000-0005-0000-0000-00000A460000}"/>
    <cellStyle name="Normal 4 2 3 2 2 2 4" xfId="17745" xr:uid="{00000000-0005-0000-0000-00000B460000}"/>
    <cellStyle name="Normal 4 2 3 2 2 2 5" xfId="17746" xr:uid="{00000000-0005-0000-0000-00000C460000}"/>
    <cellStyle name="Normal 4 2 3 2 2 3" xfId="17747" xr:uid="{00000000-0005-0000-0000-00000D460000}"/>
    <cellStyle name="Normal 4 2 3 2 2 3 2" xfId="17748" xr:uid="{00000000-0005-0000-0000-00000E460000}"/>
    <cellStyle name="Normal 4 2 3 2 2 3 3" xfId="17749" xr:uid="{00000000-0005-0000-0000-00000F460000}"/>
    <cellStyle name="Normal 4 2 3 2 2 3 4" xfId="17750" xr:uid="{00000000-0005-0000-0000-000010460000}"/>
    <cellStyle name="Normal 4 2 3 2 2 4" xfId="17751" xr:uid="{00000000-0005-0000-0000-000011460000}"/>
    <cellStyle name="Normal 4 2 3 2 2 5" xfId="17752" xr:uid="{00000000-0005-0000-0000-000012460000}"/>
    <cellStyle name="Normal 4 2 3 2 2 6" xfId="17753" xr:uid="{00000000-0005-0000-0000-000013460000}"/>
    <cellStyle name="Normal 4 2 3 2 3" xfId="17754" xr:uid="{00000000-0005-0000-0000-000014460000}"/>
    <cellStyle name="Normal 4 2 3 2 3 2" xfId="17755" xr:uid="{00000000-0005-0000-0000-000015460000}"/>
    <cellStyle name="Normal 4 2 3 2 3 2 2" xfId="17756" xr:uid="{00000000-0005-0000-0000-000016460000}"/>
    <cellStyle name="Normal 4 2 3 2 3 2 2 2" xfId="17757" xr:uid="{00000000-0005-0000-0000-000017460000}"/>
    <cellStyle name="Normal 4 2 3 2 3 2 2 3" xfId="17758" xr:uid="{00000000-0005-0000-0000-000018460000}"/>
    <cellStyle name="Normal 4 2 3 2 3 2 2 4" xfId="17759" xr:uid="{00000000-0005-0000-0000-000019460000}"/>
    <cellStyle name="Normal 4 2 3 2 3 2 3" xfId="17760" xr:uid="{00000000-0005-0000-0000-00001A460000}"/>
    <cellStyle name="Normal 4 2 3 2 3 2 4" xfId="17761" xr:uid="{00000000-0005-0000-0000-00001B460000}"/>
    <cellStyle name="Normal 4 2 3 2 3 2 5" xfId="17762" xr:uid="{00000000-0005-0000-0000-00001C460000}"/>
    <cellStyle name="Normal 4 2 3 2 3 3" xfId="17763" xr:uid="{00000000-0005-0000-0000-00001D460000}"/>
    <cellStyle name="Normal 4 2 3 2 3 3 2" xfId="17764" xr:uid="{00000000-0005-0000-0000-00001E460000}"/>
    <cellStyle name="Normal 4 2 3 2 3 3 3" xfId="17765" xr:uid="{00000000-0005-0000-0000-00001F460000}"/>
    <cellStyle name="Normal 4 2 3 2 3 3 4" xfId="17766" xr:uid="{00000000-0005-0000-0000-000020460000}"/>
    <cellStyle name="Normal 4 2 3 2 3 4" xfId="17767" xr:uid="{00000000-0005-0000-0000-000021460000}"/>
    <cellStyle name="Normal 4 2 3 2 3 5" xfId="17768" xr:uid="{00000000-0005-0000-0000-000022460000}"/>
    <cellStyle name="Normal 4 2 3 2 3 6" xfId="17769" xr:uid="{00000000-0005-0000-0000-000023460000}"/>
    <cellStyle name="Normal 4 2 3 2 4" xfId="17770" xr:uid="{00000000-0005-0000-0000-000024460000}"/>
    <cellStyle name="Normal 4 2 3 2 4 2" xfId="17771" xr:uid="{00000000-0005-0000-0000-000025460000}"/>
    <cellStyle name="Normal 4 2 3 2 4 2 2" xfId="17772" xr:uid="{00000000-0005-0000-0000-000026460000}"/>
    <cellStyle name="Normal 4 2 3 2 4 2 3" xfId="17773" xr:uid="{00000000-0005-0000-0000-000027460000}"/>
    <cellStyle name="Normal 4 2 3 2 4 2 4" xfId="17774" xr:uid="{00000000-0005-0000-0000-000028460000}"/>
    <cellStyle name="Normal 4 2 3 2 4 3" xfId="17775" xr:uid="{00000000-0005-0000-0000-000029460000}"/>
    <cellStyle name="Normal 4 2 3 2 4 4" xfId="17776" xr:uid="{00000000-0005-0000-0000-00002A460000}"/>
    <cellStyle name="Normal 4 2 3 2 4 5" xfId="17777" xr:uid="{00000000-0005-0000-0000-00002B460000}"/>
    <cellStyle name="Normal 4 2 3 2 5" xfId="17778" xr:uid="{00000000-0005-0000-0000-00002C460000}"/>
    <cellStyle name="Normal 4 2 3 2 5 2" xfId="17779" xr:uid="{00000000-0005-0000-0000-00002D460000}"/>
    <cellStyle name="Normal 4 2 3 2 5 3" xfId="17780" xr:uid="{00000000-0005-0000-0000-00002E460000}"/>
    <cellStyle name="Normal 4 2 3 2 5 4" xfId="17781" xr:uid="{00000000-0005-0000-0000-00002F460000}"/>
    <cellStyle name="Normal 4 2 3 2 6" xfId="17782" xr:uid="{00000000-0005-0000-0000-000030460000}"/>
    <cellStyle name="Normal 4 2 3 2 7" xfId="17783" xr:uid="{00000000-0005-0000-0000-000031460000}"/>
    <cellStyle name="Normal 4 2 3 2 8" xfId="17784" xr:uid="{00000000-0005-0000-0000-000032460000}"/>
    <cellStyle name="Normal 4 2 3 3" xfId="17785" xr:uid="{00000000-0005-0000-0000-000033460000}"/>
    <cellStyle name="Normal 4 2 3 3 2" xfId="17786" xr:uid="{00000000-0005-0000-0000-000034460000}"/>
    <cellStyle name="Normal 4 2 3 3 2 2" xfId="17787" xr:uid="{00000000-0005-0000-0000-000035460000}"/>
    <cellStyle name="Normal 4 2 3 3 2 2 2" xfId="17788" xr:uid="{00000000-0005-0000-0000-000036460000}"/>
    <cellStyle name="Normal 4 2 3 3 2 2 3" xfId="17789" xr:uid="{00000000-0005-0000-0000-000037460000}"/>
    <cellStyle name="Normal 4 2 3 3 2 2 4" xfId="17790" xr:uid="{00000000-0005-0000-0000-000038460000}"/>
    <cellStyle name="Normal 4 2 3 3 2 3" xfId="17791" xr:uid="{00000000-0005-0000-0000-000039460000}"/>
    <cellStyle name="Normal 4 2 3 3 2 3 2" xfId="17792" xr:uid="{00000000-0005-0000-0000-00003A460000}"/>
    <cellStyle name="Normal 4 2 3 3 2 3 3" xfId="17793" xr:uid="{00000000-0005-0000-0000-00003B460000}"/>
    <cellStyle name="Normal 4 2 3 3 2 3 4" xfId="17794" xr:uid="{00000000-0005-0000-0000-00003C460000}"/>
    <cellStyle name="Normal 4 2 3 3 2 4" xfId="17795" xr:uid="{00000000-0005-0000-0000-00003D460000}"/>
    <cellStyle name="Normal 4 2 3 3 2 5" xfId="17796" xr:uid="{00000000-0005-0000-0000-00003E460000}"/>
    <cellStyle name="Normal 4 2 3 3 2 6" xfId="17797" xr:uid="{00000000-0005-0000-0000-00003F460000}"/>
    <cellStyle name="Normal 4 2 3 3 3" xfId="17798" xr:uid="{00000000-0005-0000-0000-000040460000}"/>
    <cellStyle name="Normal 4 2 3 3 3 2" xfId="17799" xr:uid="{00000000-0005-0000-0000-000041460000}"/>
    <cellStyle name="Normal 4 2 3 3 3 3" xfId="17800" xr:uid="{00000000-0005-0000-0000-000042460000}"/>
    <cellStyle name="Normal 4 2 3 3 3 4" xfId="17801" xr:uid="{00000000-0005-0000-0000-000043460000}"/>
    <cellStyle name="Normal 4 2 3 3 4" xfId="17802" xr:uid="{00000000-0005-0000-0000-000044460000}"/>
    <cellStyle name="Normal 4 2 3 3 4 2" xfId="17803" xr:uid="{00000000-0005-0000-0000-000045460000}"/>
    <cellStyle name="Normal 4 2 3 3 4 3" xfId="17804" xr:uid="{00000000-0005-0000-0000-000046460000}"/>
    <cellStyle name="Normal 4 2 3 3 4 4" xfId="17805" xr:uid="{00000000-0005-0000-0000-000047460000}"/>
    <cellStyle name="Normal 4 2 3 3 5" xfId="17806" xr:uid="{00000000-0005-0000-0000-000048460000}"/>
    <cellStyle name="Normal 4 2 3 3 6" xfId="17807" xr:uid="{00000000-0005-0000-0000-000049460000}"/>
    <cellStyle name="Normal 4 2 3 3 7" xfId="17808" xr:uid="{00000000-0005-0000-0000-00004A460000}"/>
    <cellStyle name="Normal 4 2 3 4" xfId="17809" xr:uid="{00000000-0005-0000-0000-00004B460000}"/>
    <cellStyle name="Normal 4 2 3 4 2" xfId="17810" xr:uid="{00000000-0005-0000-0000-00004C460000}"/>
    <cellStyle name="Normal 4 2 3 4 2 2" xfId="17811" xr:uid="{00000000-0005-0000-0000-00004D460000}"/>
    <cellStyle name="Normal 4 2 3 4 2 2 2" xfId="17812" xr:uid="{00000000-0005-0000-0000-00004E460000}"/>
    <cellStyle name="Normal 4 2 3 4 2 2 3" xfId="17813" xr:uid="{00000000-0005-0000-0000-00004F460000}"/>
    <cellStyle name="Normal 4 2 3 4 2 2 4" xfId="17814" xr:uid="{00000000-0005-0000-0000-000050460000}"/>
    <cellStyle name="Normal 4 2 3 4 2 3" xfId="17815" xr:uid="{00000000-0005-0000-0000-000051460000}"/>
    <cellStyle name="Normal 4 2 3 4 2 4" xfId="17816" xr:uid="{00000000-0005-0000-0000-000052460000}"/>
    <cellStyle name="Normal 4 2 3 4 2 5" xfId="17817" xr:uid="{00000000-0005-0000-0000-000053460000}"/>
    <cellStyle name="Normal 4 2 3 4 3" xfId="17818" xr:uid="{00000000-0005-0000-0000-000054460000}"/>
    <cellStyle name="Normal 4 2 3 4 3 2" xfId="17819" xr:uid="{00000000-0005-0000-0000-000055460000}"/>
    <cellStyle name="Normal 4 2 3 4 3 3" xfId="17820" xr:uid="{00000000-0005-0000-0000-000056460000}"/>
    <cellStyle name="Normal 4 2 3 4 3 4" xfId="17821" xr:uid="{00000000-0005-0000-0000-000057460000}"/>
    <cellStyle name="Normal 4 2 3 4 4" xfId="17822" xr:uid="{00000000-0005-0000-0000-000058460000}"/>
    <cellStyle name="Normal 4 2 3 4 5" xfId="17823" xr:uid="{00000000-0005-0000-0000-000059460000}"/>
    <cellStyle name="Normal 4 2 3 4 6" xfId="17824" xr:uid="{00000000-0005-0000-0000-00005A460000}"/>
    <cellStyle name="Normal 4 2 3 5" xfId="17825" xr:uid="{00000000-0005-0000-0000-00005B460000}"/>
    <cellStyle name="Normal 4 2 3 5 2" xfId="17826" xr:uid="{00000000-0005-0000-0000-00005C460000}"/>
    <cellStyle name="Normal 4 2 3 5 2 2" xfId="17827" xr:uid="{00000000-0005-0000-0000-00005D460000}"/>
    <cellStyle name="Normal 4 2 3 5 2 2 2" xfId="17828" xr:uid="{00000000-0005-0000-0000-00005E460000}"/>
    <cellStyle name="Normal 4 2 3 5 2 2 3" xfId="17829" xr:uid="{00000000-0005-0000-0000-00005F460000}"/>
    <cellStyle name="Normal 4 2 3 5 2 2 4" xfId="17830" xr:uid="{00000000-0005-0000-0000-000060460000}"/>
    <cellStyle name="Normal 4 2 3 5 2 3" xfId="17831" xr:uid="{00000000-0005-0000-0000-000061460000}"/>
    <cellStyle name="Normal 4 2 3 5 2 4" xfId="17832" xr:uid="{00000000-0005-0000-0000-000062460000}"/>
    <cellStyle name="Normal 4 2 3 5 2 5" xfId="17833" xr:uid="{00000000-0005-0000-0000-000063460000}"/>
    <cellStyle name="Normal 4 2 3 5 3" xfId="17834" xr:uid="{00000000-0005-0000-0000-000064460000}"/>
    <cellStyle name="Normal 4 2 3 5 3 2" xfId="17835" xr:uid="{00000000-0005-0000-0000-000065460000}"/>
    <cellStyle name="Normal 4 2 3 5 3 3" xfId="17836" xr:uid="{00000000-0005-0000-0000-000066460000}"/>
    <cellStyle name="Normal 4 2 3 5 3 4" xfId="17837" xr:uid="{00000000-0005-0000-0000-000067460000}"/>
    <cellStyle name="Normal 4 2 3 5 4" xfId="17838" xr:uid="{00000000-0005-0000-0000-000068460000}"/>
    <cellStyle name="Normal 4 2 3 5 4 2" xfId="17839" xr:uid="{00000000-0005-0000-0000-000069460000}"/>
    <cellStyle name="Normal 4 2 3 5 4 3" xfId="17840" xr:uid="{00000000-0005-0000-0000-00006A460000}"/>
    <cellStyle name="Normal 4 2 3 5 4 4" xfId="17841" xr:uid="{00000000-0005-0000-0000-00006B460000}"/>
    <cellStyle name="Normal 4 2 3 5 5" xfId="17842" xr:uid="{00000000-0005-0000-0000-00006C460000}"/>
    <cellStyle name="Normal 4 2 3 5 6" xfId="17843" xr:uid="{00000000-0005-0000-0000-00006D460000}"/>
    <cellStyle name="Normal 4 2 3 5 7" xfId="17844" xr:uid="{00000000-0005-0000-0000-00006E460000}"/>
    <cellStyle name="Normal 4 2 3 6" xfId="17845" xr:uid="{00000000-0005-0000-0000-00006F460000}"/>
    <cellStyle name="Normal 4 2 3 6 2" xfId="17846" xr:uid="{00000000-0005-0000-0000-000070460000}"/>
    <cellStyle name="Normal 4 2 3 6 2 2" xfId="17847" xr:uid="{00000000-0005-0000-0000-000071460000}"/>
    <cellStyle name="Normal 4 2 3 6 2 3" xfId="17848" xr:uid="{00000000-0005-0000-0000-000072460000}"/>
    <cellStyle name="Normal 4 2 3 6 2 4" xfId="17849" xr:uid="{00000000-0005-0000-0000-000073460000}"/>
    <cellStyle name="Normal 4 2 3 6 3" xfId="17850" xr:uid="{00000000-0005-0000-0000-000074460000}"/>
    <cellStyle name="Normal 4 2 3 6 4" xfId="17851" xr:uid="{00000000-0005-0000-0000-000075460000}"/>
    <cellStyle name="Normal 4 2 3 6 5" xfId="17852" xr:uid="{00000000-0005-0000-0000-000076460000}"/>
    <cellStyle name="Normal 4 2 3 7" xfId="17853" xr:uid="{00000000-0005-0000-0000-000077460000}"/>
    <cellStyle name="Normal 4 2 3 7 2" xfId="17854" xr:uid="{00000000-0005-0000-0000-000078460000}"/>
    <cellStyle name="Normal 4 2 3 7 3" xfId="17855" xr:uid="{00000000-0005-0000-0000-000079460000}"/>
    <cellStyle name="Normal 4 2 3 7 4" xfId="17856" xr:uid="{00000000-0005-0000-0000-00007A460000}"/>
    <cellStyle name="Normal 4 2 3 8" xfId="17857" xr:uid="{00000000-0005-0000-0000-00007B460000}"/>
    <cellStyle name="Normal 4 2 3 9" xfId="17858" xr:uid="{00000000-0005-0000-0000-00007C460000}"/>
    <cellStyle name="Normal 4 2 4" xfId="17859" xr:uid="{00000000-0005-0000-0000-00007D460000}"/>
    <cellStyle name="Normal 4 2 4 10" xfId="17860" xr:uid="{00000000-0005-0000-0000-00007E460000}"/>
    <cellStyle name="Normal 4 2 4 2" xfId="17861" xr:uid="{00000000-0005-0000-0000-00007F460000}"/>
    <cellStyle name="Normal 4 2 4 2 2" xfId="17862" xr:uid="{00000000-0005-0000-0000-000080460000}"/>
    <cellStyle name="Normal 4 2 4 2 2 2" xfId="17863" xr:uid="{00000000-0005-0000-0000-000081460000}"/>
    <cellStyle name="Normal 4 2 4 2 2 2 2" xfId="17864" xr:uid="{00000000-0005-0000-0000-000082460000}"/>
    <cellStyle name="Normal 4 2 4 2 2 2 2 2" xfId="17865" xr:uid="{00000000-0005-0000-0000-000083460000}"/>
    <cellStyle name="Normal 4 2 4 2 2 2 2 3" xfId="17866" xr:uid="{00000000-0005-0000-0000-000084460000}"/>
    <cellStyle name="Normal 4 2 4 2 2 2 2 4" xfId="17867" xr:uid="{00000000-0005-0000-0000-000085460000}"/>
    <cellStyle name="Normal 4 2 4 2 2 2 3" xfId="17868" xr:uid="{00000000-0005-0000-0000-000086460000}"/>
    <cellStyle name="Normal 4 2 4 2 2 2 4" xfId="17869" xr:uid="{00000000-0005-0000-0000-000087460000}"/>
    <cellStyle name="Normal 4 2 4 2 2 2 5" xfId="17870" xr:uid="{00000000-0005-0000-0000-000088460000}"/>
    <cellStyle name="Normal 4 2 4 2 2 3" xfId="17871" xr:uid="{00000000-0005-0000-0000-000089460000}"/>
    <cellStyle name="Normal 4 2 4 2 2 3 2" xfId="17872" xr:uid="{00000000-0005-0000-0000-00008A460000}"/>
    <cellStyle name="Normal 4 2 4 2 2 3 3" xfId="17873" xr:uid="{00000000-0005-0000-0000-00008B460000}"/>
    <cellStyle name="Normal 4 2 4 2 2 3 4" xfId="17874" xr:uid="{00000000-0005-0000-0000-00008C460000}"/>
    <cellStyle name="Normal 4 2 4 2 2 4" xfId="17875" xr:uid="{00000000-0005-0000-0000-00008D460000}"/>
    <cellStyle name="Normal 4 2 4 2 2 5" xfId="17876" xr:uid="{00000000-0005-0000-0000-00008E460000}"/>
    <cellStyle name="Normal 4 2 4 2 2 6" xfId="17877" xr:uid="{00000000-0005-0000-0000-00008F460000}"/>
    <cellStyle name="Normal 4 2 4 2 3" xfId="17878" xr:uid="{00000000-0005-0000-0000-000090460000}"/>
    <cellStyle name="Normal 4 2 4 2 3 2" xfId="17879" xr:uid="{00000000-0005-0000-0000-000091460000}"/>
    <cellStyle name="Normal 4 2 4 2 3 2 2" xfId="17880" xr:uid="{00000000-0005-0000-0000-000092460000}"/>
    <cellStyle name="Normal 4 2 4 2 3 2 2 2" xfId="17881" xr:uid="{00000000-0005-0000-0000-000093460000}"/>
    <cellStyle name="Normal 4 2 4 2 3 2 2 3" xfId="17882" xr:uid="{00000000-0005-0000-0000-000094460000}"/>
    <cellStyle name="Normal 4 2 4 2 3 2 2 4" xfId="17883" xr:uid="{00000000-0005-0000-0000-000095460000}"/>
    <cellStyle name="Normal 4 2 4 2 3 2 3" xfId="17884" xr:uid="{00000000-0005-0000-0000-000096460000}"/>
    <cellStyle name="Normal 4 2 4 2 3 2 4" xfId="17885" xr:uid="{00000000-0005-0000-0000-000097460000}"/>
    <cellStyle name="Normal 4 2 4 2 3 2 5" xfId="17886" xr:uid="{00000000-0005-0000-0000-000098460000}"/>
    <cellStyle name="Normal 4 2 4 2 3 3" xfId="17887" xr:uid="{00000000-0005-0000-0000-000099460000}"/>
    <cellStyle name="Normal 4 2 4 2 3 3 2" xfId="17888" xr:uid="{00000000-0005-0000-0000-00009A460000}"/>
    <cellStyle name="Normal 4 2 4 2 3 3 3" xfId="17889" xr:uid="{00000000-0005-0000-0000-00009B460000}"/>
    <cellStyle name="Normal 4 2 4 2 3 3 4" xfId="17890" xr:uid="{00000000-0005-0000-0000-00009C460000}"/>
    <cellStyle name="Normal 4 2 4 2 3 4" xfId="17891" xr:uid="{00000000-0005-0000-0000-00009D460000}"/>
    <cellStyle name="Normal 4 2 4 2 3 5" xfId="17892" xr:uid="{00000000-0005-0000-0000-00009E460000}"/>
    <cellStyle name="Normal 4 2 4 2 3 6" xfId="17893" xr:uid="{00000000-0005-0000-0000-00009F460000}"/>
    <cellStyle name="Normal 4 2 4 2 4" xfId="17894" xr:uid="{00000000-0005-0000-0000-0000A0460000}"/>
    <cellStyle name="Normal 4 2 4 2 4 2" xfId="17895" xr:uid="{00000000-0005-0000-0000-0000A1460000}"/>
    <cellStyle name="Normal 4 2 4 2 4 2 2" xfId="17896" xr:uid="{00000000-0005-0000-0000-0000A2460000}"/>
    <cellStyle name="Normal 4 2 4 2 4 2 3" xfId="17897" xr:uid="{00000000-0005-0000-0000-0000A3460000}"/>
    <cellStyle name="Normal 4 2 4 2 4 2 4" xfId="17898" xr:uid="{00000000-0005-0000-0000-0000A4460000}"/>
    <cellStyle name="Normal 4 2 4 2 4 3" xfId="17899" xr:uid="{00000000-0005-0000-0000-0000A5460000}"/>
    <cellStyle name="Normal 4 2 4 2 4 4" xfId="17900" xr:uid="{00000000-0005-0000-0000-0000A6460000}"/>
    <cellStyle name="Normal 4 2 4 2 4 5" xfId="17901" xr:uid="{00000000-0005-0000-0000-0000A7460000}"/>
    <cellStyle name="Normal 4 2 4 2 5" xfId="17902" xr:uid="{00000000-0005-0000-0000-0000A8460000}"/>
    <cellStyle name="Normal 4 2 4 2 5 2" xfId="17903" xr:uid="{00000000-0005-0000-0000-0000A9460000}"/>
    <cellStyle name="Normal 4 2 4 2 5 3" xfId="17904" xr:uid="{00000000-0005-0000-0000-0000AA460000}"/>
    <cellStyle name="Normal 4 2 4 2 5 4" xfId="17905" xr:uid="{00000000-0005-0000-0000-0000AB460000}"/>
    <cellStyle name="Normal 4 2 4 2 6" xfId="17906" xr:uid="{00000000-0005-0000-0000-0000AC460000}"/>
    <cellStyle name="Normal 4 2 4 2 7" xfId="17907" xr:uid="{00000000-0005-0000-0000-0000AD460000}"/>
    <cellStyle name="Normal 4 2 4 2 8" xfId="17908" xr:uid="{00000000-0005-0000-0000-0000AE460000}"/>
    <cellStyle name="Normal 4 2 4 3" xfId="17909" xr:uid="{00000000-0005-0000-0000-0000AF460000}"/>
    <cellStyle name="Normal 4 2 4 3 2" xfId="17910" xr:uid="{00000000-0005-0000-0000-0000B0460000}"/>
    <cellStyle name="Normal 4 2 4 3 2 2" xfId="17911" xr:uid="{00000000-0005-0000-0000-0000B1460000}"/>
    <cellStyle name="Normal 4 2 4 3 2 2 2" xfId="17912" xr:uid="{00000000-0005-0000-0000-0000B2460000}"/>
    <cellStyle name="Normal 4 2 4 3 2 2 3" xfId="17913" xr:uid="{00000000-0005-0000-0000-0000B3460000}"/>
    <cellStyle name="Normal 4 2 4 3 2 2 4" xfId="17914" xr:uid="{00000000-0005-0000-0000-0000B4460000}"/>
    <cellStyle name="Normal 4 2 4 3 2 3" xfId="17915" xr:uid="{00000000-0005-0000-0000-0000B5460000}"/>
    <cellStyle name="Normal 4 2 4 3 2 4" xfId="17916" xr:uid="{00000000-0005-0000-0000-0000B6460000}"/>
    <cellStyle name="Normal 4 2 4 3 2 5" xfId="17917" xr:uid="{00000000-0005-0000-0000-0000B7460000}"/>
    <cellStyle name="Normal 4 2 4 3 3" xfId="17918" xr:uid="{00000000-0005-0000-0000-0000B8460000}"/>
    <cellStyle name="Normal 4 2 4 3 3 2" xfId="17919" xr:uid="{00000000-0005-0000-0000-0000B9460000}"/>
    <cellStyle name="Normal 4 2 4 3 3 3" xfId="17920" xr:uid="{00000000-0005-0000-0000-0000BA460000}"/>
    <cellStyle name="Normal 4 2 4 3 3 4" xfId="17921" xr:uid="{00000000-0005-0000-0000-0000BB460000}"/>
    <cellStyle name="Normal 4 2 4 3 4" xfId="17922" xr:uid="{00000000-0005-0000-0000-0000BC460000}"/>
    <cellStyle name="Normal 4 2 4 3 5" xfId="17923" xr:uid="{00000000-0005-0000-0000-0000BD460000}"/>
    <cellStyle name="Normal 4 2 4 3 6" xfId="17924" xr:uid="{00000000-0005-0000-0000-0000BE460000}"/>
    <cellStyle name="Normal 4 2 4 4" xfId="17925" xr:uid="{00000000-0005-0000-0000-0000BF460000}"/>
    <cellStyle name="Normal 4 2 4 4 2" xfId="17926" xr:uid="{00000000-0005-0000-0000-0000C0460000}"/>
    <cellStyle name="Normal 4 2 4 4 2 2" xfId="17927" xr:uid="{00000000-0005-0000-0000-0000C1460000}"/>
    <cellStyle name="Normal 4 2 4 4 2 2 2" xfId="17928" xr:uid="{00000000-0005-0000-0000-0000C2460000}"/>
    <cellStyle name="Normal 4 2 4 4 2 2 3" xfId="17929" xr:uid="{00000000-0005-0000-0000-0000C3460000}"/>
    <cellStyle name="Normal 4 2 4 4 2 2 4" xfId="17930" xr:uid="{00000000-0005-0000-0000-0000C4460000}"/>
    <cellStyle name="Normal 4 2 4 4 2 3" xfId="17931" xr:uid="{00000000-0005-0000-0000-0000C5460000}"/>
    <cellStyle name="Normal 4 2 4 4 2 4" xfId="17932" xr:uid="{00000000-0005-0000-0000-0000C6460000}"/>
    <cellStyle name="Normal 4 2 4 4 2 5" xfId="17933" xr:uid="{00000000-0005-0000-0000-0000C7460000}"/>
    <cellStyle name="Normal 4 2 4 4 3" xfId="17934" xr:uid="{00000000-0005-0000-0000-0000C8460000}"/>
    <cellStyle name="Normal 4 2 4 4 3 2" xfId="17935" xr:uid="{00000000-0005-0000-0000-0000C9460000}"/>
    <cellStyle name="Normal 4 2 4 4 3 3" xfId="17936" xr:uid="{00000000-0005-0000-0000-0000CA460000}"/>
    <cellStyle name="Normal 4 2 4 4 3 4" xfId="17937" xr:uid="{00000000-0005-0000-0000-0000CB460000}"/>
    <cellStyle name="Normal 4 2 4 4 4" xfId="17938" xr:uid="{00000000-0005-0000-0000-0000CC460000}"/>
    <cellStyle name="Normal 4 2 4 4 5" xfId="17939" xr:uid="{00000000-0005-0000-0000-0000CD460000}"/>
    <cellStyle name="Normal 4 2 4 4 6" xfId="17940" xr:uid="{00000000-0005-0000-0000-0000CE460000}"/>
    <cellStyle name="Normal 4 2 4 5" xfId="17941" xr:uid="{00000000-0005-0000-0000-0000CF460000}"/>
    <cellStyle name="Normal 4 2 4 5 2" xfId="17942" xr:uid="{00000000-0005-0000-0000-0000D0460000}"/>
    <cellStyle name="Normal 4 2 4 5 2 2" xfId="17943" xr:uid="{00000000-0005-0000-0000-0000D1460000}"/>
    <cellStyle name="Normal 4 2 4 5 2 2 2" xfId="17944" xr:uid="{00000000-0005-0000-0000-0000D2460000}"/>
    <cellStyle name="Normal 4 2 4 5 2 2 3" xfId="17945" xr:uid="{00000000-0005-0000-0000-0000D3460000}"/>
    <cellStyle name="Normal 4 2 4 5 2 2 4" xfId="17946" xr:uid="{00000000-0005-0000-0000-0000D4460000}"/>
    <cellStyle name="Normal 4 2 4 5 2 3" xfId="17947" xr:uid="{00000000-0005-0000-0000-0000D5460000}"/>
    <cellStyle name="Normal 4 2 4 5 2 4" xfId="17948" xr:uid="{00000000-0005-0000-0000-0000D6460000}"/>
    <cellStyle name="Normal 4 2 4 5 2 5" xfId="17949" xr:uid="{00000000-0005-0000-0000-0000D7460000}"/>
    <cellStyle name="Normal 4 2 4 5 3" xfId="17950" xr:uid="{00000000-0005-0000-0000-0000D8460000}"/>
    <cellStyle name="Normal 4 2 4 5 3 2" xfId="17951" xr:uid="{00000000-0005-0000-0000-0000D9460000}"/>
    <cellStyle name="Normal 4 2 4 5 3 3" xfId="17952" xr:uid="{00000000-0005-0000-0000-0000DA460000}"/>
    <cellStyle name="Normal 4 2 4 5 3 4" xfId="17953" xr:uid="{00000000-0005-0000-0000-0000DB460000}"/>
    <cellStyle name="Normal 4 2 4 5 4" xfId="17954" xr:uid="{00000000-0005-0000-0000-0000DC460000}"/>
    <cellStyle name="Normal 4 2 4 5 5" xfId="17955" xr:uid="{00000000-0005-0000-0000-0000DD460000}"/>
    <cellStyle name="Normal 4 2 4 5 6" xfId="17956" xr:uid="{00000000-0005-0000-0000-0000DE460000}"/>
    <cellStyle name="Normal 4 2 4 6" xfId="17957" xr:uid="{00000000-0005-0000-0000-0000DF460000}"/>
    <cellStyle name="Normal 4 2 4 6 2" xfId="17958" xr:uid="{00000000-0005-0000-0000-0000E0460000}"/>
    <cellStyle name="Normal 4 2 4 6 2 2" xfId="17959" xr:uid="{00000000-0005-0000-0000-0000E1460000}"/>
    <cellStyle name="Normal 4 2 4 6 2 3" xfId="17960" xr:uid="{00000000-0005-0000-0000-0000E2460000}"/>
    <cellStyle name="Normal 4 2 4 6 2 4" xfId="17961" xr:uid="{00000000-0005-0000-0000-0000E3460000}"/>
    <cellStyle name="Normal 4 2 4 6 3" xfId="17962" xr:uid="{00000000-0005-0000-0000-0000E4460000}"/>
    <cellStyle name="Normal 4 2 4 6 4" xfId="17963" xr:uid="{00000000-0005-0000-0000-0000E5460000}"/>
    <cellStyle name="Normal 4 2 4 6 5" xfId="17964" xr:uid="{00000000-0005-0000-0000-0000E6460000}"/>
    <cellStyle name="Normal 4 2 4 7" xfId="17965" xr:uid="{00000000-0005-0000-0000-0000E7460000}"/>
    <cellStyle name="Normal 4 2 4 7 2" xfId="17966" xr:uid="{00000000-0005-0000-0000-0000E8460000}"/>
    <cellStyle name="Normal 4 2 4 7 3" xfId="17967" xr:uid="{00000000-0005-0000-0000-0000E9460000}"/>
    <cellStyle name="Normal 4 2 4 7 4" xfId="17968" xr:uid="{00000000-0005-0000-0000-0000EA460000}"/>
    <cellStyle name="Normal 4 2 4 8" xfId="17969" xr:uid="{00000000-0005-0000-0000-0000EB460000}"/>
    <cellStyle name="Normal 4 2 4 9" xfId="17970" xr:uid="{00000000-0005-0000-0000-0000EC460000}"/>
    <cellStyle name="Normal 4 2 5" xfId="17971" xr:uid="{00000000-0005-0000-0000-0000ED460000}"/>
    <cellStyle name="Normal 4 2 5 2" xfId="17972" xr:uid="{00000000-0005-0000-0000-0000EE460000}"/>
    <cellStyle name="Normal 4 2 5 2 2" xfId="17973" xr:uid="{00000000-0005-0000-0000-0000EF460000}"/>
    <cellStyle name="Normal 4 2 5 2 2 2" xfId="17974" xr:uid="{00000000-0005-0000-0000-0000F0460000}"/>
    <cellStyle name="Normal 4 2 5 2 2 2 2" xfId="17975" xr:uid="{00000000-0005-0000-0000-0000F1460000}"/>
    <cellStyle name="Normal 4 2 5 2 2 2 2 2" xfId="17976" xr:uid="{00000000-0005-0000-0000-0000F2460000}"/>
    <cellStyle name="Normal 4 2 5 2 2 2 2 3" xfId="17977" xr:uid="{00000000-0005-0000-0000-0000F3460000}"/>
    <cellStyle name="Normal 4 2 5 2 2 2 2 4" xfId="17978" xr:uid="{00000000-0005-0000-0000-0000F4460000}"/>
    <cellStyle name="Normal 4 2 5 2 2 2 3" xfId="17979" xr:uid="{00000000-0005-0000-0000-0000F5460000}"/>
    <cellStyle name="Normal 4 2 5 2 2 2 4" xfId="17980" xr:uid="{00000000-0005-0000-0000-0000F6460000}"/>
    <cellStyle name="Normal 4 2 5 2 2 2 5" xfId="17981" xr:uid="{00000000-0005-0000-0000-0000F7460000}"/>
    <cellStyle name="Normal 4 2 5 2 2 3" xfId="17982" xr:uid="{00000000-0005-0000-0000-0000F8460000}"/>
    <cellStyle name="Normal 4 2 5 2 2 3 2" xfId="17983" xr:uid="{00000000-0005-0000-0000-0000F9460000}"/>
    <cellStyle name="Normal 4 2 5 2 2 3 3" xfId="17984" xr:uid="{00000000-0005-0000-0000-0000FA460000}"/>
    <cellStyle name="Normal 4 2 5 2 2 3 4" xfId="17985" xr:uid="{00000000-0005-0000-0000-0000FB460000}"/>
    <cellStyle name="Normal 4 2 5 2 2 4" xfId="17986" xr:uid="{00000000-0005-0000-0000-0000FC460000}"/>
    <cellStyle name="Normal 4 2 5 2 2 5" xfId="17987" xr:uid="{00000000-0005-0000-0000-0000FD460000}"/>
    <cellStyle name="Normal 4 2 5 2 2 6" xfId="17988" xr:uid="{00000000-0005-0000-0000-0000FE460000}"/>
    <cellStyle name="Normal 4 2 5 2 3" xfId="17989" xr:uid="{00000000-0005-0000-0000-0000FF460000}"/>
    <cellStyle name="Normal 4 2 5 2 3 2" xfId="17990" xr:uid="{00000000-0005-0000-0000-000000470000}"/>
    <cellStyle name="Normal 4 2 5 2 3 2 2" xfId="17991" xr:uid="{00000000-0005-0000-0000-000001470000}"/>
    <cellStyle name="Normal 4 2 5 2 3 2 2 2" xfId="17992" xr:uid="{00000000-0005-0000-0000-000002470000}"/>
    <cellStyle name="Normal 4 2 5 2 3 2 2 3" xfId="17993" xr:uid="{00000000-0005-0000-0000-000003470000}"/>
    <cellStyle name="Normal 4 2 5 2 3 2 2 4" xfId="17994" xr:uid="{00000000-0005-0000-0000-000004470000}"/>
    <cellStyle name="Normal 4 2 5 2 3 2 3" xfId="17995" xr:uid="{00000000-0005-0000-0000-000005470000}"/>
    <cellStyle name="Normal 4 2 5 2 3 2 4" xfId="17996" xr:uid="{00000000-0005-0000-0000-000006470000}"/>
    <cellStyle name="Normal 4 2 5 2 3 2 5" xfId="17997" xr:uid="{00000000-0005-0000-0000-000007470000}"/>
    <cellStyle name="Normal 4 2 5 2 3 3" xfId="17998" xr:uid="{00000000-0005-0000-0000-000008470000}"/>
    <cellStyle name="Normal 4 2 5 2 3 3 2" xfId="17999" xr:uid="{00000000-0005-0000-0000-000009470000}"/>
    <cellStyle name="Normal 4 2 5 2 3 3 3" xfId="18000" xr:uid="{00000000-0005-0000-0000-00000A470000}"/>
    <cellStyle name="Normal 4 2 5 2 3 3 4" xfId="18001" xr:uid="{00000000-0005-0000-0000-00000B470000}"/>
    <cellStyle name="Normal 4 2 5 2 3 4" xfId="18002" xr:uid="{00000000-0005-0000-0000-00000C470000}"/>
    <cellStyle name="Normal 4 2 5 2 3 5" xfId="18003" xr:uid="{00000000-0005-0000-0000-00000D470000}"/>
    <cellStyle name="Normal 4 2 5 2 3 6" xfId="18004" xr:uid="{00000000-0005-0000-0000-00000E470000}"/>
    <cellStyle name="Normal 4 2 5 2 4" xfId="18005" xr:uid="{00000000-0005-0000-0000-00000F470000}"/>
    <cellStyle name="Normal 4 2 5 2 4 2" xfId="18006" xr:uid="{00000000-0005-0000-0000-000010470000}"/>
    <cellStyle name="Normal 4 2 5 2 4 2 2" xfId="18007" xr:uid="{00000000-0005-0000-0000-000011470000}"/>
    <cellStyle name="Normal 4 2 5 2 4 2 3" xfId="18008" xr:uid="{00000000-0005-0000-0000-000012470000}"/>
    <cellStyle name="Normal 4 2 5 2 4 2 4" xfId="18009" xr:uid="{00000000-0005-0000-0000-000013470000}"/>
    <cellStyle name="Normal 4 2 5 2 4 3" xfId="18010" xr:uid="{00000000-0005-0000-0000-000014470000}"/>
    <cellStyle name="Normal 4 2 5 2 4 4" xfId="18011" xr:uid="{00000000-0005-0000-0000-000015470000}"/>
    <cellStyle name="Normal 4 2 5 2 4 5" xfId="18012" xr:uid="{00000000-0005-0000-0000-000016470000}"/>
    <cellStyle name="Normal 4 2 5 2 5" xfId="18013" xr:uid="{00000000-0005-0000-0000-000017470000}"/>
    <cellStyle name="Normal 4 2 5 2 5 2" xfId="18014" xr:uid="{00000000-0005-0000-0000-000018470000}"/>
    <cellStyle name="Normal 4 2 5 2 5 3" xfId="18015" xr:uid="{00000000-0005-0000-0000-000019470000}"/>
    <cellStyle name="Normal 4 2 5 2 5 4" xfId="18016" xr:uid="{00000000-0005-0000-0000-00001A470000}"/>
    <cellStyle name="Normal 4 2 5 2 6" xfId="18017" xr:uid="{00000000-0005-0000-0000-00001B470000}"/>
    <cellStyle name="Normal 4 2 5 2 7" xfId="18018" xr:uid="{00000000-0005-0000-0000-00001C470000}"/>
    <cellStyle name="Normal 4 2 5 2 8" xfId="18019" xr:uid="{00000000-0005-0000-0000-00001D470000}"/>
    <cellStyle name="Normal 4 2 5 3" xfId="18020" xr:uid="{00000000-0005-0000-0000-00001E470000}"/>
    <cellStyle name="Normal 4 2 5 3 2" xfId="18021" xr:uid="{00000000-0005-0000-0000-00001F470000}"/>
    <cellStyle name="Normal 4 2 5 3 2 2" xfId="18022" xr:uid="{00000000-0005-0000-0000-000020470000}"/>
    <cellStyle name="Normal 4 2 5 3 2 2 2" xfId="18023" xr:uid="{00000000-0005-0000-0000-000021470000}"/>
    <cellStyle name="Normal 4 2 5 3 2 2 3" xfId="18024" xr:uid="{00000000-0005-0000-0000-000022470000}"/>
    <cellStyle name="Normal 4 2 5 3 2 2 4" xfId="18025" xr:uid="{00000000-0005-0000-0000-000023470000}"/>
    <cellStyle name="Normal 4 2 5 3 2 3" xfId="18026" xr:uid="{00000000-0005-0000-0000-000024470000}"/>
    <cellStyle name="Normal 4 2 5 3 2 4" xfId="18027" xr:uid="{00000000-0005-0000-0000-000025470000}"/>
    <cellStyle name="Normal 4 2 5 3 2 5" xfId="18028" xr:uid="{00000000-0005-0000-0000-000026470000}"/>
    <cellStyle name="Normal 4 2 5 3 3" xfId="18029" xr:uid="{00000000-0005-0000-0000-000027470000}"/>
    <cellStyle name="Normal 4 2 5 3 3 2" xfId="18030" xr:uid="{00000000-0005-0000-0000-000028470000}"/>
    <cellStyle name="Normal 4 2 5 3 3 3" xfId="18031" xr:uid="{00000000-0005-0000-0000-000029470000}"/>
    <cellStyle name="Normal 4 2 5 3 3 4" xfId="18032" xr:uid="{00000000-0005-0000-0000-00002A470000}"/>
    <cellStyle name="Normal 4 2 5 3 4" xfId="18033" xr:uid="{00000000-0005-0000-0000-00002B470000}"/>
    <cellStyle name="Normal 4 2 5 3 5" xfId="18034" xr:uid="{00000000-0005-0000-0000-00002C470000}"/>
    <cellStyle name="Normal 4 2 5 3 6" xfId="18035" xr:uid="{00000000-0005-0000-0000-00002D470000}"/>
    <cellStyle name="Normal 4 2 5 4" xfId="18036" xr:uid="{00000000-0005-0000-0000-00002E470000}"/>
    <cellStyle name="Normal 4 2 5 4 2" xfId="18037" xr:uid="{00000000-0005-0000-0000-00002F470000}"/>
    <cellStyle name="Normal 4 2 5 4 2 2" xfId="18038" xr:uid="{00000000-0005-0000-0000-000030470000}"/>
    <cellStyle name="Normal 4 2 5 4 2 2 2" xfId="18039" xr:uid="{00000000-0005-0000-0000-000031470000}"/>
    <cellStyle name="Normal 4 2 5 4 2 2 3" xfId="18040" xr:uid="{00000000-0005-0000-0000-000032470000}"/>
    <cellStyle name="Normal 4 2 5 4 2 2 4" xfId="18041" xr:uid="{00000000-0005-0000-0000-000033470000}"/>
    <cellStyle name="Normal 4 2 5 4 2 3" xfId="18042" xr:uid="{00000000-0005-0000-0000-000034470000}"/>
    <cellStyle name="Normal 4 2 5 4 2 4" xfId="18043" xr:uid="{00000000-0005-0000-0000-000035470000}"/>
    <cellStyle name="Normal 4 2 5 4 2 5" xfId="18044" xr:uid="{00000000-0005-0000-0000-000036470000}"/>
    <cellStyle name="Normal 4 2 5 4 3" xfId="18045" xr:uid="{00000000-0005-0000-0000-000037470000}"/>
    <cellStyle name="Normal 4 2 5 4 3 2" xfId="18046" xr:uid="{00000000-0005-0000-0000-000038470000}"/>
    <cellStyle name="Normal 4 2 5 4 3 3" xfId="18047" xr:uid="{00000000-0005-0000-0000-000039470000}"/>
    <cellStyle name="Normal 4 2 5 4 3 4" xfId="18048" xr:uid="{00000000-0005-0000-0000-00003A470000}"/>
    <cellStyle name="Normal 4 2 5 4 4" xfId="18049" xr:uid="{00000000-0005-0000-0000-00003B470000}"/>
    <cellStyle name="Normal 4 2 5 4 5" xfId="18050" xr:uid="{00000000-0005-0000-0000-00003C470000}"/>
    <cellStyle name="Normal 4 2 5 4 6" xfId="18051" xr:uid="{00000000-0005-0000-0000-00003D470000}"/>
    <cellStyle name="Normal 4 2 5 5" xfId="18052" xr:uid="{00000000-0005-0000-0000-00003E470000}"/>
    <cellStyle name="Normal 4 2 5 5 2" xfId="18053" xr:uid="{00000000-0005-0000-0000-00003F470000}"/>
    <cellStyle name="Normal 4 2 5 5 2 2" xfId="18054" xr:uid="{00000000-0005-0000-0000-000040470000}"/>
    <cellStyle name="Normal 4 2 5 5 2 3" xfId="18055" xr:uid="{00000000-0005-0000-0000-000041470000}"/>
    <cellStyle name="Normal 4 2 5 5 2 4" xfId="18056" xr:uid="{00000000-0005-0000-0000-000042470000}"/>
    <cellStyle name="Normal 4 2 5 5 3" xfId="18057" xr:uid="{00000000-0005-0000-0000-000043470000}"/>
    <cellStyle name="Normal 4 2 5 5 4" xfId="18058" xr:uid="{00000000-0005-0000-0000-000044470000}"/>
    <cellStyle name="Normal 4 2 5 5 5" xfId="18059" xr:uid="{00000000-0005-0000-0000-000045470000}"/>
    <cellStyle name="Normal 4 2 5 6" xfId="18060" xr:uid="{00000000-0005-0000-0000-000046470000}"/>
    <cellStyle name="Normal 4 2 5 6 2" xfId="18061" xr:uid="{00000000-0005-0000-0000-000047470000}"/>
    <cellStyle name="Normal 4 2 5 6 3" xfId="18062" xr:uid="{00000000-0005-0000-0000-000048470000}"/>
    <cellStyle name="Normal 4 2 5 6 4" xfId="18063" xr:uid="{00000000-0005-0000-0000-000049470000}"/>
    <cellStyle name="Normal 4 2 5 7" xfId="18064" xr:uid="{00000000-0005-0000-0000-00004A470000}"/>
    <cellStyle name="Normal 4 2 5 8" xfId="18065" xr:uid="{00000000-0005-0000-0000-00004B470000}"/>
    <cellStyle name="Normal 4 2 5 9" xfId="18066" xr:uid="{00000000-0005-0000-0000-00004C470000}"/>
    <cellStyle name="Normal 4 2 6" xfId="18067" xr:uid="{00000000-0005-0000-0000-00004D470000}"/>
    <cellStyle name="Normal 4 2 6 2" xfId="18068" xr:uid="{00000000-0005-0000-0000-00004E470000}"/>
    <cellStyle name="Normal 4 2 6 2 2" xfId="18069" xr:uid="{00000000-0005-0000-0000-00004F470000}"/>
    <cellStyle name="Normal 4 2 6 2 2 2" xfId="18070" xr:uid="{00000000-0005-0000-0000-000050470000}"/>
    <cellStyle name="Normal 4 2 6 2 2 2 2" xfId="18071" xr:uid="{00000000-0005-0000-0000-000051470000}"/>
    <cellStyle name="Normal 4 2 6 2 2 2 3" xfId="18072" xr:uid="{00000000-0005-0000-0000-000052470000}"/>
    <cellStyle name="Normal 4 2 6 2 2 2 4" xfId="18073" xr:uid="{00000000-0005-0000-0000-000053470000}"/>
    <cellStyle name="Normal 4 2 6 2 2 3" xfId="18074" xr:uid="{00000000-0005-0000-0000-000054470000}"/>
    <cellStyle name="Normal 4 2 6 2 2 4" xfId="18075" xr:uid="{00000000-0005-0000-0000-000055470000}"/>
    <cellStyle name="Normal 4 2 6 2 2 5" xfId="18076" xr:uid="{00000000-0005-0000-0000-000056470000}"/>
    <cellStyle name="Normal 4 2 6 2 3" xfId="18077" xr:uid="{00000000-0005-0000-0000-000057470000}"/>
    <cellStyle name="Normal 4 2 6 2 3 2" xfId="18078" xr:uid="{00000000-0005-0000-0000-000058470000}"/>
    <cellStyle name="Normal 4 2 6 2 3 3" xfId="18079" xr:uid="{00000000-0005-0000-0000-000059470000}"/>
    <cellStyle name="Normal 4 2 6 2 3 4" xfId="18080" xr:uid="{00000000-0005-0000-0000-00005A470000}"/>
    <cellStyle name="Normal 4 2 6 2 4" xfId="18081" xr:uid="{00000000-0005-0000-0000-00005B470000}"/>
    <cellStyle name="Normal 4 2 6 2 5" xfId="18082" xr:uid="{00000000-0005-0000-0000-00005C470000}"/>
    <cellStyle name="Normal 4 2 6 2 6" xfId="18083" xr:uid="{00000000-0005-0000-0000-00005D470000}"/>
    <cellStyle name="Normal 4 2 6 3" xfId="18084" xr:uid="{00000000-0005-0000-0000-00005E470000}"/>
    <cellStyle name="Normal 4 2 6 3 2" xfId="18085" xr:uid="{00000000-0005-0000-0000-00005F470000}"/>
    <cellStyle name="Normal 4 2 6 3 2 2" xfId="18086" xr:uid="{00000000-0005-0000-0000-000060470000}"/>
    <cellStyle name="Normal 4 2 6 3 2 2 2" xfId="18087" xr:uid="{00000000-0005-0000-0000-000061470000}"/>
    <cellStyle name="Normal 4 2 6 3 2 2 3" xfId="18088" xr:uid="{00000000-0005-0000-0000-000062470000}"/>
    <cellStyle name="Normal 4 2 6 3 2 2 4" xfId="18089" xr:uid="{00000000-0005-0000-0000-000063470000}"/>
    <cellStyle name="Normal 4 2 6 3 2 3" xfId="18090" xr:uid="{00000000-0005-0000-0000-000064470000}"/>
    <cellStyle name="Normal 4 2 6 3 2 4" xfId="18091" xr:uid="{00000000-0005-0000-0000-000065470000}"/>
    <cellStyle name="Normal 4 2 6 3 2 5" xfId="18092" xr:uid="{00000000-0005-0000-0000-000066470000}"/>
    <cellStyle name="Normal 4 2 6 3 3" xfId="18093" xr:uid="{00000000-0005-0000-0000-000067470000}"/>
    <cellStyle name="Normal 4 2 6 3 3 2" xfId="18094" xr:uid="{00000000-0005-0000-0000-000068470000}"/>
    <cellStyle name="Normal 4 2 6 3 3 3" xfId="18095" xr:uid="{00000000-0005-0000-0000-000069470000}"/>
    <cellStyle name="Normal 4 2 6 3 3 4" xfId="18096" xr:uid="{00000000-0005-0000-0000-00006A470000}"/>
    <cellStyle name="Normal 4 2 6 3 4" xfId="18097" xr:uid="{00000000-0005-0000-0000-00006B470000}"/>
    <cellStyle name="Normal 4 2 6 3 5" xfId="18098" xr:uid="{00000000-0005-0000-0000-00006C470000}"/>
    <cellStyle name="Normal 4 2 6 3 6" xfId="18099" xr:uid="{00000000-0005-0000-0000-00006D470000}"/>
    <cellStyle name="Normal 4 2 6 4" xfId="18100" xr:uid="{00000000-0005-0000-0000-00006E470000}"/>
    <cellStyle name="Normal 4 2 6 4 2" xfId="18101" xr:uid="{00000000-0005-0000-0000-00006F470000}"/>
    <cellStyle name="Normal 4 2 6 4 2 2" xfId="18102" xr:uid="{00000000-0005-0000-0000-000070470000}"/>
    <cellStyle name="Normal 4 2 6 4 2 3" xfId="18103" xr:uid="{00000000-0005-0000-0000-000071470000}"/>
    <cellStyle name="Normal 4 2 6 4 2 4" xfId="18104" xr:uid="{00000000-0005-0000-0000-000072470000}"/>
    <cellStyle name="Normal 4 2 6 4 3" xfId="18105" xr:uid="{00000000-0005-0000-0000-000073470000}"/>
    <cellStyle name="Normal 4 2 6 4 4" xfId="18106" xr:uid="{00000000-0005-0000-0000-000074470000}"/>
    <cellStyle name="Normal 4 2 6 4 5" xfId="18107" xr:uid="{00000000-0005-0000-0000-000075470000}"/>
    <cellStyle name="Normal 4 2 6 5" xfId="18108" xr:uid="{00000000-0005-0000-0000-000076470000}"/>
    <cellStyle name="Normal 4 2 6 5 2" xfId="18109" xr:uid="{00000000-0005-0000-0000-000077470000}"/>
    <cellStyle name="Normal 4 2 6 5 3" xfId="18110" xr:uid="{00000000-0005-0000-0000-000078470000}"/>
    <cellStyle name="Normal 4 2 6 5 4" xfId="18111" xr:uid="{00000000-0005-0000-0000-000079470000}"/>
    <cellStyle name="Normal 4 2 6 6" xfId="18112" xr:uid="{00000000-0005-0000-0000-00007A470000}"/>
    <cellStyle name="Normal 4 2 6 7" xfId="18113" xr:uid="{00000000-0005-0000-0000-00007B470000}"/>
    <cellStyle name="Normal 4 2 6 8" xfId="18114" xr:uid="{00000000-0005-0000-0000-00007C470000}"/>
    <cellStyle name="Normal 4 2 7" xfId="18115" xr:uid="{00000000-0005-0000-0000-00007D470000}"/>
    <cellStyle name="Normal 4 2 7 2" xfId="18116" xr:uid="{00000000-0005-0000-0000-00007E470000}"/>
    <cellStyle name="Normal 4 2 7 2 2" xfId="18117" xr:uid="{00000000-0005-0000-0000-00007F470000}"/>
    <cellStyle name="Normal 4 2 7 2 2 2" xfId="18118" xr:uid="{00000000-0005-0000-0000-000080470000}"/>
    <cellStyle name="Normal 4 2 7 2 2 2 2" xfId="18119" xr:uid="{00000000-0005-0000-0000-000081470000}"/>
    <cellStyle name="Normal 4 2 7 2 2 2 3" xfId="18120" xr:uid="{00000000-0005-0000-0000-000082470000}"/>
    <cellStyle name="Normal 4 2 7 2 2 2 4" xfId="18121" xr:uid="{00000000-0005-0000-0000-000083470000}"/>
    <cellStyle name="Normal 4 2 7 2 2 3" xfId="18122" xr:uid="{00000000-0005-0000-0000-000084470000}"/>
    <cellStyle name="Normal 4 2 7 2 2 4" xfId="18123" xr:uid="{00000000-0005-0000-0000-000085470000}"/>
    <cellStyle name="Normal 4 2 7 2 2 5" xfId="18124" xr:uid="{00000000-0005-0000-0000-000086470000}"/>
    <cellStyle name="Normal 4 2 7 2 3" xfId="18125" xr:uid="{00000000-0005-0000-0000-000087470000}"/>
    <cellStyle name="Normal 4 2 7 2 3 2" xfId="18126" xr:uid="{00000000-0005-0000-0000-000088470000}"/>
    <cellStyle name="Normal 4 2 7 2 3 3" xfId="18127" xr:uid="{00000000-0005-0000-0000-000089470000}"/>
    <cellStyle name="Normal 4 2 7 2 3 4" xfId="18128" xr:uid="{00000000-0005-0000-0000-00008A470000}"/>
    <cellStyle name="Normal 4 2 7 2 4" xfId="18129" xr:uid="{00000000-0005-0000-0000-00008B470000}"/>
    <cellStyle name="Normal 4 2 7 2 5" xfId="18130" xr:uid="{00000000-0005-0000-0000-00008C470000}"/>
    <cellStyle name="Normal 4 2 7 2 6" xfId="18131" xr:uid="{00000000-0005-0000-0000-00008D470000}"/>
    <cellStyle name="Normal 4 2 7 3" xfId="18132" xr:uid="{00000000-0005-0000-0000-00008E470000}"/>
    <cellStyle name="Normal 4 2 7 3 2" xfId="18133" xr:uid="{00000000-0005-0000-0000-00008F470000}"/>
    <cellStyle name="Normal 4 2 7 3 2 2" xfId="18134" xr:uid="{00000000-0005-0000-0000-000090470000}"/>
    <cellStyle name="Normal 4 2 7 3 2 2 2" xfId="18135" xr:uid="{00000000-0005-0000-0000-000091470000}"/>
    <cellStyle name="Normal 4 2 7 3 2 2 3" xfId="18136" xr:uid="{00000000-0005-0000-0000-000092470000}"/>
    <cellStyle name="Normal 4 2 7 3 2 2 4" xfId="18137" xr:uid="{00000000-0005-0000-0000-000093470000}"/>
    <cellStyle name="Normal 4 2 7 3 2 3" xfId="18138" xr:uid="{00000000-0005-0000-0000-000094470000}"/>
    <cellStyle name="Normal 4 2 7 3 2 4" xfId="18139" xr:uid="{00000000-0005-0000-0000-000095470000}"/>
    <cellStyle name="Normal 4 2 7 3 2 5" xfId="18140" xr:uid="{00000000-0005-0000-0000-000096470000}"/>
    <cellStyle name="Normal 4 2 7 3 3" xfId="18141" xr:uid="{00000000-0005-0000-0000-000097470000}"/>
    <cellStyle name="Normal 4 2 7 3 3 2" xfId="18142" xr:uid="{00000000-0005-0000-0000-000098470000}"/>
    <cellStyle name="Normal 4 2 7 3 3 3" xfId="18143" xr:uid="{00000000-0005-0000-0000-000099470000}"/>
    <cellStyle name="Normal 4 2 7 3 3 4" xfId="18144" xr:uid="{00000000-0005-0000-0000-00009A470000}"/>
    <cellStyle name="Normal 4 2 7 3 4" xfId="18145" xr:uid="{00000000-0005-0000-0000-00009B470000}"/>
    <cellStyle name="Normal 4 2 7 3 5" xfId="18146" xr:uid="{00000000-0005-0000-0000-00009C470000}"/>
    <cellStyle name="Normal 4 2 7 3 6" xfId="18147" xr:uid="{00000000-0005-0000-0000-00009D470000}"/>
    <cellStyle name="Normal 4 2 7 4" xfId="18148" xr:uid="{00000000-0005-0000-0000-00009E470000}"/>
    <cellStyle name="Normal 4 2 7 4 2" xfId="18149" xr:uid="{00000000-0005-0000-0000-00009F470000}"/>
    <cellStyle name="Normal 4 2 7 4 2 2" xfId="18150" xr:uid="{00000000-0005-0000-0000-0000A0470000}"/>
    <cellStyle name="Normal 4 2 7 4 2 3" xfId="18151" xr:uid="{00000000-0005-0000-0000-0000A1470000}"/>
    <cellStyle name="Normal 4 2 7 4 2 4" xfId="18152" xr:uid="{00000000-0005-0000-0000-0000A2470000}"/>
    <cellStyle name="Normal 4 2 7 4 3" xfId="18153" xr:uid="{00000000-0005-0000-0000-0000A3470000}"/>
    <cellStyle name="Normal 4 2 7 4 4" xfId="18154" xr:uid="{00000000-0005-0000-0000-0000A4470000}"/>
    <cellStyle name="Normal 4 2 7 4 5" xfId="18155" xr:uid="{00000000-0005-0000-0000-0000A5470000}"/>
    <cellStyle name="Normal 4 2 7 5" xfId="18156" xr:uid="{00000000-0005-0000-0000-0000A6470000}"/>
    <cellStyle name="Normal 4 2 7 5 2" xfId="18157" xr:uid="{00000000-0005-0000-0000-0000A7470000}"/>
    <cellStyle name="Normal 4 2 7 5 3" xfId="18158" xr:uid="{00000000-0005-0000-0000-0000A8470000}"/>
    <cellStyle name="Normal 4 2 7 5 4" xfId="18159" xr:uid="{00000000-0005-0000-0000-0000A9470000}"/>
    <cellStyle name="Normal 4 2 7 6" xfId="18160" xr:uid="{00000000-0005-0000-0000-0000AA470000}"/>
    <cellStyle name="Normal 4 2 7 7" xfId="18161" xr:uid="{00000000-0005-0000-0000-0000AB470000}"/>
    <cellStyle name="Normal 4 2 7 8" xfId="18162" xr:uid="{00000000-0005-0000-0000-0000AC470000}"/>
    <cellStyle name="Normal 4 2 8" xfId="18163" xr:uid="{00000000-0005-0000-0000-0000AD470000}"/>
    <cellStyle name="Normal 4 2 8 2" xfId="18164" xr:uid="{00000000-0005-0000-0000-0000AE470000}"/>
    <cellStyle name="Normal 4 2 8 2 2" xfId="18165" xr:uid="{00000000-0005-0000-0000-0000AF470000}"/>
    <cellStyle name="Normal 4 2 8 2 2 2" xfId="18166" xr:uid="{00000000-0005-0000-0000-0000B0470000}"/>
    <cellStyle name="Normal 4 2 8 2 2 3" xfId="18167" xr:uid="{00000000-0005-0000-0000-0000B1470000}"/>
    <cellStyle name="Normal 4 2 8 2 2 4" xfId="18168" xr:uid="{00000000-0005-0000-0000-0000B2470000}"/>
    <cellStyle name="Normal 4 2 8 2 3" xfId="18169" xr:uid="{00000000-0005-0000-0000-0000B3470000}"/>
    <cellStyle name="Normal 4 2 8 2 4" xfId="18170" xr:uid="{00000000-0005-0000-0000-0000B4470000}"/>
    <cellStyle name="Normal 4 2 8 2 5" xfId="18171" xr:uid="{00000000-0005-0000-0000-0000B5470000}"/>
    <cellStyle name="Normal 4 2 8 3" xfId="18172" xr:uid="{00000000-0005-0000-0000-0000B6470000}"/>
    <cellStyle name="Normal 4 2 8 3 2" xfId="18173" xr:uid="{00000000-0005-0000-0000-0000B7470000}"/>
    <cellStyle name="Normal 4 2 8 3 3" xfId="18174" xr:uid="{00000000-0005-0000-0000-0000B8470000}"/>
    <cellStyle name="Normal 4 2 8 3 4" xfId="18175" xr:uid="{00000000-0005-0000-0000-0000B9470000}"/>
    <cellStyle name="Normal 4 2 8 4" xfId="18176" xr:uid="{00000000-0005-0000-0000-0000BA470000}"/>
    <cellStyle name="Normal 4 2 8 5" xfId="18177" xr:uid="{00000000-0005-0000-0000-0000BB470000}"/>
    <cellStyle name="Normal 4 2 8 6" xfId="18178" xr:uid="{00000000-0005-0000-0000-0000BC470000}"/>
    <cellStyle name="Normal 4 2 9" xfId="18179" xr:uid="{00000000-0005-0000-0000-0000BD470000}"/>
    <cellStyle name="Normal 4 2 9 2" xfId="18180" xr:uid="{00000000-0005-0000-0000-0000BE470000}"/>
    <cellStyle name="Normal 4 2 9 2 2" xfId="18181" xr:uid="{00000000-0005-0000-0000-0000BF470000}"/>
    <cellStyle name="Normal 4 2 9 2 2 2" xfId="18182" xr:uid="{00000000-0005-0000-0000-0000C0470000}"/>
    <cellStyle name="Normal 4 2 9 2 2 3" xfId="18183" xr:uid="{00000000-0005-0000-0000-0000C1470000}"/>
    <cellStyle name="Normal 4 2 9 2 2 4" xfId="18184" xr:uid="{00000000-0005-0000-0000-0000C2470000}"/>
    <cellStyle name="Normal 4 2 9 2 3" xfId="18185" xr:uid="{00000000-0005-0000-0000-0000C3470000}"/>
    <cellStyle name="Normal 4 2 9 2 4" xfId="18186" xr:uid="{00000000-0005-0000-0000-0000C4470000}"/>
    <cellStyle name="Normal 4 2 9 2 5" xfId="18187" xr:uid="{00000000-0005-0000-0000-0000C5470000}"/>
    <cellStyle name="Normal 4 2 9 3" xfId="18188" xr:uid="{00000000-0005-0000-0000-0000C6470000}"/>
    <cellStyle name="Normal 4 2 9 3 2" xfId="18189" xr:uid="{00000000-0005-0000-0000-0000C7470000}"/>
    <cellStyle name="Normal 4 2 9 3 3" xfId="18190" xr:uid="{00000000-0005-0000-0000-0000C8470000}"/>
    <cellStyle name="Normal 4 2 9 3 4" xfId="18191" xr:uid="{00000000-0005-0000-0000-0000C9470000}"/>
    <cellStyle name="Normal 4 2 9 4" xfId="18192" xr:uid="{00000000-0005-0000-0000-0000CA470000}"/>
    <cellStyle name="Normal 4 2 9 5" xfId="18193" xr:uid="{00000000-0005-0000-0000-0000CB470000}"/>
    <cellStyle name="Normal 4 2 9 6" xfId="18194" xr:uid="{00000000-0005-0000-0000-0000CC470000}"/>
    <cellStyle name="Normal 4 3" xfId="18195" xr:uid="{00000000-0005-0000-0000-0000CD470000}"/>
    <cellStyle name="Normal 4 3 10" xfId="18196" xr:uid="{00000000-0005-0000-0000-0000CE470000}"/>
    <cellStyle name="Normal 4 3 11" xfId="18197" xr:uid="{00000000-0005-0000-0000-0000CF470000}"/>
    <cellStyle name="Normal 4 3 2" xfId="18198" xr:uid="{00000000-0005-0000-0000-0000D0470000}"/>
    <cellStyle name="Normal 4 3 2 10" xfId="18199" xr:uid="{00000000-0005-0000-0000-0000D1470000}"/>
    <cellStyle name="Normal 4 3 2 2" xfId="18200" xr:uid="{00000000-0005-0000-0000-0000D2470000}"/>
    <cellStyle name="Normal 4 3 2 2 2" xfId="18201" xr:uid="{00000000-0005-0000-0000-0000D3470000}"/>
    <cellStyle name="Normal 4 3 2 2 2 2" xfId="18202" xr:uid="{00000000-0005-0000-0000-0000D4470000}"/>
    <cellStyle name="Normal 4 3 2 2 2 2 2" xfId="18203" xr:uid="{00000000-0005-0000-0000-0000D5470000}"/>
    <cellStyle name="Normal 4 3 2 2 2 2 3" xfId="18204" xr:uid="{00000000-0005-0000-0000-0000D6470000}"/>
    <cellStyle name="Normal 4 3 2 2 2 2 4" xfId="18205" xr:uid="{00000000-0005-0000-0000-0000D7470000}"/>
    <cellStyle name="Normal 4 3 2 2 2 3" xfId="18206" xr:uid="{00000000-0005-0000-0000-0000D8470000}"/>
    <cellStyle name="Normal 4 3 2 2 2 3 2" xfId="18207" xr:uid="{00000000-0005-0000-0000-0000D9470000}"/>
    <cellStyle name="Normal 4 3 2 2 2 3 3" xfId="18208" xr:uid="{00000000-0005-0000-0000-0000DA470000}"/>
    <cellStyle name="Normal 4 3 2 2 2 3 4" xfId="18209" xr:uid="{00000000-0005-0000-0000-0000DB470000}"/>
    <cellStyle name="Normal 4 3 2 2 2 4" xfId="18210" xr:uid="{00000000-0005-0000-0000-0000DC470000}"/>
    <cellStyle name="Normal 4 3 2 2 2 5" xfId="18211" xr:uid="{00000000-0005-0000-0000-0000DD470000}"/>
    <cellStyle name="Normal 4 3 2 2 2 6" xfId="18212" xr:uid="{00000000-0005-0000-0000-0000DE470000}"/>
    <cellStyle name="Normal 4 3 2 2 3" xfId="18213" xr:uid="{00000000-0005-0000-0000-0000DF470000}"/>
    <cellStyle name="Normal 4 3 2 2 3 2" xfId="18214" xr:uid="{00000000-0005-0000-0000-0000E0470000}"/>
    <cellStyle name="Normal 4 3 2 2 3 3" xfId="18215" xr:uid="{00000000-0005-0000-0000-0000E1470000}"/>
    <cellStyle name="Normal 4 3 2 2 3 4" xfId="18216" xr:uid="{00000000-0005-0000-0000-0000E2470000}"/>
    <cellStyle name="Normal 4 3 2 2 4" xfId="18217" xr:uid="{00000000-0005-0000-0000-0000E3470000}"/>
    <cellStyle name="Normal 4 3 2 2 4 2" xfId="18218" xr:uid="{00000000-0005-0000-0000-0000E4470000}"/>
    <cellStyle name="Normal 4 3 2 2 4 3" xfId="18219" xr:uid="{00000000-0005-0000-0000-0000E5470000}"/>
    <cellStyle name="Normal 4 3 2 2 4 4" xfId="18220" xr:uid="{00000000-0005-0000-0000-0000E6470000}"/>
    <cellStyle name="Normal 4 3 2 2 5" xfId="18221" xr:uid="{00000000-0005-0000-0000-0000E7470000}"/>
    <cellStyle name="Normal 4 3 2 2 6" xfId="18222" xr:uid="{00000000-0005-0000-0000-0000E8470000}"/>
    <cellStyle name="Normal 4 3 2 2 7" xfId="18223" xr:uid="{00000000-0005-0000-0000-0000E9470000}"/>
    <cellStyle name="Normal 4 3 2 3" xfId="18224" xr:uid="{00000000-0005-0000-0000-0000EA470000}"/>
    <cellStyle name="Normal 4 3 2 3 2" xfId="18225" xr:uid="{00000000-0005-0000-0000-0000EB470000}"/>
    <cellStyle name="Normal 4 3 2 3 2 2" xfId="18226" xr:uid="{00000000-0005-0000-0000-0000EC470000}"/>
    <cellStyle name="Normal 4 3 2 3 2 2 2" xfId="18227" xr:uid="{00000000-0005-0000-0000-0000ED470000}"/>
    <cellStyle name="Normal 4 3 2 3 2 2 3" xfId="18228" xr:uid="{00000000-0005-0000-0000-0000EE470000}"/>
    <cellStyle name="Normal 4 3 2 3 2 2 4" xfId="18229" xr:uid="{00000000-0005-0000-0000-0000EF470000}"/>
    <cellStyle name="Normal 4 3 2 3 2 3" xfId="18230" xr:uid="{00000000-0005-0000-0000-0000F0470000}"/>
    <cellStyle name="Normal 4 3 2 3 2 3 2" xfId="18231" xr:uid="{00000000-0005-0000-0000-0000F1470000}"/>
    <cellStyle name="Normal 4 3 2 3 2 3 3" xfId="18232" xr:uid="{00000000-0005-0000-0000-0000F2470000}"/>
    <cellStyle name="Normal 4 3 2 3 2 3 4" xfId="18233" xr:uid="{00000000-0005-0000-0000-0000F3470000}"/>
    <cellStyle name="Normal 4 3 2 3 2 4" xfId="18234" xr:uid="{00000000-0005-0000-0000-0000F4470000}"/>
    <cellStyle name="Normal 4 3 2 3 2 5" xfId="18235" xr:uid="{00000000-0005-0000-0000-0000F5470000}"/>
    <cellStyle name="Normal 4 3 2 3 2 6" xfId="18236" xr:uid="{00000000-0005-0000-0000-0000F6470000}"/>
    <cellStyle name="Normal 4 3 2 3 3" xfId="18237" xr:uid="{00000000-0005-0000-0000-0000F7470000}"/>
    <cellStyle name="Normal 4 3 2 3 3 2" xfId="18238" xr:uid="{00000000-0005-0000-0000-0000F8470000}"/>
    <cellStyle name="Normal 4 3 2 3 3 3" xfId="18239" xr:uid="{00000000-0005-0000-0000-0000F9470000}"/>
    <cellStyle name="Normal 4 3 2 3 3 4" xfId="18240" xr:uid="{00000000-0005-0000-0000-0000FA470000}"/>
    <cellStyle name="Normal 4 3 2 3 4" xfId="18241" xr:uid="{00000000-0005-0000-0000-0000FB470000}"/>
    <cellStyle name="Normal 4 3 2 3 4 2" xfId="18242" xr:uid="{00000000-0005-0000-0000-0000FC470000}"/>
    <cellStyle name="Normal 4 3 2 3 4 3" xfId="18243" xr:uid="{00000000-0005-0000-0000-0000FD470000}"/>
    <cellStyle name="Normal 4 3 2 3 4 4" xfId="18244" xr:uid="{00000000-0005-0000-0000-0000FE470000}"/>
    <cellStyle name="Normal 4 3 2 3 5" xfId="18245" xr:uid="{00000000-0005-0000-0000-0000FF470000}"/>
    <cellStyle name="Normal 4 3 2 3 6" xfId="18246" xr:uid="{00000000-0005-0000-0000-000000480000}"/>
    <cellStyle name="Normal 4 3 2 3 7" xfId="18247" xr:uid="{00000000-0005-0000-0000-000001480000}"/>
    <cellStyle name="Normal 4 3 2 4" xfId="18248" xr:uid="{00000000-0005-0000-0000-000002480000}"/>
    <cellStyle name="Normal 4 3 2 4 2" xfId="18249" xr:uid="{00000000-0005-0000-0000-000003480000}"/>
    <cellStyle name="Normal 4 3 2 4 2 2" xfId="18250" xr:uid="{00000000-0005-0000-0000-000004480000}"/>
    <cellStyle name="Normal 4 3 2 4 2 3" xfId="18251" xr:uid="{00000000-0005-0000-0000-000005480000}"/>
    <cellStyle name="Normal 4 3 2 4 2 4" xfId="18252" xr:uid="{00000000-0005-0000-0000-000006480000}"/>
    <cellStyle name="Normal 4 3 2 4 3" xfId="18253" xr:uid="{00000000-0005-0000-0000-000007480000}"/>
    <cellStyle name="Normal 4 3 2 4 3 2" xfId="18254" xr:uid="{00000000-0005-0000-0000-000008480000}"/>
    <cellStyle name="Normal 4 3 2 4 3 3" xfId="18255" xr:uid="{00000000-0005-0000-0000-000009480000}"/>
    <cellStyle name="Normal 4 3 2 4 3 4" xfId="18256" xr:uid="{00000000-0005-0000-0000-00000A480000}"/>
    <cellStyle name="Normal 4 3 2 5" xfId="18257" xr:uid="{00000000-0005-0000-0000-00000B480000}"/>
    <cellStyle name="Normal 4 3 2 5 2" xfId="18258" xr:uid="{00000000-0005-0000-0000-00000C480000}"/>
    <cellStyle name="Normal 4 3 2 5 2 2" xfId="18259" xr:uid="{00000000-0005-0000-0000-00000D480000}"/>
    <cellStyle name="Normal 4 3 2 5 2 3" xfId="18260" xr:uid="{00000000-0005-0000-0000-00000E480000}"/>
    <cellStyle name="Normal 4 3 2 5 2 4" xfId="18261" xr:uid="{00000000-0005-0000-0000-00000F480000}"/>
    <cellStyle name="Normal 4 3 2 5 3" xfId="18262" xr:uid="{00000000-0005-0000-0000-000010480000}"/>
    <cellStyle name="Normal 4 3 2 5 4" xfId="18263" xr:uid="{00000000-0005-0000-0000-000011480000}"/>
    <cellStyle name="Normal 4 3 2 5 5" xfId="18264" xr:uid="{00000000-0005-0000-0000-000012480000}"/>
    <cellStyle name="Normal 4 3 2 6" xfId="18265" xr:uid="{00000000-0005-0000-0000-000013480000}"/>
    <cellStyle name="Normal 4 3 2 6 2" xfId="18266" xr:uid="{00000000-0005-0000-0000-000014480000}"/>
    <cellStyle name="Normal 4 3 2 6 3" xfId="18267" xr:uid="{00000000-0005-0000-0000-000015480000}"/>
    <cellStyle name="Normal 4 3 2 6 4" xfId="18268" xr:uid="{00000000-0005-0000-0000-000016480000}"/>
    <cellStyle name="Normal 4 3 2 7" xfId="18269" xr:uid="{00000000-0005-0000-0000-000017480000}"/>
    <cellStyle name="Normal 4 3 2 8" xfId="18270" xr:uid="{00000000-0005-0000-0000-000018480000}"/>
    <cellStyle name="Normal 4 3 2 9" xfId="18271" xr:uid="{00000000-0005-0000-0000-000019480000}"/>
    <cellStyle name="Normal 4 3 3" xfId="18272" xr:uid="{00000000-0005-0000-0000-00001A480000}"/>
    <cellStyle name="Normal 4 3 3 2" xfId="18273" xr:uid="{00000000-0005-0000-0000-00001B480000}"/>
    <cellStyle name="Normal 4 3 3 2 2" xfId="18274" xr:uid="{00000000-0005-0000-0000-00001C480000}"/>
    <cellStyle name="Normal 4 3 3 2 2 2" xfId="18275" xr:uid="{00000000-0005-0000-0000-00001D480000}"/>
    <cellStyle name="Normal 4 3 3 2 2 2 2" xfId="18276" xr:uid="{00000000-0005-0000-0000-00001E480000}"/>
    <cellStyle name="Normal 4 3 3 2 2 2 3" xfId="18277" xr:uid="{00000000-0005-0000-0000-00001F480000}"/>
    <cellStyle name="Normal 4 3 3 2 2 2 4" xfId="18278" xr:uid="{00000000-0005-0000-0000-000020480000}"/>
    <cellStyle name="Normal 4 3 3 2 2 3" xfId="18279" xr:uid="{00000000-0005-0000-0000-000021480000}"/>
    <cellStyle name="Normal 4 3 3 2 2 3 2" xfId="18280" xr:uid="{00000000-0005-0000-0000-000022480000}"/>
    <cellStyle name="Normal 4 3 3 2 2 3 3" xfId="18281" xr:uid="{00000000-0005-0000-0000-000023480000}"/>
    <cellStyle name="Normal 4 3 3 2 2 3 4" xfId="18282" xr:uid="{00000000-0005-0000-0000-000024480000}"/>
    <cellStyle name="Normal 4 3 3 2 2 4" xfId="18283" xr:uid="{00000000-0005-0000-0000-000025480000}"/>
    <cellStyle name="Normal 4 3 3 2 2 4 2" xfId="18284" xr:uid="{00000000-0005-0000-0000-000026480000}"/>
    <cellStyle name="Normal 4 3 3 2 2 4 3" xfId="18285" xr:uid="{00000000-0005-0000-0000-000027480000}"/>
    <cellStyle name="Normal 4 3 3 2 2 4 4" xfId="18286" xr:uid="{00000000-0005-0000-0000-000028480000}"/>
    <cellStyle name="Normal 4 3 3 2 2 5" xfId="18287" xr:uid="{00000000-0005-0000-0000-000029480000}"/>
    <cellStyle name="Normal 4 3 3 2 2 6" xfId="18288" xr:uid="{00000000-0005-0000-0000-00002A480000}"/>
    <cellStyle name="Normal 4 3 3 2 2 7" xfId="18289" xr:uid="{00000000-0005-0000-0000-00002B480000}"/>
    <cellStyle name="Normal 4 3 3 2 3" xfId="18290" xr:uid="{00000000-0005-0000-0000-00002C480000}"/>
    <cellStyle name="Normal 4 3 3 2 3 2" xfId="18291" xr:uid="{00000000-0005-0000-0000-00002D480000}"/>
    <cellStyle name="Normal 4 3 3 2 3 3" xfId="18292" xr:uid="{00000000-0005-0000-0000-00002E480000}"/>
    <cellStyle name="Normal 4 3 3 2 3 4" xfId="18293" xr:uid="{00000000-0005-0000-0000-00002F480000}"/>
    <cellStyle name="Normal 4 3 3 2 4" xfId="18294" xr:uid="{00000000-0005-0000-0000-000030480000}"/>
    <cellStyle name="Normal 4 3 3 2 4 2" xfId="18295" xr:uid="{00000000-0005-0000-0000-000031480000}"/>
    <cellStyle name="Normal 4 3 3 2 4 3" xfId="18296" xr:uid="{00000000-0005-0000-0000-000032480000}"/>
    <cellStyle name="Normal 4 3 3 2 4 4" xfId="18297" xr:uid="{00000000-0005-0000-0000-000033480000}"/>
    <cellStyle name="Normal 4 3 3 2 5" xfId="18298" xr:uid="{00000000-0005-0000-0000-000034480000}"/>
    <cellStyle name="Normal 4 3 3 2 5 2" xfId="18299" xr:uid="{00000000-0005-0000-0000-000035480000}"/>
    <cellStyle name="Normal 4 3 3 2 5 3" xfId="18300" xr:uid="{00000000-0005-0000-0000-000036480000}"/>
    <cellStyle name="Normal 4 3 3 2 5 4" xfId="18301" xr:uid="{00000000-0005-0000-0000-000037480000}"/>
    <cellStyle name="Normal 4 3 3 2 6" xfId="18302" xr:uid="{00000000-0005-0000-0000-000038480000}"/>
    <cellStyle name="Normal 4 3 3 2 7" xfId="18303" xr:uid="{00000000-0005-0000-0000-000039480000}"/>
    <cellStyle name="Normal 4 3 3 2 8" xfId="18304" xr:uid="{00000000-0005-0000-0000-00003A480000}"/>
    <cellStyle name="Normal 4 3 3 3" xfId="18305" xr:uid="{00000000-0005-0000-0000-00003B480000}"/>
    <cellStyle name="Normal 4 3 3 3 2" xfId="18306" xr:uid="{00000000-0005-0000-0000-00003C480000}"/>
    <cellStyle name="Normal 4 3 3 3 2 2" xfId="18307" xr:uid="{00000000-0005-0000-0000-00003D480000}"/>
    <cellStyle name="Normal 4 3 3 3 2 2 2" xfId="18308" xr:uid="{00000000-0005-0000-0000-00003E480000}"/>
    <cellStyle name="Normal 4 3 3 3 2 2 3" xfId="18309" xr:uid="{00000000-0005-0000-0000-00003F480000}"/>
    <cellStyle name="Normal 4 3 3 3 2 2 4" xfId="18310" xr:uid="{00000000-0005-0000-0000-000040480000}"/>
    <cellStyle name="Normal 4 3 3 3 2 3" xfId="18311" xr:uid="{00000000-0005-0000-0000-000041480000}"/>
    <cellStyle name="Normal 4 3 3 3 2 4" xfId="18312" xr:uid="{00000000-0005-0000-0000-000042480000}"/>
    <cellStyle name="Normal 4 3 3 3 2 5" xfId="18313" xr:uid="{00000000-0005-0000-0000-000043480000}"/>
    <cellStyle name="Normal 4 3 3 3 3" xfId="18314" xr:uid="{00000000-0005-0000-0000-000044480000}"/>
    <cellStyle name="Normal 4 3 3 3 3 2" xfId="18315" xr:uid="{00000000-0005-0000-0000-000045480000}"/>
    <cellStyle name="Normal 4 3 3 3 3 3" xfId="18316" xr:uid="{00000000-0005-0000-0000-000046480000}"/>
    <cellStyle name="Normal 4 3 3 3 3 4" xfId="18317" xr:uid="{00000000-0005-0000-0000-000047480000}"/>
    <cellStyle name="Normal 4 3 3 3 4" xfId="18318" xr:uid="{00000000-0005-0000-0000-000048480000}"/>
    <cellStyle name="Normal 4 3 3 3 4 2" xfId="18319" xr:uid="{00000000-0005-0000-0000-000049480000}"/>
    <cellStyle name="Normal 4 3 3 3 4 3" xfId="18320" xr:uid="{00000000-0005-0000-0000-00004A480000}"/>
    <cellStyle name="Normal 4 3 3 3 4 4" xfId="18321" xr:uid="{00000000-0005-0000-0000-00004B480000}"/>
    <cellStyle name="Normal 4 3 3 3 5" xfId="18322" xr:uid="{00000000-0005-0000-0000-00004C480000}"/>
    <cellStyle name="Normal 4 3 3 3 6" xfId="18323" xr:uid="{00000000-0005-0000-0000-00004D480000}"/>
    <cellStyle name="Normal 4 3 3 3 7" xfId="18324" xr:uid="{00000000-0005-0000-0000-00004E480000}"/>
    <cellStyle name="Normal 4 3 3 4" xfId="18325" xr:uid="{00000000-0005-0000-0000-00004F480000}"/>
    <cellStyle name="Normal 4 3 3 4 2" xfId="18326" xr:uid="{00000000-0005-0000-0000-000050480000}"/>
    <cellStyle name="Normal 4 3 3 4 2 2" xfId="18327" xr:uid="{00000000-0005-0000-0000-000051480000}"/>
    <cellStyle name="Normal 4 3 3 4 2 3" xfId="18328" xr:uid="{00000000-0005-0000-0000-000052480000}"/>
    <cellStyle name="Normal 4 3 3 4 2 4" xfId="18329" xr:uid="{00000000-0005-0000-0000-000053480000}"/>
    <cellStyle name="Normal 4 3 3 4 3" xfId="18330" xr:uid="{00000000-0005-0000-0000-000054480000}"/>
    <cellStyle name="Normal 4 3 3 4 4" xfId="18331" xr:uid="{00000000-0005-0000-0000-000055480000}"/>
    <cellStyle name="Normal 4 3 3 4 5" xfId="18332" xr:uid="{00000000-0005-0000-0000-000056480000}"/>
    <cellStyle name="Normal 4 3 3 5" xfId="18333" xr:uid="{00000000-0005-0000-0000-000057480000}"/>
    <cellStyle name="Normal 4 3 3 5 2" xfId="18334" xr:uid="{00000000-0005-0000-0000-000058480000}"/>
    <cellStyle name="Normal 4 3 3 5 3" xfId="18335" xr:uid="{00000000-0005-0000-0000-000059480000}"/>
    <cellStyle name="Normal 4 3 3 5 4" xfId="18336" xr:uid="{00000000-0005-0000-0000-00005A480000}"/>
    <cellStyle name="Normal 4 3 3 6" xfId="18337" xr:uid="{00000000-0005-0000-0000-00005B480000}"/>
    <cellStyle name="Normal 4 3 3 6 2" xfId="18338" xr:uid="{00000000-0005-0000-0000-00005C480000}"/>
    <cellStyle name="Normal 4 3 3 6 3" xfId="18339" xr:uid="{00000000-0005-0000-0000-00005D480000}"/>
    <cellStyle name="Normal 4 3 3 6 4" xfId="18340" xr:uid="{00000000-0005-0000-0000-00005E480000}"/>
    <cellStyle name="Normal 4 3 3 7" xfId="18341" xr:uid="{00000000-0005-0000-0000-00005F480000}"/>
    <cellStyle name="Normal 4 3 3 8" xfId="18342" xr:uid="{00000000-0005-0000-0000-000060480000}"/>
    <cellStyle name="Normal 4 3 3 9" xfId="18343" xr:uid="{00000000-0005-0000-0000-000061480000}"/>
    <cellStyle name="Normal 4 3 4" xfId="18344" xr:uid="{00000000-0005-0000-0000-000062480000}"/>
    <cellStyle name="Normal 4 3 4 2" xfId="18345" xr:uid="{00000000-0005-0000-0000-000063480000}"/>
    <cellStyle name="Normal 4 3 4 2 2" xfId="18346" xr:uid="{00000000-0005-0000-0000-000064480000}"/>
    <cellStyle name="Normal 4 3 4 2 2 2" xfId="18347" xr:uid="{00000000-0005-0000-0000-000065480000}"/>
    <cellStyle name="Normal 4 3 4 2 2 3" xfId="18348" xr:uid="{00000000-0005-0000-0000-000066480000}"/>
    <cellStyle name="Normal 4 3 4 2 2 4" xfId="18349" xr:uid="{00000000-0005-0000-0000-000067480000}"/>
    <cellStyle name="Normal 4 3 4 2 3" xfId="18350" xr:uid="{00000000-0005-0000-0000-000068480000}"/>
    <cellStyle name="Normal 4 3 4 2 3 2" xfId="18351" xr:uid="{00000000-0005-0000-0000-000069480000}"/>
    <cellStyle name="Normal 4 3 4 2 3 3" xfId="18352" xr:uid="{00000000-0005-0000-0000-00006A480000}"/>
    <cellStyle name="Normal 4 3 4 2 3 4" xfId="18353" xr:uid="{00000000-0005-0000-0000-00006B480000}"/>
    <cellStyle name="Normal 4 3 4 2 4" xfId="18354" xr:uid="{00000000-0005-0000-0000-00006C480000}"/>
    <cellStyle name="Normal 4 3 4 2 5" xfId="18355" xr:uid="{00000000-0005-0000-0000-00006D480000}"/>
    <cellStyle name="Normal 4 3 4 2 6" xfId="18356" xr:uid="{00000000-0005-0000-0000-00006E480000}"/>
    <cellStyle name="Normal 4 3 4 3" xfId="18357" xr:uid="{00000000-0005-0000-0000-00006F480000}"/>
    <cellStyle name="Normal 4 3 4 3 2" xfId="18358" xr:uid="{00000000-0005-0000-0000-000070480000}"/>
    <cellStyle name="Normal 4 3 4 3 3" xfId="18359" xr:uid="{00000000-0005-0000-0000-000071480000}"/>
    <cellStyle name="Normal 4 3 4 3 4" xfId="18360" xr:uid="{00000000-0005-0000-0000-000072480000}"/>
    <cellStyle name="Normal 4 3 4 4" xfId="18361" xr:uid="{00000000-0005-0000-0000-000073480000}"/>
    <cellStyle name="Normal 4 3 4 4 2" xfId="18362" xr:uid="{00000000-0005-0000-0000-000074480000}"/>
    <cellStyle name="Normal 4 3 4 4 3" xfId="18363" xr:uid="{00000000-0005-0000-0000-000075480000}"/>
    <cellStyle name="Normal 4 3 4 4 4" xfId="18364" xr:uid="{00000000-0005-0000-0000-000076480000}"/>
    <cellStyle name="Normal 4 3 4 5" xfId="18365" xr:uid="{00000000-0005-0000-0000-000077480000}"/>
    <cellStyle name="Normal 4 3 4 6" xfId="18366" xr:uid="{00000000-0005-0000-0000-000078480000}"/>
    <cellStyle name="Normal 4 3 4 7" xfId="18367" xr:uid="{00000000-0005-0000-0000-000079480000}"/>
    <cellStyle name="Normal 4 3 5" xfId="18368" xr:uid="{00000000-0005-0000-0000-00007A480000}"/>
    <cellStyle name="Normal 4 3 5 2" xfId="18369" xr:uid="{00000000-0005-0000-0000-00007B480000}"/>
    <cellStyle name="Normal 4 3 5 2 2" xfId="18370" xr:uid="{00000000-0005-0000-0000-00007C480000}"/>
    <cellStyle name="Normal 4 3 5 2 2 2" xfId="18371" xr:uid="{00000000-0005-0000-0000-00007D480000}"/>
    <cellStyle name="Normal 4 3 5 2 2 3" xfId="18372" xr:uid="{00000000-0005-0000-0000-00007E480000}"/>
    <cellStyle name="Normal 4 3 5 2 2 4" xfId="18373" xr:uid="{00000000-0005-0000-0000-00007F480000}"/>
    <cellStyle name="Normal 4 3 5 2 3" xfId="18374" xr:uid="{00000000-0005-0000-0000-000080480000}"/>
    <cellStyle name="Normal 4 3 5 2 3 2" xfId="18375" xr:uid="{00000000-0005-0000-0000-000081480000}"/>
    <cellStyle name="Normal 4 3 5 2 3 3" xfId="18376" xr:uid="{00000000-0005-0000-0000-000082480000}"/>
    <cellStyle name="Normal 4 3 5 2 3 4" xfId="18377" xr:uid="{00000000-0005-0000-0000-000083480000}"/>
    <cellStyle name="Normal 4 3 5 2 4" xfId="18378" xr:uid="{00000000-0005-0000-0000-000084480000}"/>
    <cellStyle name="Normal 4 3 5 2 4 2" xfId="18379" xr:uid="{00000000-0005-0000-0000-000085480000}"/>
    <cellStyle name="Normal 4 3 5 2 4 3" xfId="18380" xr:uid="{00000000-0005-0000-0000-000086480000}"/>
    <cellStyle name="Normal 4 3 5 2 4 4" xfId="18381" xr:uid="{00000000-0005-0000-0000-000087480000}"/>
    <cellStyle name="Normal 4 3 5 2 5" xfId="18382" xr:uid="{00000000-0005-0000-0000-000088480000}"/>
    <cellStyle name="Normal 4 3 5 2 6" xfId="18383" xr:uid="{00000000-0005-0000-0000-000089480000}"/>
    <cellStyle name="Normal 4 3 5 2 7" xfId="18384" xr:uid="{00000000-0005-0000-0000-00008A480000}"/>
    <cellStyle name="Normal 4 3 5 3" xfId="18385" xr:uid="{00000000-0005-0000-0000-00008B480000}"/>
    <cellStyle name="Normal 4 3 5 3 2" xfId="18386" xr:uid="{00000000-0005-0000-0000-00008C480000}"/>
    <cellStyle name="Normal 4 3 5 3 3" xfId="18387" xr:uid="{00000000-0005-0000-0000-00008D480000}"/>
    <cellStyle name="Normal 4 3 5 3 4" xfId="18388" xr:uid="{00000000-0005-0000-0000-00008E480000}"/>
    <cellStyle name="Normal 4 3 5 4" xfId="18389" xr:uid="{00000000-0005-0000-0000-00008F480000}"/>
    <cellStyle name="Normal 4 3 5 4 2" xfId="18390" xr:uid="{00000000-0005-0000-0000-000090480000}"/>
    <cellStyle name="Normal 4 3 5 4 3" xfId="18391" xr:uid="{00000000-0005-0000-0000-000091480000}"/>
    <cellStyle name="Normal 4 3 5 4 4" xfId="18392" xr:uid="{00000000-0005-0000-0000-000092480000}"/>
    <cellStyle name="Normal 4 3 5 5" xfId="18393" xr:uid="{00000000-0005-0000-0000-000093480000}"/>
    <cellStyle name="Normal 4 3 5 5 2" xfId="18394" xr:uid="{00000000-0005-0000-0000-000094480000}"/>
    <cellStyle name="Normal 4 3 5 5 3" xfId="18395" xr:uid="{00000000-0005-0000-0000-000095480000}"/>
    <cellStyle name="Normal 4 3 5 5 4" xfId="18396" xr:uid="{00000000-0005-0000-0000-000096480000}"/>
    <cellStyle name="Normal 4 3 5 6" xfId="18397" xr:uid="{00000000-0005-0000-0000-000097480000}"/>
    <cellStyle name="Normal 4 3 5 7" xfId="18398" xr:uid="{00000000-0005-0000-0000-000098480000}"/>
    <cellStyle name="Normal 4 3 5 8" xfId="18399" xr:uid="{00000000-0005-0000-0000-000099480000}"/>
    <cellStyle name="Normal 4 3 6" xfId="18400" xr:uid="{00000000-0005-0000-0000-00009A480000}"/>
    <cellStyle name="Normal 4 3 6 2" xfId="18401" xr:uid="{00000000-0005-0000-0000-00009B480000}"/>
    <cellStyle name="Normal 4 3 6 2 2" xfId="18402" xr:uid="{00000000-0005-0000-0000-00009C480000}"/>
    <cellStyle name="Normal 4 3 6 2 3" xfId="18403" xr:uid="{00000000-0005-0000-0000-00009D480000}"/>
    <cellStyle name="Normal 4 3 6 2 4" xfId="18404" xr:uid="{00000000-0005-0000-0000-00009E480000}"/>
    <cellStyle name="Normal 4 3 6 3" xfId="18405" xr:uid="{00000000-0005-0000-0000-00009F480000}"/>
    <cellStyle name="Normal 4 3 6 3 2" xfId="18406" xr:uid="{00000000-0005-0000-0000-0000A0480000}"/>
    <cellStyle name="Normal 4 3 6 3 3" xfId="18407" xr:uid="{00000000-0005-0000-0000-0000A1480000}"/>
    <cellStyle name="Normal 4 3 6 3 4" xfId="18408" xr:uid="{00000000-0005-0000-0000-0000A2480000}"/>
    <cellStyle name="Normal 4 3 6 4" xfId="18409" xr:uid="{00000000-0005-0000-0000-0000A3480000}"/>
    <cellStyle name="Normal 4 3 6 5" xfId="18410" xr:uid="{00000000-0005-0000-0000-0000A4480000}"/>
    <cellStyle name="Normal 4 3 6 6" xfId="18411" xr:uid="{00000000-0005-0000-0000-0000A5480000}"/>
    <cellStyle name="Normal 4 3 7" xfId="18412" xr:uid="{00000000-0005-0000-0000-0000A6480000}"/>
    <cellStyle name="Normal 4 3 7 2" xfId="18413" xr:uid="{00000000-0005-0000-0000-0000A7480000}"/>
    <cellStyle name="Normal 4 3 7 3" xfId="18414" xr:uid="{00000000-0005-0000-0000-0000A8480000}"/>
    <cellStyle name="Normal 4 3 7 4" xfId="18415" xr:uid="{00000000-0005-0000-0000-0000A9480000}"/>
    <cellStyle name="Normal 4 3 8" xfId="18416" xr:uid="{00000000-0005-0000-0000-0000AA480000}"/>
    <cellStyle name="Normal 4 3 8 2" xfId="18417" xr:uid="{00000000-0005-0000-0000-0000AB480000}"/>
    <cellStyle name="Normal 4 3 8 3" xfId="18418" xr:uid="{00000000-0005-0000-0000-0000AC480000}"/>
    <cellStyle name="Normal 4 3 8 4" xfId="18419" xr:uid="{00000000-0005-0000-0000-0000AD480000}"/>
    <cellStyle name="Normal 4 3 9" xfId="18420" xr:uid="{00000000-0005-0000-0000-0000AE480000}"/>
    <cellStyle name="Normal 4 4" xfId="18421" xr:uid="{00000000-0005-0000-0000-0000AF480000}"/>
    <cellStyle name="Normal 4 4 2" xfId="18422" xr:uid="{00000000-0005-0000-0000-0000B0480000}"/>
    <cellStyle name="Normal 4 4 2 2" xfId="18423" xr:uid="{00000000-0005-0000-0000-0000B1480000}"/>
    <cellStyle name="Normal 4 4 2 2 2" xfId="18424" xr:uid="{00000000-0005-0000-0000-0000B2480000}"/>
    <cellStyle name="Normal 4 4 2 2 2 2" xfId="18425" xr:uid="{00000000-0005-0000-0000-0000B3480000}"/>
    <cellStyle name="Normal 4 4 2 2 2 3" xfId="18426" xr:uid="{00000000-0005-0000-0000-0000B4480000}"/>
    <cellStyle name="Normal 4 4 2 2 2 4" xfId="18427" xr:uid="{00000000-0005-0000-0000-0000B5480000}"/>
    <cellStyle name="Normal 4 4 2 2 3" xfId="18428" xr:uid="{00000000-0005-0000-0000-0000B6480000}"/>
    <cellStyle name="Normal 4 4 2 2 3 2" xfId="18429" xr:uid="{00000000-0005-0000-0000-0000B7480000}"/>
    <cellStyle name="Normal 4 4 2 2 3 3" xfId="18430" xr:uid="{00000000-0005-0000-0000-0000B8480000}"/>
    <cellStyle name="Normal 4 4 2 2 3 4" xfId="18431" xr:uid="{00000000-0005-0000-0000-0000B9480000}"/>
    <cellStyle name="Normal 4 4 2 2 4" xfId="18432" xr:uid="{00000000-0005-0000-0000-0000BA480000}"/>
    <cellStyle name="Normal 4 4 2 2 5" xfId="18433" xr:uid="{00000000-0005-0000-0000-0000BB480000}"/>
    <cellStyle name="Normal 4 4 2 2 6" xfId="18434" xr:uid="{00000000-0005-0000-0000-0000BC480000}"/>
    <cellStyle name="Normal 4 4 2 3" xfId="18435" xr:uid="{00000000-0005-0000-0000-0000BD480000}"/>
    <cellStyle name="Normal 4 4 2 3 2" xfId="18436" xr:uid="{00000000-0005-0000-0000-0000BE480000}"/>
    <cellStyle name="Normal 4 4 2 3 3" xfId="18437" xr:uid="{00000000-0005-0000-0000-0000BF480000}"/>
    <cellStyle name="Normal 4 4 2 3 4" xfId="18438" xr:uid="{00000000-0005-0000-0000-0000C0480000}"/>
    <cellStyle name="Normal 4 4 2 4" xfId="18439" xr:uid="{00000000-0005-0000-0000-0000C1480000}"/>
    <cellStyle name="Normal 4 4 2 4 2" xfId="18440" xr:uid="{00000000-0005-0000-0000-0000C2480000}"/>
    <cellStyle name="Normal 4 4 2 4 3" xfId="18441" xr:uid="{00000000-0005-0000-0000-0000C3480000}"/>
    <cellStyle name="Normal 4 4 2 4 4" xfId="18442" xr:uid="{00000000-0005-0000-0000-0000C4480000}"/>
    <cellStyle name="Normal 4 4 2 5" xfId="18443" xr:uid="{00000000-0005-0000-0000-0000C5480000}"/>
    <cellStyle name="Normal 4 4 2 6" xfId="18444" xr:uid="{00000000-0005-0000-0000-0000C6480000}"/>
    <cellStyle name="Normal 4 4 2 7" xfId="18445" xr:uid="{00000000-0005-0000-0000-0000C7480000}"/>
    <cellStyle name="Normal 4 4 2 8" xfId="18446" xr:uid="{00000000-0005-0000-0000-0000C8480000}"/>
    <cellStyle name="Normal 4 4 3" xfId="18447" xr:uid="{00000000-0005-0000-0000-0000C9480000}"/>
    <cellStyle name="Normal 4 4 3 2" xfId="18448" xr:uid="{00000000-0005-0000-0000-0000CA480000}"/>
    <cellStyle name="Normal 4 4 3 2 2" xfId="18449" xr:uid="{00000000-0005-0000-0000-0000CB480000}"/>
    <cellStyle name="Normal 4 4 3 2 2 2" xfId="18450" xr:uid="{00000000-0005-0000-0000-0000CC480000}"/>
    <cellStyle name="Normal 4 4 3 2 2 3" xfId="18451" xr:uid="{00000000-0005-0000-0000-0000CD480000}"/>
    <cellStyle name="Normal 4 4 3 2 2 4" xfId="18452" xr:uid="{00000000-0005-0000-0000-0000CE480000}"/>
    <cellStyle name="Normal 4 4 3 2 3" xfId="18453" xr:uid="{00000000-0005-0000-0000-0000CF480000}"/>
    <cellStyle name="Normal 4 4 3 2 4" xfId="18454" xr:uid="{00000000-0005-0000-0000-0000D0480000}"/>
    <cellStyle name="Normal 4 4 3 2 5" xfId="18455" xr:uid="{00000000-0005-0000-0000-0000D1480000}"/>
    <cellStyle name="Normal 4 4 3 3" xfId="18456" xr:uid="{00000000-0005-0000-0000-0000D2480000}"/>
    <cellStyle name="Normal 4 4 3 3 2" xfId="18457" xr:uid="{00000000-0005-0000-0000-0000D3480000}"/>
    <cellStyle name="Normal 4 4 3 3 3" xfId="18458" xr:uid="{00000000-0005-0000-0000-0000D4480000}"/>
    <cellStyle name="Normal 4 4 3 3 4" xfId="18459" xr:uid="{00000000-0005-0000-0000-0000D5480000}"/>
    <cellStyle name="Normal 4 4 3 4" xfId="18460" xr:uid="{00000000-0005-0000-0000-0000D6480000}"/>
    <cellStyle name="Normal 4 4 3 5" xfId="18461" xr:uid="{00000000-0005-0000-0000-0000D7480000}"/>
    <cellStyle name="Normal 4 4 3 6" xfId="18462" xr:uid="{00000000-0005-0000-0000-0000D8480000}"/>
    <cellStyle name="Normal 4 4 4" xfId="18463" xr:uid="{00000000-0005-0000-0000-0000D9480000}"/>
    <cellStyle name="Normal 4 4 4 2" xfId="18464" xr:uid="{00000000-0005-0000-0000-0000DA480000}"/>
    <cellStyle name="Normal 4 4 4 2 2" xfId="18465" xr:uid="{00000000-0005-0000-0000-0000DB480000}"/>
    <cellStyle name="Normal 4 4 4 2 3" xfId="18466" xr:uid="{00000000-0005-0000-0000-0000DC480000}"/>
    <cellStyle name="Normal 4 4 4 2 4" xfId="18467" xr:uid="{00000000-0005-0000-0000-0000DD480000}"/>
    <cellStyle name="Normal 4 4 4 3" xfId="18468" xr:uid="{00000000-0005-0000-0000-0000DE480000}"/>
    <cellStyle name="Normal 4 4 4 4" xfId="18469" xr:uid="{00000000-0005-0000-0000-0000DF480000}"/>
    <cellStyle name="Normal 4 4 4 5" xfId="18470" xr:uid="{00000000-0005-0000-0000-0000E0480000}"/>
    <cellStyle name="Normal 4 4 5" xfId="18471" xr:uid="{00000000-0005-0000-0000-0000E1480000}"/>
    <cellStyle name="Normal 4 4 5 2" xfId="18472" xr:uid="{00000000-0005-0000-0000-0000E2480000}"/>
    <cellStyle name="Normal 4 4 5 3" xfId="18473" xr:uid="{00000000-0005-0000-0000-0000E3480000}"/>
    <cellStyle name="Normal 4 4 5 4" xfId="18474" xr:uid="{00000000-0005-0000-0000-0000E4480000}"/>
    <cellStyle name="Normal 4 4 6" xfId="18475" xr:uid="{00000000-0005-0000-0000-0000E5480000}"/>
    <cellStyle name="Normal 4 4 6 2" xfId="18476" xr:uid="{00000000-0005-0000-0000-0000E6480000}"/>
    <cellStyle name="Normal 4 4 6 3" xfId="18477" xr:uid="{00000000-0005-0000-0000-0000E7480000}"/>
    <cellStyle name="Normal 4 4 6 4" xfId="18478" xr:uid="{00000000-0005-0000-0000-0000E8480000}"/>
    <cellStyle name="Normal 4 5" xfId="18479" xr:uid="{00000000-0005-0000-0000-0000E9480000}"/>
    <cellStyle name="Normal 4 5 10" xfId="18480" xr:uid="{00000000-0005-0000-0000-0000EA480000}"/>
    <cellStyle name="Normal 4 5 11" xfId="18481" xr:uid="{00000000-0005-0000-0000-0000EB480000}"/>
    <cellStyle name="Normal 4 5 12" xfId="18482" xr:uid="{00000000-0005-0000-0000-0000EC480000}"/>
    <cellStyle name="Normal 4 5 13" xfId="18483" xr:uid="{00000000-0005-0000-0000-0000ED480000}"/>
    <cellStyle name="Normal 4 5 14" xfId="18484" xr:uid="{00000000-0005-0000-0000-0000EE480000}"/>
    <cellStyle name="Normal 4 5 15" xfId="18485" xr:uid="{00000000-0005-0000-0000-0000EF480000}"/>
    <cellStyle name="Normal 4 5 16" xfId="18486" xr:uid="{00000000-0005-0000-0000-0000F0480000}"/>
    <cellStyle name="Normal 4 5 17" xfId="18487" xr:uid="{00000000-0005-0000-0000-0000F1480000}"/>
    <cellStyle name="Normal 4 5 18" xfId="18488" xr:uid="{00000000-0005-0000-0000-0000F2480000}"/>
    <cellStyle name="Normal 4 5 19" xfId="18489" xr:uid="{00000000-0005-0000-0000-0000F3480000}"/>
    <cellStyle name="Normal 4 5 2" xfId="18490" xr:uid="{00000000-0005-0000-0000-0000F4480000}"/>
    <cellStyle name="Normal 4 5 2 2" xfId="18491" xr:uid="{00000000-0005-0000-0000-0000F5480000}"/>
    <cellStyle name="Normal 4 5 2 2 2" xfId="18492" xr:uid="{00000000-0005-0000-0000-0000F6480000}"/>
    <cellStyle name="Normal 4 5 2 2 2 2" xfId="18493" xr:uid="{00000000-0005-0000-0000-0000F7480000}"/>
    <cellStyle name="Normal 4 5 2 2 2 3" xfId="18494" xr:uid="{00000000-0005-0000-0000-0000F8480000}"/>
    <cellStyle name="Normal 4 5 2 2 2 4" xfId="18495" xr:uid="{00000000-0005-0000-0000-0000F9480000}"/>
    <cellStyle name="Normal 4 5 2 2 3" xfId="18496" xr:uid="{00000000-0005-0000-0000-0000FA480000}"/>
    <cellStyle name="Normal 4 5 2 2 4" xfId="18497" xr:uid="{00000000-0005-0000-0000-0000FB480000}"/>
    <cellStyle name="Normal 4 5 2 2 5" xfId="18498" xr:uid="{00000000-0005-0000-0000-0000FC480000}"/>
    <cellStyle name="Normal 4 5 2 3" xfId="18499" xr:uid="{00000000-0005-0000-0000-0000FD480000}"/>
    <cellStyle name="Normal 4 5 2 3 2" xfId="18500" xr:uid="{00000000-0005-0000-0000-0000FE480000}"/>
    <cellStyle name="Normal 4 5 2 3 3" xfId="18501" xr:uid="{00000000-0005-0000-0000-0000FF480000}"/>
    <cellStyle name="Normal 4 5 2 3 4" xfId="18502" xr:uid="{00000000-0005-0000-0000-000000490000}"/>
    <cellStyle name="Normal 4 5 2 4" xfId="18503" xr:uid="{00000000-0005-0000-0000-000001490000}"/>
    <cellStyle name="Normal 4 5 2 4 2" xfId="18504" xr:uid="{00000000-0005-0000-0000-000002490000}"/>
    <cellStyle name="Normal 4 5 2 4 3" xfId="18505" xr:uid="{00000000-0005-0000-0000-000003490000}"/>
    <cellStyle name="Normal 4 5 2 4 4" xfId="18506" xr:uid="{00000000-0005-0000-0000-000004490000}"/>
    <cellStyle name="Normal 4 5 20" xfId="18507" xr:uid="{00000000-0005-0000-0000-000005490000}"/>
    <cellStyle name="Normal 4 5 21" xfId="18508" xr:uid="{00000000-0005-0000-0000-000006490000}"/>
    <cellStyle name="Normal 4 5 22" xfId="18509" xr:uid="{00000000-0005-0000-0000-000007490000}"/>
    <cellStyle name="Normal 4 5 23" xfId="18510" xr:uid="{00000000-0005-0000-0000-000008490000}"/>
    <cellStyle name="Normal 4 5 24" xfId="18511" xr:uid="{00000000-0005-0000-0000-000009490000}"/>
    <cellStyle name="Normal 4 5 25" xfId="18512" xr:uid="{00000000-0005-0000-0000-00000A490000}"/>
    <cellStyle name="Normal 4 5 26" xfId="18513" xr:uid="{00000000-0005-0000-0000-00000B490000}"/>
    <cellStyle name="Normal 4 5 27" xfId="18514" xr:uid="{00000000-0005-0000-0000-00000C490000}"/>
    <cellStyle name="Normal 4 5 28" xfId="18515" xr:uid="{00000000-0005-0000-0000-00000D490000}"/>
    <cellStyle name="Normal 4 5 29" xfId="18516" xr:uid="{00000000-0005-0000-0000-00000E490000}"/>
    <cellStyle name="Normal 4 5 3" xfId="18517" xr:uid="{00000000-0005-0000-0000-00000F490000}"/>
    <cellStyle name="Normal 4 5 3 2" xfId="18518" xr:uid="{00000000-0005-0000-0000-000010490000}"/>
    <cellStyle name="Normal 4 5 3 2 2" xfId="18519" xr:uid="{00000000-0005-0000-0000-000011490000}"/>
    <cellStyle name="Normal 4 5 3 2 2 2" xfId="18520" xr:uid="{00000000-0005-0000-0000-000012490000}"/>
    <cellStyle name="Normal 4 5 3 2 2 3" xfId="18521" xr:uid="{00000000-0005-0000-0000-000013490000}"/>
    <cellStyle name="Normal 4 5 3 2 2 4" xfId="18522" xr:uid="{00000000-0005-0000-0000-000014490000}"/>
    <cellStyle name="Normal 4 5 3 2 3" xfId="18523" xr:uid="{00000000-0005-0000-0000-000015490000}"/>
    <cellStyle name="Normal 4 5 3 2 4" xfId="18524" xr:uid="{00000000-0005-0000-0000-000016490000}"/>
    <cellStyle name="Normal 4 5 3 2 5" xfId="18525" xr:uid="{00000000-0005-0000-0000-000017490000}"/>
    <cellStyle name="Normal 4 5 3 3" xfId="18526" xr:uid="{00000000-0005-0000-0000-000018490000}"/>
    <cellStyle name="Normal 4 5 3 3 2" xfId="18527" xr:uid="{00000000-0005-0000-0000-000019490000}"/>
    <cellStyle name="Normal 4 5 3 3 3" xfId="18528" xr:uid="{00000000-0005-0000-0000-00001A490000}"/>
    <cellStyle name="Normal 4 5 3 3 4" xfId="18529" xr:uid="{00000000-0005-0000-0000-00001B490000}"/>
    <cellStyle name="Normal 4 5 3 4" xfId="18530" xr:uid="{00000000-0005-0000-0000-00001C490000}"/>
    <cellStyle name="Normal 4 5 3 4 2" xfId="18531" xr:uid="{00000000-0005-0000-0000-00001D490000}"/>
    <cellStyle name="Normal 4 5 3 4 3" xfId="18532" xr:uid="{00000000-0005-0000-0000-00001E490000}"/>
    <cellStyle name="Normal 4 5 3 4 4" xfId="18533" xr:uid="{00000000-0005-0000-0000-00001F490000}"/>
    <cellStyle name="Normal 4 5 30" xfId="18534" xr:uid="{00000000-0005-0000-0000-000020490000}"/>
    <cellStyle name="Normal 4 5 31" xfId="18535" xr:uid="{00000000-0005-0000-0000-000021490000}"/>
    <cellStyle name="Normal 4 5 32" xfId="18536" xr:uid="{00000000-0005-0000-0000-000022490000}"/>
    <cellStyle name="Normal 4 5 33" xfId="18537" xr:uid="{00000000-0005-0000-0000-000023490000}"/>
    <cellStyle name="Normal 4 5 34" xfId="18538" xr:uid="{00000000-0005-0000-0000-000024490000}"/>
    <cellStyle name="Normal 4 5 35" xfId="18539" xr:uid="{00000000-0005-0000-0000-000025490000}"/>
    <cellStyle name="Normal 4 5 36" xfId="18540" xr:uid="{00000000-0005-0000-0000-000026490000}"/>
    <cellStyle name="Normal 4 5 37" xfId="18541" xr:uid="{00000000-0005-0000-0000-000027490000}"/>
    <cellStyle name="Normal 4 5 38" xfId="18542" xr:uid="{00000000-0005-0000-0000-000028490000}"/>
    <cellStyle name="Normal 4 5 39" xfId="18543" xr:uid="{00000000-0005-0000-0000-000029490000}"/>
    <cellStyle name="Normal 4 5 4" xfId="18544" xr:uid="{00000000-0005-0000-0000-00002A490000}"/>
    <cellStyle name="Normal 4 5 4 2" xfId="18545" xr:uid="{00000000-0005-0000-0000-00002B490000}"/>
    <cellStyle name="Normal 4 5 4 2 2" xfId="18546" xr:uid="{00000000-0005-0000-0000-00002C490000}"/>
    <cellStyle name="Normal 4 5 4 2 3" xfId="18547" xr:uid="{00000000-0005-0000-0000-00002D490000}"/>
    <cellStyle name="Normal 4 5 4 2 4" xfId="18548" xr:uid="{00000000-0005-0000-0000-00002E490000}"/>
    <cellStyle name="Normal 4 5 4 3" xfId="18549" xr:uid="{00000000-0005-0000-0000-00002F490000}"/>
    <cellStyle name="Normal 4 5 4 3 2" xfId="18550" xr:uid="{00000000-0005-0000-0000-000030490000}"/>
    <cellStyle name="Normal 4 5 4 3 3" xfId="18551" xr:uid="{00000000-0005-0000-0000-000031490000}"/>
    <cellStyle name="Normal 4 5 4 3 4" xfId="18552" xr:uid="{00000000-0005-0000-0000-000032490000}"/>
    <cellStyle name="Normal 4 5 40" xfId="18553" xr:uid="{00000000-0005-0000-0000-000033490000}"/>
    <cellStyle name="Normal 4 5 41" xfId="18554" xr:uid="{00000000-0005-0000-0000-000034490000}"/>
    <cellStyle name="Normal 4 5 42" xfId="18555" xr:uid="{00000000-0005-0000-0000-000035490000}"/>
    <cellStyle name="Normal 4 5 43" xfId="18556" xr:uid="{00000000-0005-0000-0000-000036490000}"/>
    <cellStyle name="Normal 4 5 44" xfId="18557" xr:uid="{00000000-0005-0000-0000-000037490000}"/>
    <cellStyle name="Normal 4 5 45" xfId="18558" xr:uid="{00000000-0005-0000-0000-000038490000}"/>
    <cellStyle name="Normal 4 5 46" xfId="18559" xr:uid="{00000000-0005-0000-0000-000039490000}"/>
    <cellStyle name="Normal 4 5 47" xfId="18560" xr:uid="{00000000-0005-0000-0000-00003A490000}"/>
    <cellStyle name="Normal 4 5 48" xfId="18561" xr:uid="{00000000-0005-0000-0000-00003B490000}"/>
    <cellStyle name="Normal 4 5 49" xfId="18562" xr:uid="{00000000-0005-0000-0000-00003C490000}"/>
    <cellStyle name="Normal 4 5 5" xfId="18563" xr:uid="{00000000-0005-0000-0000-00003D490000}"/>
    <cellStyle name="Normal 4 5 5 2" xfId="18564" xr:uid="{00000000-0005-0000-0000-00003E490000}"/>
    <cellStyle name="Normal 4 5 5 2 2" xfId="18565" xr:uid="{00000000-0005-0000-0000-00003F490000}"/>
    <cellStyle name="Normal 4 5 5 2 3" xfId="18566" xr:uid="{00000000-0005-0000-0000-000040490000}"/>
    <cellStyle name="Normal 4 5 5 2 4" xfId="18567" xr:uid="{00000000-0005-0000-0000-000041490000}"/>
    <cellStyle name="Normal 4 5 50" xfId="18568" xr:uid="{00000000-0005-0000-0000-000042490000}"/>
    <cellStyle name="Normal 4 5 51" xfId="18569" xr:uid="{00000000-0005-0000-0000-000043490000}"/>
    <cellStyle name="Normal 4 5 52" xfId="18570" xr:uid="{00000000-0005-0000-0000-000044490000}"/>
    <cellStyle name="Normal 4 5 53" xfId="18571" xr:uid="{00000000-0005-0000-0000-000045490000}"/>
    <cellStyle name="Normal 4 5 54" xfId="18572" xr:uid="{00000000-0005-0000-0000-000046490000}"/>
    <cellStyle name="Normal 4 5 55" xfId="18573" xr:uid="{00000000-0005-0000-0000-000047490000}"/>
    <cellStyle name="Normal 4 5 56" xfId="18574" xr:uid="{00000000-0005-0000-0000-000048490000}"/>
    <cellStyle name="Normal 4 5 57" xfId="18575" xr:uid="{00000000-0005-0000-0000-000049490000}"/>
    <cellStyle name="Normal 4 5 58" xfId="18576" xr:uid="{00000000-0005-0000-0000-00004A490000}"/>
    <cellStyle name="Normal 4 5 59" xfId="18577" xr:uid="{00000000-0005-0000-0000-00004B490000}"/>
    <cellStyle name="Normal 4 5 6" xfId="18578" xr:uid="{00000000-0005-0000-0000-00004C490000}"/>
    <cellStyle name="Normal 4 5 60" xfId="18579" xr:uid="{00000000-0005-0000-0000-00004D490000}"/>
    <cellStyle name="Normal 4 5 61" xfId="18580" xr:uid="{00000000-0005-0000-0000-00004E490000}"/>
    <cellStyle name="Normal 4 5 62" xfId="18581" xr:uid="{00000000-0005-0000-0000-00004F490000}"/>
    <cellStyle name="Normal 4 5 63" xfId="18582" xr:uid="{00000000-0005-0000-0000-000050490000}"/>
    <cellStyle name="Normal 4 5 64" xfId="18583" xr:uid="{00000000-0005-0000-0000-000051490000}"/>
    <cellStyle name="Normal 4 5 65" xfId="18584" xr:uid="{00000000-0005-0000-0000-000052490000}"/>
    <cellStyle name="Normal 4 5 66" xfId="18585" xr:uid="{00000000-0005-0000-0000-000053490000}"/>
    <cellStyle name="Normal 4 5 67" xfId="18586" xr:uid="{00000000-0005-0000-0000-000054490000}"/>
    <cellStyle name="Normal 4 5 68" xfId="18587" xr:uid="{00000000-0005-0000-0000-000055490000}"/>
    <cellStyle name="Normal 4 5 69" xfId="18588" xr:uid="{00000000-0005-0000-0000-000056490000}"/>
    <cellStyle name="Normal 4 5 7" xfId="18589" xr:uid="{00000000-0005-0000-0000-000057490000}"/>
    <cellStyle name="Normal 4 5 70" xfId="18590" xr:uid="{00000000-0005-0000-0000-000058490000}"/>
    <cellStyle name="Normal 4 5 71" xfId="18591" xr:uid="{00000000-0005-0000-0000-000059490000}"/>
    <cellStyle name="Normal 4 5 72" xfId="18592" xr:uid="{00000000-0005-0000-0000-00005A490000}"/>
    <cellStyle name="Normal 4 5 73" xfId="18593" xr:uid="{00000000-0005-0000-0000-00005B490000}"/>
    <cellStyle name="Normal 4 5 74" xfId="18594" xr:uid="{00000000-0005-0000-0000-00005C490000}"/>
    <cellStyle name="Normal 4 5 75" xfId="18595" xr:uid="{00000000-0005-0000-0000-00005D490000}"/>
    <cellStyle name="Normal 4 5 76" xfId="18596" xr:uid="{00000000-0005-0000-0000-00005E490000}"/>
    <cellStyle name="Normal 4 5 77" xfId="18597" xr:uid="{00000000-0005-0000-0000-00005F490000}"/>
    <cellStyle name="Normal 4 5 78" xfId="18598" xr:uid="{00000000-0005-0000-0000-000060490000}"/>
    <cellStyle name="Normal 4 5 79" xfId="18599" xr:uid="{00000000-0005-0000-0000-000061490000}"/>
    <cellStyle name="Normal 4 5 8" xfId="18600" xr:uid="{00000000-0005-0000-0000-000062490000}"/>
    <cellStyle name="Normal 4 5 80" xfId="18601" xr:uid="{00000000-0005-0000-0000-000063490000}"/>
    <cellStyle name="Normal 4 5 81" xfId="18602" xr:uid="{00000000-0005-0000-0000-000064490000}"/>
    <cellStyle name="Normal 4 5 82" xfId="18603" xr:uid="{00000000-0005-0000-0000-000065490000}"/>
    <cellStyle name="Normal 4 5 83" xfId="18604" xr:uid="{00000000-0005-0000-0000-000066490000}"/>
    <cellStyle name="Normal 4 5 84" xfId="18605" xr:uid="{00000000-0005-0000-0000-000067490000}"/>
    <cellStyle name="Normal 4 5 85" xfId="18606" xr:uid="{00000000-0005-0000-0000-000068490000}"/>
    <cellStyle name="Normal 4 5 86" xfId="18607" xr:uid="{00000000-0005-0000-0000-000069490000}"/>
    <cellStyle name="Normal 4 5 87" xfId="18608" xr:uid="{00000000-0005-0000-0000-00006A490000}"/>
    <cellStyle name="Normal 4 5 88" xfId="18609" xr:uid="{00000000-0005-0000-0000-00006B490000}"/>
    <cellStyle name="Normal 4 5 89" xfId="18610" xr:uid="{00000000-0005-0000-0000-00006C490000}"/>
    <cellStyle name="Normal 4 5 9" xfId="18611" xr:uid="{00000000-0005-0000-0000-00006D490000}"/>
    <cellStyle name="Normal 4 5 90" xfId="18612" xr:uid="{00000000-0005-0000-0000-00006E490000}"/>
    <cellStyle name="Normal 4 5 91" xfId="18613" xr:uid="{00000000-0005-0000-0000-00006F490000}"/>
    <cellStyle name="Normal 4 5 92" xfId="18614" xr:uid="{00000000-0005-0000-0000-000070490000}"/>
    <cellStyle name="Normal 4 5 93" xfId="18615" xr:uid="{00000000-0005-0000-0000-000071490000}"/>
    <cellStyle name="Normal 4 5 94" xfId="18616" xr:uid="{00000000-0005-0000-0000-000072490000}"/>
    <cellStyle name="Normal 4 5 94 2" xfId="18617" xr:uid="{00000000-0005-0000-0000-000073490000}"/>
    <cellStyle name="Normal 4 5 94 3" xfId="18618" xr:uid="{00000000-0005-0000-0000-000074490000}"/>
    <cellStyle name="Normal 4 5 94 4" xfId="18619" xr:uid="{00000000-0005-0000-0000-000075490000}"/>
    <cellStyle name="Normal 4 6" xfId="18620" xr:uid="{00000000-0005-0000-0000-000076490000}"/>
    <cellStyle name="Normal 4 6 2" xfId="18621" xr:uid="{00000000-0005-0000-0000-000077490000}"/>
    <cellStyle name="Normal 4 6 2 2" xfId="18622" xr:uid="{00000000-0005-0000-0000-000078490000}"/>
    <cellStyle name="Normal 4 6 2 2 2" xfId="18623" xr:uid="{00000000-0005-0000-0000-000079490000}"/>
    <cellStyle name="Normal 4 6 2 2 3" xfId="18624" xr:uid="{00000000-0005-0000-0000-00007A490000}"/>
    <cellStyle name="Normal 4 6 2 2 4" xfId="18625" xr:uid="{00000000-0005-0000-0000-00007B490000}"/>
    <cellStyle name="Normal 4 6 2 3" xfId="18626" xr:uid="{00000000-0005-0000-0000-00007C490000}"/>
    <cellStyle name="Normal 4 6 2 3 2" xfId="18627" xr:uid="{00000000-0005-0000-0000-00007D490000}"/>
    <cellStyle name="Normal 4 6 2 3 3" xfId="18628" xr:uid="{00000000-0005-0000-0000-00007E490000}"/>
    <cellStyle name="Normal 4 6 2 3 4" xfId="18629" xr:uid="{00000000-0005-0000-0000-00007F490000}"/>
    <cellStyle name="Normal 4 6 3" xfId="18630" xr:uid="{00000000-0005-0000-0000-000080490000}"/>
    <cellStyle name="Normal 4 6 3 2" xfId="18631" xr:uid="{00000000-0005-0000-0000-000081490000}"/>
    <cellStyle name="Normal 4 6 3 3" xfId="18632" xr:uid="{00000000-0005-0000-0000-000082490000}"/>
    <cellStyle name="Normal 4 6 3 4" xfId="18633" xr:uid="{00000000-0005-0000-0000-000083490000}"/>
    <cellStyle name="Normal 4 6 4" xfId="18634" xr:uid="{00000000-0005-0000-0000-000084490000}"/>
    <cellStyle name="Normal 4 6 4 2" xfId="18635" xr:uid="{00000000-0005-0000-0000-000085490000}"/>
    <cellStyle name="Normal 4 6 4 3" xfId="18636" xr:uid="{00000000-0005-0000-0000-000086490000}"/>
    <cellStyle name="Normal 4 6 4 4" xfId="18637" xr:uid="{00000000-0005-0000-0000-000087490000}"/>
    <cellStyle name="Normal 4 7" xfId="18638" xr:uid="{00000000-0005-0000-0000-000088490000}"/>
    <cellStyle name="Normal 4 7 2" xfId="18639" xr:uid="{00000000-0005-0000-0000-000089490000}"/>
    <cellStyle name="Normal 4 7 2 2" xfId="18640" xr:uid="{00000000-0005-0000-0000-00008A490000}"/>
    <cellStyle name="Normal 4 7 2 2 2" xfId="18641" xr:uid="{00000000-0005-0000-0000-00008B490000}"/>
    <cellStyle name="Normal 4 7 2 2 3" xfId="18642" xr:uid="{00000000-0005-0000-0000-00008C490000}"/>
    <cellStyle name="Normal 4 7 2 2 4" xfId="18643" xr:uid="{00000000-0005-0000-0000-00008D490000}"/>
    <cellStyle name="Normal 4 7 2 3" xfId="18644" xr:uid="{00000000-0005-0000-0000-00008E490000}"/>
    <cellStyle name="Normal 4 7 2 3 2" xfId="18645" xr:uid="{00000000-0005-0000-0000-00008F490000}"/>
    <cellStyle name="Normal 4 7 2 3 3" xfId="18646" xr:uid="{00000000-0005-0000-0000-000090490000}"/>
    <cellStyle name="Normal 4 7 2 3 4" xfId="18647" xr:uid="{00000000-0005-0000-0000-000091490000}"/>
    <cellStyle name="Normal 4 7 3" xfId="18648" xr:uid="{00000000-0005-0000-0000-000092490000}"/>
    <cellStyle name="Normal 4 7 3 2" xfId="18649" xr:uid="{00000000-0005-0000-0000-000093490000}"/>
    <cellStyle name="Normal 4 7 3 3" xfId="18650" xr:uid="{00000000-0005-0000-0000-000094490000}"/>
    <cellStyle name="Normal 4 7 3 4" xfId="18651" xr:uid="{00000000-0005-0000-0000-000095490000}"/>
    <cellStyle name="Normal 4 7 4" xfId="18652" xr:uid="{00000000-0005-0000-0000-000096490000}"/>
    <cellStyle name="Normal 4 7 4 2" xfId="18653" xr:uid="{00000000-0005-0000-0000-000097490000}"/>
    <cellStyle name="Normal 4 7 4 3" xfId="18654" xr:uid="{00000000-0005-0000-0000-000098490000}"/>
    <cellStyle name="Normal 4 7 4 4" xfId="18655" xr:uid="{00000000-0005-0000-0000-000099490000}"/>
    <cellStyle name="Normal 4 8" xfId="18656" xr:uid="{00000000-0005-0000-0000-00009A490000}"/>
    <cellStyle name="Normal 4 8 2" xfId="18657" xr:uid="{00000000-0005-0000-0000-00009B490000}"/>
    <cellStyle name="Normal 4 8 2 2" xfId="18658" xr:uid="{00000000-0005-0000-0000-00009C490000}"/>
    <cellStyle name="Normal 4 8 2 2 2" xfId="18659" xr:uid="{00000000-0005-0000-0000-00009D490000}"/>
    <cellStyle name="Normal 4 8 2 2 3" xfId="18660" xr:uid="{00000000-0005-0000-0000-00009E490000}"/>
    <cellStyle name="Normal 4 8 2 2 4" xfId="18661" xr:uid="{00000000-0005-0000-0000-00009F490000}"/>
    <cellStyle name="Normal 4 8 3" xfId="18662" xr:uid="{00000000-0005-0000-0000-0000A0490000}"/>
    <cellStyle name="Normal 4 8 3 2" xfId="18663" xr:uid="{00000000-0005-0000-0000-0000A1490000}"/>
    <cellStyle name="Normal 4 8 3 3" xfId="18664" xr:uid="{00000000-0005-0000-0000-0000A2490000}"/>
    <cellStyle name="Normal 4 8 3 4" xfId="18665" xr:uid="{00000000-0005-0000-0000-0000A3490000}"/>
    <cellStyle name="Normal 4 9" xfId="18666" xr:uid="{00000000-0005-0000-0000-0000A4490000}"/>
    <cellStyle name="Normal 4 9 2" xfId="18667" xr:uid="{00000000-0005-0000-0000-0000A5490000}"/>
    <cellStyle name="Normal 4 9 2 2" xfId="18668" xr:uid="{00000000-0005-0000-0000-0000A6490000}"/>
    <cellStyle name="Normal 4 9 2 3" xfId="18669" xr:uid="{00000000-0005-0000-0000-0000A7490000}"/>
    <cellStyle name="Normal 4 9 2 4" xfId="18670" xr:uid="{00000000-0005-0000-0000-0000A8490000}"/>
    <cellStyle name="Normal 4 9 3" xfId="18671" xr:uid="{00000000-0005-0000-0000-0000A9490000}"/>
    <cellStyle name="Normal 40" xfId="18672" xr:uid="{00000000-0005-0000-0000-0000AA490000}"/>
    <cellStyle name="Normal 40 2" xfId="18673" xr:uid="{00000000-0005-0000-0000-0000AB490000}"/>
    <cellStyle name="Normal 40 3" xfId="18674" xr:uid="{00000000-0005-0000-0000-0000AC490000}"/>
    <cellStyle name="Normal 40 3 2" xfId="18675" xr:uid="{00000000-0005-0000-0000-0000AD490000}"/>
    <cellStyle name="Normal 40 3 2 2" xfId="18676" xr:uid="{00000000-0005-0000-0000-0000AE490000}"/>
    <cellStyle name="Normal 40 3 2 2 2" xfId="18677" xr:uid="{00000000-0005-0000-0000-0000AF490000}"/>
    <cellStyle name="Normal 40 3 2 2 3" xfId="18678" xr:uid="{00000000-0005-0000-0000-0000B0490000}"/>
    <cellStyle name="Normal 40 3 2 2 4" xfId="18679" xr:uid="{00000000-0005-0000-0000-0000B1490000}"/>
    <cellStyle name="Normal 40 3 2 3" xfId="18680" xr:uid="{00000000-0005-0000-0000-0000B2490000}"/>
    <cellStyle name="Normal 40 3 2 4" xfId="18681" xr:uid="{00000000-0005-0000-0000-0000B3490000}"/>
    <cellStyle name="Normal 40 3 2 5" xfId="18682" xr:uid="{00000000-0005-0000-0000-0000B4490000}"/>
    <cellStyle name="Normal 40 3 3" xfId="18683" xr:uid="{00000000-0005-0000-0000-0000B5490000}"/>
    <cellStyle name="Normal 40 3 3 2" xfId="18684" xr:uid="{00000000-0005-0000-0000-0000B6490000}"/>
    <cellStyle name="Normal 40 3 3 3" xfId="18685" xr:uid="{00000000-0005-0000-0000-0000B7490000}"/>
    <cellStyle name="Normal 40 3 3 4" xfId="18686" xr:uid="{00000000-0005-0000-0000-0000B8490000}"/>
    <cellStyle name="Normal 40 3 4" xfId="18687" xr:uid="{00000000-0005-0000-0000-0000B9490000}"/>
    <cellStyle name="Normal 40 3 5" xfId="18688" xr:uid="{00000000-0005-0000-0000-0000BA490000}"/>
    <cellStyle name="Normal 40 3 6" xfId="18689" xr:uid="{00000000-0005-0000-0000-0000BB490000}"/>
    <cellStyle name="Normal 41" xfId="18690" xr:uid="{00000000-0005-0000-0000-0000BC490000}"/>
    <cellStyle name="Normal 41 2" xfId="18691" xr:uid="{00000000-0005-0000-0000-0000BD490000}"/>
    <cellStyle name="Normal 41 3" xfId="18692" xr:uid="{00000000-0005-0000-0000-0000BE490000}"/>
    <cellStyle name="Normal 41 3 2" xfId="18693" xr:uid="{00000000-0005-0000-0000-0000BF490000}"/>
    <cellStyle name="Normal 41 3 2 2" xfId="18694" xr:uid="{00000000-0005-0000-0000-0000C0490000}"/>
    <cellStyle name="Normal 41 3 2 2 2" xfId="18695" xr:uid="{00000000-0005-0000-0000-0000C1490000}"/>
    <cellStyle name="Normal 41 3 2 2 3" xfId="18696" xr:uid="{00000000-0005-0000-0000-0000C2490000}"/>
    <cellStyle name="Normal 41 3 2 2 4" xfId="18697" xr:uid="{00000000-0005-0000-0000-0000C3490000}"/>
    <cellStyle name="Normal 41 3 2 3" xfId="18698" xr:uid="{00000000-0005-0000-0000-0000C4490000}"/>
    <cellStyle name="Normal 41 3 2 4" xfId="18699" xr:uid="{00000000-0005-0000-0000-0000C5490000}"/>
    <cellStyle name="Normal 41 3 2 5" xfId="18700" xr:uid="{00000000-0005-0000-0000-0000C6490000}"/>
    <cellStyle name="Normal 41 3 3" xfId="18701" xr:uid="{00000000-0005-0000-0000-0000C7490000}"/>
    <cellStyle name="Normal 41 3 3 2" xfId="18702" xr:uid="{00000000-0005-0000-0000-0000C8490000}"/>
    <cellStyle name="Normal 41 3 3 3" xfId="18703" xr:uid="{00000000-0005-0000-0000-0000C9490000}"/>
    <cellStyle name="Normal 41 3 3 4" xfId="18704" xr:uid="{00000000-0005-0000-0000-0000CA490000}"/>
    <cellStyle name="Normal 41 3 4" xfId="18705" xr:uid="{00000000-0005-0000-0000-0000CB490000}"/>
    <cellStyle name="Normal 41 3 5" xfId="18706" xr:uid="{00000000-0005-0000-0000-0000CC490000}"/>
    <cellStyle name="Normal 41 3 6" xfId="18707" xr:uid="{00000000-0005-0000-0000-0000CD490000}"/>
    <cellStyle name="Normal 42" xfId="18708" xr:uid="{00000000-0005-0000-0000-0000CE490000}"/>
    <cellStyle name="Normal 42 2" xfId="18709" xr:uid="{00000000-0005-0000-0000-0000CF490000}"/>
    <cellStyle name="Normal 42 3" xfId="18710" xr:uid="{00000000-0005-0000-0000-0000D0490000}"/>
    <cellStyle name="Normal 42 3 2" xfId="18711" xr:uid="{00000000-0005-0000-0000-0000D1490000}"/>
    <cellStyle name="Normal 42 3 2 2" xfId="18712" xr:uid="{00000000-0005-0000-0000-0000D2490000}"/>
    <cellStyle name="Normal 42 3 2 2 2" xfId="18713" xr:uid="{00000000-0005-0000-0000-0000D3490000}"/>
    <cellStyle name="Normal 42 3 2 2 3" xfId="18714" xr:uid="{00000000-0005-0000-0000-0000D4490000}"/>
    <cellStyle name="Normal 42 3 2 2 4" xfId="18715" xr:uid="{00000000-0005-0000-0000-0000D5490000}"/>
    <cellStyle name="Normal 42 3 2 3" xfId="18716" xr:uid="{00000000-0005-0000-0000-0000D6490000}"/>
    <cellStyle name="Normal 42 3 2 4" xfId="18717" xr:uid="{00000000-0005-0000-0000-0000D7490000}"/>
    <cellStyle name="Normal 42 3 2 5" xfId="18718" xr:uid="{00000000-0005-0000-0000-0000D8490000}"/>
    <cellStyle name="Normal 42 3 3" xfId="18719" xr:uid="{00000000-0005-0000-0000-0000D9490000}"/>
    <cellStyle name="Normal 42 3 3 2" xfId="18720" xr:uid="{00000000-0005-0000-0000-0000DA490000}"/>
    <cellStyle name="Normal 42 3 3 3" xfId="18721" xr:uid="{00000000-0005-0000-0000-0000DB490000}"/>
    <cellStyle name="Normal 42 3 3 4" xfId="18722" xr:uid="{00000000-0005-0000-0000-0000DC490000}"/>
    <cellStyle name="Normal 42 3 4" xfId="18723" xr:uid="{00000000-0005-0000-0000-0000DD490000}"/>
    <cellStyle name="Normal 42 3 5" xfId="18724" xr:uid="{00000000-0005-0000-0000-0000DE490000}"/>
    <cellStyle name="Normal 42 3 6" xfId="18725" xr:uid="{00000000-0005-0000-0000-0000DF490000}"/>
    <cellStyle name="Normal 43" xfId="18726" xr:uid="{00000000-0005-0000-0000-0000E0490000}"/>
    <cellStyle name="Normal 43 2" xfId="18727" xr:uid="{00000000-0005-0000-0000-0000E1490000}"/>
    <cellStyle name="Normal 43 3" xfId="18728" xr:uid="{00000000-0005-0000-0000-0000E2490000}"/>
    <cellStyle name="Normal 43 3 2" xfId="18729" xr:uid="{00000000-0005-0000-0000-0000E3490000}"/>
    <cellStyle name="Normal 43 3 2 2" xfId="18730" xr:uid="{00000000-0005-0000-0000-0000E4490000}"/>
    <cellStyle name="Normal 43 3 2 2 2" xfId="18731" xr:uid="{00000000-0005-0000-0000-0000E5490000}"/>
    <cellStyle name="Normal 43 3 2 2 3" xfId="18732" xr:uid="{00000000-0005-0000-0000-0000E6490000}"/>
    <cellStyle name="Normal 43 3 2 2 4" xfId="18733" xr:uid="{00000000-0005-0000-0000-0000E7490000}"/>
    <cellStyle name="Normal 43 3 2 3" xfId="18734" xr:uid="{00000000-0005-0000-0000-0000E8490000}"/>
    <cellStyle name="Normal 43 3 2 4" xfId="18735" xr:uid="{00000000-0005-0000-0000-0000E9490000}"/>
    <cellStyle name="Normal 43 3 2 5" xfId="18736" xr:uid="{00000000-0005-0000-0000-0000EA490000}"/>
    <cellStyle name="Normal 43 3 3" xfId="18737" xr:uid="{00000000-0005-0000-0000-0000EB490000}"/>
    <cellStyle name="Normal 43 3 3 2" xfId="18738" xr:uid="{00000000-0005-0000-0000-0000EC490000}"/>
    <cellStyle name="Normal 43 3 3 3" xfId="18739" xr:uid="{00000000-0005-0000-0000-0000ED490000}"/>
    <cellStyle name="Normal 43 3 3 4" xfId="18740" xr:uid="{00000000-0005-0000-0000-0000EE490000}"/>
    <cellStyle name="Normal 43 3 4" xfId="18741" xr:uid="{00000000-0005-0000-0000-0000EF490000}"/>
    <cellStyle name="Normal 43 3 5" xfId="18742" xr:uid="{00000000-0005-0000-0000-0000F0490000}"/>
    <cellStyle name="Normal 43 3 6" xfId="18743" xr:uid="{00000000-0005-0000-0000-0000F1490000}"/>
    <cellStyle name="Normal 44" xfId="18744" xr:uid="{00000000-0005-0000-0000-0000F2490000}"/>
    <cellStyle name="Normal 44 2" xfId="18745" xr:uid="{00000000-0005-0000-0000-0000F3490000}"/>
    <cellStyle name="Normal 44 2 2" xfId="18746" xr:uid="{00000000-0005-0000-0000-0000F4490000}"/>
    <cellStyle name="Normal 44 2 2 2" xfId="18747" xr:uid="{00000000-0005-0000-0000-0000F5490000}"/>
    <cellStyle name="Normal 44 2 2 2 2" xfId="18748" xr:uid="{00000000-0005-0000-0000-0000F6490000}"/>
    <cellStyle name="Normal 44 2 2 2 2 2" xfId="18749" xr:uid="{00000000-0005-0000-0000-0000F7490000}"/>
    <cellStyle name="Normal 44 2 2 2 2 3" xfId="18750" xr:uid="{00000000-0005-0000-0000-0000F8490000}"/>
    <cellStyle name="Normal 44 2 2 2 2 4" xfId="18751" xr:uid="{00000000-0005-0000-0000-0000F9490000}"/>
    <cellStyle name="Normal 44 2 2 2 3" xfId="18752" xr:uid="{00000000-0005-0000-0000-0000FA490000}"/>
    <cellStyle name="Normal 44 2 2 2 4" xfId="18753" xr:uid="{00000000-0005-0000-0000-0000FB490000}"/>
    <cellStyle name="Normal 44 2 2 2 5" xfId="18754" xr:uid="{00000000-0005-0000-0000-0000FC490000}"/>
    <cellStyle name="Normal 44 2 2 3" xfId="18755" xr:uid="{00000000-0005-0000-0000-0000FD490000}"/>
    <cellStyle name="Normal 44 2 2 3 2" xfId="18756" xr:uid="{00000000-0005-0000-0000-0000FE490000}"/>
    <cellStyle name="Normal 44 2 2 3 3" xfId="18757" xr:uid="{00000000-0005-0000-0000-0000FF490000}"/>
    <cellStyle name="Normal 44 2 2 3 4" xfId="18758" xr:uid="{00000000-0005-0000-0000-0000004A0000}"/>
    <cellStyle name="Normal 44 2 2 4" xfId="18759" xr:uid="{00000000-0005-0000-0000-0000014A0000}"/>
    <cellStyle name="Normal 44 2 2 5" xfId="18760" xr:uid="{00000000-0005-0000-0000-0000024A0000}"/>
    <cellStyle name="Normal 44 2 2 6" xfId="18761" xr:uid="{00000000-0005-0000-0000-0000034A0000}"/>
    <cellStyle name="Normal 44 3" xfId="18762" xr:uid="{00000000-0005-0000-0000-0000044A0000}"/>
    <cellStyle name="Normal 44 3 2" xfId="18763" xr:uid="{00000000-0005-0000-0000-0000054A0000}"/>
    <cellStyle name="Normal 44 3 2 2" xfId="18764" xr:uid="{00000000-0005-0000-0000-0000064A0000}"/>
    <cellStyle name="Normal 44 3 2 2 2" xfId="18765" xr:uid="{00000000-0005-0000-0000-0000074A0000}"/>
    <cellStyle name="Normal 44 3 2 2 3" xfId="18766" xr:uid="{00000000-0005-0000-0000-0000084A0000}"/>
    <cellStyle name="Normal 44 3 2 2 4" xfId="18767" xr:uid="{00000000-0005-0000-0000-0000094A0000}"/>
    <cellStyle name="Normal 44 3 2 3" xfId="18768" xr:uid="{00000000-0005-0000-0000-00000A4A0000}"/>
    <cellStyle name="Normal 44 3 2 4" xfId="18769" xr:uid="{00000000-0005-0000-0000-00000B4A0000}"/>
    <cellStyle name="Normal 44 3 2 5" xfId="18770" xr:uid="{00000000-0005-0000-0000-00000C4A0000}"/>
    <cellStyle name="Normal 44 3 3" xfId="18771" xr:uid="{00000000-0005-0000-0000-00000D4A0000}"/>
    <cellStyle name="Normal 44 3 3 2" xfId="18772" xr:uid="{00000000-0005-0000-0000-00000E4A0000}"/>
    <cellStyle name="Normal 44 3 3 3" xfId="18773" xr:uid="{00000000-0005-0000-0000-00000F4A0000}"/>
    <cellStyle name="Normal 44 3 3 4" xfId="18774" xr:uid="{00000000-0005-0000-0000-0000104A0000}"/>
    <cellStyle name="Normal 44 3 4" xfId="18775" xr:uid="{00000000-0005-0000-0000-0000114A0000}"/>
    <cellStyle name="Normal 44 3 5" xfId="18776" xr:uid="{00000000-0005-0000-0000-0000124A0000}"/>
    <cellStyle name="Normal 44 3 6" xfId="18777" xr:uid="{00000000-0005-0000-0000-0000134A0000}"/>
    <cellStyle name="Normal 44 4" xfId="18778" xr:uid="{00000000-0005-0000-0000-0000144A0000}"/>
    <cellStyle name="Normal 44 4 2" xfId="18779" xr:uid="{00000000-0005-0000-0000-0000154A0000}"/>
    <cellStyle name="Normal 44 4 2 2" xfId="18780" xr:uid="{00000000-0005-0000-0000-0000164A0000}"/>
    <cellStyle name="Normal 44 4 2 2 2" xfId="18781" xr:uid="{00000000-0005-0000-0000-0000174A0000}"/>
    <cellStyle name="Normal 44 4 2 2 3" xfId="18782" xr:uid="{00000000-0005-0000-0000-0000184A0000}"/>
    <cellStyle name="Normal 44 4 2 2 4" xfId="18783" xr:uid="{00000000-0005-0000-0000-0000194A0000}"/>
    <cellStyle name="Normal 44 4 2 3" xfId="18784" xr:uid="{00000000-0005-0000-0000-00001A4A0000}"/>
    <cellStyle name="Normal 44 4 2 4" xfId="18785" xr:uid="{00000000-0005-0000-0000-00001B4A0000}"/>
    <cellStyle name="Normal 44 4 2 5" xfId="18786" xr:uid="{00000000-0005-0000-0000-00001C4A0000}"/>
    <cellStyle name="Normal 44 4 3" xfId="18787" xr:uid="{00000000-0005-0000-0000-00001D4A0000}"/>
    <cellStyle name="Normal 44 4 3 2" xfId="18788" xr:uid="{00000000-0005-0000-0000-00001E4A0000}"/>
    <cellStyle name="Normal 44 4 3 3" xfId="18789" xr:uid="{00000000-0005-0000-0000-00001F4A0000}"/>
    <cellStyle name="Normal 44 4 3 4" xfId="18790" xr:uid="{00000000-0005-0000-0000-0000204A0000}"/>
    <cellStyle name="Normal 44 4 4" xfId="18791" xr:uid="{00000000-0005-0000-0000-0000214A0000}"/>
    <cellStyle name="Normal 44 4 5" xfId="18792" xr:uid="{00000000-0005-0000-0000-0000224A0000}"/>
    <cellStyle name="Normal 44 4 6" xfId="18793" xr:uid="{00000000-0005-0000-0000-0000234A0000}"/>
    <cellStyle name="Normal 44 5" xfId="18794" xr:uid="{00000000-0005-0000-0000-0000244A0000}"/>
    <cellStyle name="Normal 44 5 2" xfId="18795" xr:uid="{00000000-0005-0000-0000-0000254A0000}"/>
    <cellStyle name="Normal 44 5 2 2" xfId="18796" xr:uid="{00000000-0005-0000-0000-0000264A0000}"/>
    <cellStyle name="Normal 44 5 2 2 2" xfId="18797" xr:uid="{00000000-0005-0000-0000-0000274A0000}"/>
    <cellStyle name="Normal 44 5 2 2 3" xfId="18798" xr:uid="{00000000-0005-0000-0000-0000284A0000}"/>
    <cellStyle name="Normal 44 5 2 2 4" xfId="18799" xr:uid="{00000000-0005-0000-0000-0000294A0000}"/>
    <cellStyle name="Normal 44 5 2 3" xfId="18800" xr:uid="{00000000-0005-0000-0000-00002A4A0000}"/>
    <cellStyle name="Normal 44 5 2 4" xfId="18801" xr:uid="{00000000-0005-0000-0000-00002B4A0000}"/>
    <cellStyle name="Normal 44 5 2 5" xfId="18802" xr:uid="{00000000-0005-0000-0000-00002C4A0000}"/>
    <cellStyle name="Normal 44 5 3" xfId="18803" xr:uid="{00000000-0005-0000-0000-00002D4A0000}"/>
    <cellStyle name="Normal 44 5 3 2" xfId="18804" xr:uid="{00000000-0005-0000-0000-00002E4A0000}"/>
    <cellStyle name="Normal 44 5 3 3" xfId="18805" xr:uid="{00000000-0005-0000-0000-00002F4A0000}"/>
    <cellStyle name="Normal 44 5 3 4" xfId="18806" xr:uid="{00000000-0005-0000-0000-0000304A0000}"/>
    <cellStyle name="Normal 44 5 4" xfId="18807" xr:uid="{00000000-0005-0000-0000-0000314A0000}"/>
    <cellStyle name="Normal 44 5 5" xfId="18808" xr:uid="{00000000-0005-0000-0000-0000324A0000}"/>
    <cellStyle name="Normal 44 5 6" xfId="18809" xr:uid="{00000000-0005-0000-0000-0000334A0000}"/>
    <cellStyle name="Normal 45" xfId="18810" xr:uid="{00000000-0005-0000-0000-0000344A0000}"/>
    <cellStyle name="Normal 45 2" xfId="18811" xr:uid="{00000000-0005-0000-0000-0000354A0000}"/>
    <cellStyle name="Normal 45 2 2" xfId="18812" xr:uid="{00000000-0005-0000-0000-0000364A0000}"/>
    <cellStyle name="Normal 45 2 2 2" xfId="18813" xr:uid="{00000000-0005-0000-0000-0000374A0000}"/>
    <cellStyle name="Normal 45 2 2 3" xfId="18814" xr:uid="{00000000-0005-0000-0000-0000384A0000}"/>
    <cellStyle name="Normal 45 2 2 4" xfId="18815" xr:uid="{00000000-0005-0000-0000-0000394A0000}"/>
    <cellStyle name="Normal 45 2 3" xfId="18816" xr:uid="{00000000-0005-0000-0000-00003A4A0000}"/>
    <cellStyle name="Normal 45 2 4" xfId="18817" xr:uid="{00000000-0005-0000-0000-00003B4A0000}"/>
    <cellStyle name="Normal 45 2 5" xfId="18818" xr:uid="{00000000-0005-0000-0000-00003C4A0000}"/>
    <cellStyle name="Normal 45 3" xfId="18819" xr:uid="{00000000-0005-0000-0000-00003D4A0000}"/>
    <cellStyle name="Normal 45 4" xfId="18820" xr:uid="{00000000-0005-0000-0000-00003E4A0000}"/>
    <cellStyle name="Normal 45 4 2" xfId="18821" xr:uid="{00000000-0005-0000-0000-00003F4A0000}"/>
    <cellStyle name="Normal 45 4 3" xfId="18822" xr:uid="{00000000-0005-0000-0000-0000404A0000}"/>
    <cellStyle name="Normal 45 4 4" xfId="18823" xr:uid="{00000000-0005-0000-0000-0000414A0000}"/>
    <cellStyle name="Normal 45 5" xfId="18824" xr:uid="{00000000-0005-0000-0000-0000424A0000}"/>
    <cellStyle name="Normal 45 6" xfId="18825" xr:uid="{00000000-0005-0000-0000-0000434A0000}"/>
    <cellStyle name="Normal 45 7" xfId="18826" xr:uid="{00000000-0005-0000-0000-0000444A0000}"/>
    <cellStyle name="Normal 46" xfId="18827" xr:uid="{00000000-0005-0000-0000-0000454A0000}"/>
    <cellStyle name="Normal 46 2" xfId="18828" xr:uid="{00000000-0005-0000-0000-0000464A0000}"/>
    <cellStyle name="Normal 46 2 2" xfId="18829" xr:uid="{00000000-0005-0000-0000-0000474A0000}"/>
    <cellStyle name="Normal 46 2 2 2" xfId="18830" xr:uid="{00000000-0005-0000-0000-0000484A0000}"/>
    <cellStyle name="Normal 46 2 2 3" xfId="18831" xr:uid="{00000000-0005-0000-0000-0000494A0000}"/>
    <cellStyle name="Normal 46 2 2 4" xfId="18832" xr:uid="{00000000-0005-0000-0000-00004A4A0000}"/>
    <cellStyle name="Normal 46 2 3" xfId="18833" xr:uid="{00000000-0005-0000-0000-00004B4A0000}"/>
    <cellStyle name="Normal 46 2 4" xfId="18834" xr:uid="{00000000-0005-0000-0000-00004C4A0000}"/>
    <cellStyle name="Normal 46 2 5" xfId="18835" xr:uid="{00000000-0005-0000-0000-00004D4A0000}"/>
    <cellStyle name="Normal 46 3" xfId="18836" xr:uid="{00000000-0005-0000-0000-00004E4A0000}"/>
    <cellStyle name="Normal 46 4" xfId="18837" xr:uid="{00000000-0005-0000-0000-00004F4A0000}"/>
    <cellStyle name="Normal 46 4 2" xfId="18838" xr:uid="{00000000-0005-0000-0000-0000504A0000}"/>
    <cellStyle name="Normal 46 4 3" xfId="18839" xr:uid="{00000000-0005-0000-0000-0000514A0000}"/>
    <cellStyle name="Normal 46 4 4" xfId="18840" xr:uid="{00000000-0005-0000-0000-0000524A0000}"/>
    <cellStyle name="Normal 46 5" xfId="18841" xr:uid="{00000000-0005-0000-0000-0000534A0000}"/>
    <cellStyle name="Normal 46 6" xfId="18842" xr:uid="{00000000-0005-0000-0000-0000544A0000}"/>
    <cellStyle name="Normal 46 7" xfId="18843" xr:uid="{00000000-0005-0000-0000-0000554A0000}"/>
    <cellStyle name="Normal 47" xfId="18844" xr:uid="{00000000-0005-0000-0000-0000564A0000}"/>
    <cellStyle name="Normal 47 2" xfId="18845" xr:uid="{00000000-0005-0000-0000-0000574A0000}"/>
    <cellStyle name="Normal 47 2 2" xfId="18846" xr:uid="{00000000-0005-0000-0000-0000584A0000}"/>
    <cellStyle name="Normal 47 2 2 2" xfId="18847" xr:uid="{00000000-0005-0000-0000-0000594A0000}"/>
    <cellStyle name="Normal 47 2 2 3" xfId="18848" xr:uid="{00000000-0005-0000-0000-00005A4A0000}"/>
    <cellStyle name="Normal 47 2 2 4" xfId="18849" xr:uid="{00000000-0005-0000-0000-00005B4A0000}"/>
    <cellStyle name="Normal 47 2 3" xfId="18850" xr:uid="{00000000-0005-0000-0000-00005C4A0000}"/>
    <cellStyle name="Normal 47 2 4" xfId="18851" xr:uid="{00000000-0005-0000-0000-00005D4A0000}"/>
    <cellStyle name="Normal 47 2 5" xfId="18852" xr:uid="{00000000-0005-0000-0000-00005E4A0000}"/>
    <cellStyle name="Normal 47 3" xfId="18853" xr:uid="{00000000-0005-0000-0000-00005F4A0000}"/>
    <cellStyle name="Normal 47 4" xfId="18854" xr:uid="{00000000-0005-0000-0000-0000604A0000}"/>
    <cellStyle name="Normal 47 4 2" xfId="18855" xr:uid="{00000000-0005-0000-0000-0000614A0000}"/>
    <cellStyle name="Normal 47 4 3" xfId="18856" xr:uid="{00000000-0005-0000-0000-0000624A0000}"/>
    <cellStyle name="Normal 47 4 4" xfId="18857" xr:uid="{00000000-0005-0000-0000-0000634A0000}"/>
    <cellStyle name="Normal 47 5" xfId="18858" xr:uid="{00000000-0005-0000-0000-0000644A0000}"/>
    <cellStyle name="Normal 47 6" xfId="18859" xr:uid="{00000000-0005-0000-0000-0000654A0000}"/>
    <cellStyle name="Normal 47 7" xfId="18860" xr:uid="{00000000-0005-0000-0000-0000664A0000}"/>
    <cellStyle name="Normal 48" xfId="18861" xr:uid="{00000000-0005-0000-0000-0000674A0000}"/>
    <cellStyle name="Normal 48 2" xfId="18862" xr:uid="{00000000-0005-0000-0000-0000684A0000}"/>
    <cellStyle name="Normal 48 2 2" xfId="18863" xr:uid="{00000000-0005-0000-0000-0000694A0000}"/>
    <cellStyle name="Normal 48 2 2 2" xfId="18864" xr:uid="{00000000-0005-0000-0000-00006A4A0000}"/>
    <cellStyle name="Normal 48 2 2 3" xfId="18865" xr:uid="{00000000-0005-0000-0000-00006B4A0000}"/>
    <cellStyle name="Normal 48 2 2 4" xfId="18866" xr:uid="{00000000-0005-0000-0000-00006C4A0000}"/>
    <cellStyle name="Normal 48 2 3" xfId="18867" xr:uid="{00000000-0005-0000-0000-00006D4A0000}"/>
    <cellStyle name="Normal 48 2 4" xfId="18868" xr:uid="{00000000-0005-0000-0000-00006E4A0000}"/>
    <cellStyle name="Normal 48 2 5" xfId="18869" xr:uid="{00000000-0005-0000-0000-00006F4A0000}"/>
    <cellStyle name="Normal 48 3" xfId="18870" xr:uid="{00000000-0005-0000-0000-0000704A0000}"/>
    <cellStyle name="Normal 48 4" xfId="18871" xr:uid="{00000000-0005-0000-0000-0000714A0000}"/>
    <cellStyle name="Normal 48 4 2" xfId="18872" xr:uid="{00000000-0005-0000-0000-0000724A0000}"/>
    <cellStyle name="Normal 48 4 3" xfId="18873" xr:uid="{00000000-0005-0000-0000-0000734A0000}"/>
    <cellStyle name="Normal 48 4 4" xfId="18874" xr:uid="{00000000-0005-0000-0000-0000744A0000}"/>
    <cellStyle name="Normal 48 5" xfId="18875" xr:uid="{00000000-0005-0000-0000-0000754A0000}"/>
    <cellStyle name="Normal 48 6" xfId="18876" xr:uid="{00000000-0005-0000-0000-0000764A0000}"/>
    <cellStyle name="Normal 48 7" xfId="18877" xr:uid="{00000000-0005-0000-0000-0000774A0000}"/>
    <cellStyle name="Normal 49" xfId="18878" xr:uid="{00000000-0005-0000-0000-0000784A0000}"/>
    <cellStyle name="Normal 49 2" xfId="18879" xr:uid="{00000000-0005-0000-0000-0000794A0000}"/>
    <cellStyle name="Normal 49 2 2" xfId="18880" xr:uid="{00000000-0005-0000-0000-00007A4A0000}"/>
    <cellStyle name="Normal 49 2 2 2" xfId="18881" xr:uid="{00000000-0005-0000-0000-00007B4A0000}"/>
    <cellStyle name="Normal 49 2 2 3" xfId="18882" xr:uid="{00000000-0005-0000-0000-00007C4A0000}"/>
    <cellStyle name="Normal 49 2 2 4" xfId="18883" xr:uid="{00000000-0005-0000-0000-00007D4A0000}"/>
    <cellStyle name="Normal 49 2 3" xfId="18884" xr:uid="{00000000-0005-0000-0000-00007E4A0000}"/>
    <cellStyle name="Normal 49 2 4" xfId="18885" xr:uid="{00000000-0005-0000-0000-00007F4A0000}"/>
    <cellStyle name="Normal 49 2 5" xfId="18886" xr:uid="{00000000-0005-0000-0000-0000804A0000}"/>
    <cellStyle name="Normal 49 3" xfId="18887" xr:uid="{00000000-0005-0000-0000-0000814A0000}"/>
    <cellStyle name="Normal 49 4" xfId="18888" xr:uid="{00000000-0005-0000-0000-0000824A0000}"/>
    <cellStyle name="Normal 49 4 2" xfId="18889" xr:uid="{00000000-0005-0000-0000-0000834A0000}"/>
    <cellStyle name="Normal 49 4 3" xfId="18890" xr:uid="{00000000-0005-0000-0000-0000844A0000}"/>
    <cellStyle name="Normal 49 4 4" xfId="18891" xr:uid="{00000000-0005-0000-0000-0000854A0000}"/>
    <cellStyle name="Normal 49 5" xfId="18892" xr:uid="{00000000-0005-0000-0000-0000864A0000}"/>
    <cellStyle name="Normal 49 6" xfId="18893" xr:uid="{00000000-0005-0000-0000-0000874A0000}"/>
    <cellStyle name="Normal 49 7" xfId="18894" xr:uid="{00000000-0005-0000-0000-0000884A0000}"/>
    <cellStyle name="Normal 5" xfId="18895" xr:uid="{00000000-0005-0000-0000-0000894A0000}"/>
    <cellStyle name="Normal 5 10" xfId="18896" xr:uid="{00000000-0005-0000-0000-00008A4A0000}"/>
    <cellStyle name="Normal 5 10 2" xfId="18897" xr:uid="{00000000-0005-0000-0000-00008B4A0000}"/>
    <cellStyle name="Normal 5 100" xfId="18898" xr:uid="{00000000-0005-0000-0000-00008C4A0000}"/>
    <cellStyle name="Normal 5 101" xfId="18899" xr:uid="{00000000-0005-0000-0000-00008D4A0000}"/>
    <cellStyle name="Normal 5 102" xfId="18900" xr:uid="{00000000-0005-0000-0000-00008E4A0000}"/>
    <cellStyle name="Normal 5 103" xfId="18901" xr:uid="{00000000-0005-0000-0000-00008F4A0000}"/>
    <cellStyle name="Normal 5 104" xfId="18902" xr:uid="{00000000-0005-0000-0000-0000904A0000}"/>
    <cellStyle name="Normal 5 105" xfId="18903" xr:uid="{00000000-0005-0000-0000-0000914A0000}"/>
    <cellStyle name="Normal 5 106" xfId="18904" xr:uid="{00000000-0005-0000-0000-0000924A0000}"/>
    <cellStyle name="Normal 5 107" xfId="18905" xr:uid="{00000000-0005-0000-0000-0000934A0000}"/>
    <cellStyle name="Normal 5 108" xfId="18906" xr:uid="{00000000-0005-0000-0000-0000944A0000}"/>
    <cellStyle name="Normal 5 109" xfId="18907" xr:uid="{00000000-0005-0000-0000-0000954A0000}"/>
    <cellStyle name="Normal 5 11" xfId="18908" xr:uid="{00000000-0005-0000-0000-0000964A0000}"/>
    <cellStyle name="Normal 5 11 2" xfId="18909" xr:uid="{00000000-0005-0000-0000-0000974A0000}"/>
    <cellStyle name="Normal 5 11 3" xfId="18910" xr:uid="{00000000-0005-0000-0000-0000984A0000}"/>
    <cellStyle name="Normal 5 11 3 2" xfId="18911" xr:uid="{00000000-0005-0000-0000-0000994A0000}"/>
    <cellStyle name="Normal 5 11 3 3" xfId="18912" xr:uid="{00000000-0005-0000-0000-00009A4A0000}"/>
    <cellStyle name="Normal 5 11 3 4" xfId="18913" xr:uid="{00000000-0005-0000-0000-00009B4A0000}"/>
    <cellStyle name="Normal 5 110" xfId="18914" xr:uid="{00000000-0005-0000-0000-00009C4A0000}"/>
    <cellStyle name="Normal 5 111" xfId="18915" xr:uid="{00000000-0005-0000-0000-00009D4A0000}"/>
    <cellStyle name="Normal 5 112" xfId="18916" xr:uid="{00000000-0005-0000-0000-00009E4A0000}"/>
    <cellStyle name="Normal 5 113" xfId="18917" xr:uid="{00000000-0005-0000-0000-00009F4A0000}"/>
    <cellStyle name="Normal 5 12" xfId="18918" xr:uid="{00000000-0005-0000-0000-0000A04A0000}"/>
    <cellStyle name="Normal 5 12 2" xfId="18919" xr:uid="{00000000-0005-0000-0000-0000A14A0000}"/>
    <cellStyle name="Normal 5 12 3" xfId="18920" xr:uid="{00000000-0005-0000-0000-0000A24A0000}"/>
    <cellStyle name="Normal 5 12 3 2" xfId="18921" xr:uid="{00000000-0005-0000-0000-0000A34A0000}"/>
    <cellStyle name="Normal 5 12 3 3" xfId="18922" xr:uid="{00000000-0005-0000-0000-0000A44A0000}"/>
    <cellStyle name="Normal 5 12 3 4" xfId="18923" xr:uid="{00000000-0005-0000-0000-0000A54A0000}"/>
    <cellStyle name="Normal 5 13" xfId="18924" xr:uid="{00000000-0005-0000-0000-0000A64A0000}"/>
    <cellStyle name="Normal 5 13 2" xfId="18925" xr:uid="{00000000-0005-0000-0000-0000A74A0000}"/>
    <cellStyle name="Normal 5 13 3" xfId="18926" xr:uid="{00000000-0005-0000-0000-0000A84A0000}"/>
    <cellStyle name="Normal 5 13 4" xfId="18927" xr:uid="{00000000-0005-0000-0000-0000A94A0000}"/>
    <cellStyle name="Normal 5 13 5" xfId="18928" xr:uid="{00000000-0005-0000-0000-0000AA4A0000}"/>
    <cellStyle name="Normal 5 14" xfId="18929" xr:uid="{00000000-0005-0000-0000-0000AB4A0000}"/>
    <cellStyle name="Normal 5 14 2" xfId="18930" xr:uid="{00000000-0005-0000-0000-0000AC4A0000}"/>
    <cellStyle name="Normal 5 15" xfId="18931" xr:uid="{00000000-0005-0000-0000-0000AD4A0000}"/>
    <cellStyle name="Normal 5 15 2" xfId="18932" xr:uid="{00000000-0005-0000-0000-0000AE4A0000}"/>
    <cellStyle name="Normal 5 16" xfId="18933" xr:uid="{00000000-0005-0000-0000-0000AF4A0000}"/>
    <cellStyle name="Normal 5 16 2" xfId="18934" xr:uid="{00000000-0005-0000-0000-0000B04A0000}"/>
    <cellStyle name="Normal 5 17" xfId="18935" xr:uid="{00000000-0005-0000-0000-0000B14A0000}"/>
    <cellStyle name="Normal 5 17 2" xfId="18936" xr:uid="{00000000-0005-0000-0000-0000B24A0000}"/>
    <cellStyle name="Normal 5 18" xfId="18937" xr:uid="{00000000-0005-0000-0000-0000B34A0000}"/>
    <cellStyle name="Normal 5 18 2" xfId="18938" xr:uid="{00000000-0005-0000-0000-0000B44A0000}"/>
    <cellStyle name="Normal 5 19" xfId="18939" xr:uid="{00000000-0005-0000-0000-0000B54A0000}"/>
    <cellStyle name="Normal 5 19 2" xfId="18940" xr:uid="{00000000-0005-0000-0000-0000B64A0000}"/>
    <cellStyle name="Normal 5 2" xfId="18941" xr:uid="{00000000-0005-0000-0000-0000B74A0000}"/>
    <cellStyle name="Normal 5 2 2" xfId="18942" xr:uid="{00000000-0005-0000-0000-0000B84A0000}"/>
    <cellStyle name="Normal 5 2 2 2" xfId="18943" xr:uid="{00000000-0005-0000-0000-0000B94A0000}"/>
    <cellStyle name="Normal 5 2 2 3" xfId="18944" xr:uid="{00000000-0005-0000-0000-0000BA4A0000}"/>
    <cellStyle name="Normal 5 2 3" xfId="18945" xr:uid="{00000000-0005-0000-0000-0000BB4A0000}"/>
    <cellStyle name="Normal 5 2 3 2" xfId="18946" xr:uid="{00000000-0005-0000-0000-0000BC4A0000}"/>
    <cellStyle name="Normal 5 2 4" xfId="18947" xr:uid="{00000000-0005-0000-0000-0000BD4A0000}"/>
    <cellStyle name="Normal 5 20" xfId="18948" xr:uid="{00000000-0005-0000-0000-0000BE4A0000}"/>
    <cellStyle name="Normal 5 20 2" xfId="18949" xr:uid="{00000000-0005-0000-0000-0000BF4A0000}"/>
    <cellStyle name="Normal 5 21" xfId="18950" xr:uid="{00000000-0005-0000-0000-0000C04A0000}"/>
    <cellStyle name="Normal 5 21 2" xfId="18951" xr:uid="{00000000-0005-0000-0000-0000C14A0000}"/>
    <cellStyle name="Normal 5 22" xfId="18952" xr:uid="{00000000-0005-0000-0000-0000C24A0000}"/>
    <cellStyle name="Normal 5 22 2" xfId="18953" xr:uid="{00000000-0005-0000-0000-0000C34A0000}"/>
    <cellStyle name="Normal 5 23" xfId="18954" xr:uid="{00000000-0005-0000-0000-0000C44A0000}"/>
    <cellStyle name="Normal 5 23 2" xfId="18955" xr:uid="{00000000-0005-0000-0000-0000C54A0000}"/>
    <cellStyle name="Normal 5 24" xfId="18956" xr:uid="{00000000-0005-0000-0000-0000C64A0000}"/>
    <cellStyle name="Normal 5 24 2" xfId="18957" xr:uid="{00000000-0005-0000-0000-0000C74A0000}"/>
    <cellStyle name="Normal 5 25" xfId="18958" xr:uid="{00000000-0005-0000-0000-0000C84A0000}"/>
    <cellStyle name="Normal 5 25 2" xfId="18959" xr:uid="{00000000-0005-0000-0000-0000C94A0000}"/>
    <cellStyle name="Normal 5 26" xfId="18960" xr:uid="{00000000-0005-0000-0000-0000CA4A0000}"/>
    <cellStyle name="Normal 5 26 2" xfId="18961" xr:uid="{00000000-0005-0000-0000-0000CB4A0000}"/>
    <cellStyle name="Normal 5 27" xfId="18962" xr:uid="{00000000-0005-0000-0000-0000CC4A0000}"/>
    <cellStyle name="Normal 5 27 2" xfId="18963" xr:uid="{00000000-0005-0000-0000-0000CD4A0000}"/>
    <cellStyle name="Normal 5 28" xfId="18964" xr:uid="{00000000-0005-0000-0000-0000CE4A0000}"/>
    <cellStyle name="Normal 5 28 2" xfId="18965" xr:uid="{00000000-0005-0000-0000-0000CF4A0000}"/>
    <cellStyle name="Normal 5 29" xfId="18966" xr:uid="{00000000-0005-0000-0000-0000D04A0000}"/>
    <cellStyle name="Normal 5 29 2" xfId="18967" xr:uid="{00000000-0005-0000-0000-0000D14A0000}"/>
    <cellStyle name="Normal 5 3" xfId="18968" xr:uid="{00000000-0005-0000-0000-0000D24A0000}"/>
    <cellStyle name="Normal 5 3 2" xfId="18969" xr:uid="{00000000-0005-0000-0000-0000D34A0000}"/>
    <cellStyle name="Normal 5 3 2 2" xfId="18970" xr:uid="{00000000-0005-0000-0000-0000D44A0000}"/>
    <cellStyle name="Normal 5 3 2 2 2" xfId="18971" xr:uid="{00000000-0005-0000-0000-0000D54A0000}"/>
    <cellStyle name="Normal 5 3 2 2 3" xfId="18972" xr:uid="{00000000-0005-0000-0000-0000D64A0000}"/>
    <cellStyle name="Normal 5 3 2 2 3 2" xfId="18973" xr:uid="{00000000-0005-0000-0000-0000D74A0000}"/>
    <cellStyle name="Normal 5 3 2 2 3 3" xfId="18974" xr:uid="{00000000-0005-0000-0000-0000D84A0000}"/>
    <cellStyle name="Normal 5 3 2 2 3 4" xfId="18975" xr:uid="{00000000-0005-0000-0000-0000D94A0000}"/>
    <cellStyle name="Normal 5 3 2 2 4" xfId="18976" xr:uid="{00000000-0005-0000-0000-0000DA4A0000}"/>
    <cellStyle name="Normal 5 3 2 2 5" xfId="18977" xr:uid="{00000000-0005-0000-0000-0000DB4A0000}"/>
    <cellStyle name="Normal 5 3 2 2 6" xfId="18978" xr:uid="{00000000-0005-0000-0000-0000DC4A0000}"/>
    <cellStyle name="Normal 5 3 2 3" xfId="18979" xr:uid="{00000000-0005-0000-0000-0000DD4A0000}"/>
    <cellStyle name="Normal 5 3 2 4" xfId="18980" xr:uid="{00000000-0005-0000-0000-0000DE4A0000}"/>
    <cellStyle name="Normal 5 3 2 4 2" xfId="18981" xr:uid="{00000000-0005-0000-0000-0000DF4A0000}"/>
    <cellStyle name="Normal 5 3 2 4 3" xfId="18982" xr:uid="{00000000-0005-0000-0000-0000E04A0000}"/>
    <cellStyle name="Normal 5 3 2 4 4" xfId="18983" xr:uid="{00000000-0005-0000-0000-0000E14A0000}"/>
    <cellStyle name="Normal 5 3 2 5" xfId="18984" xr:uid="{00000000-0005-0000-0000-0000E24A0000}"/>
    <cellStyle name="Normal 5 3 2 6" xfId="18985" xr:uid="{00000000-0005-0000-0000-0000E34A0000}"/>
    <cellStyle name="Normal 5 3 2 7" xfId="18986" xr:uid="{00000000-0005-0000-0000-0000E44A0000}"/>
    <cellStyle name="Normal 5 3 3" xfId="18987" xr:uid="{00000000-0005-0000-0000-0000E54A0000}"/>
    <cellStyle name="Normal 5 3 3 2" xfId="18988" xr:uid="{00000000-0005-0000-0000-0000E64A0000}"/>
    <cellStyle name="Normal 5 3 3 2 2" xfId="18989" xr:uid="{00000000-0005-0000-0000-0000E74A0000}"/>
    <cellStyle name="Normal 5 3 3 2 2 2" xfId="18990" xr:uid="{00000000-0005-0000-0000-0000E84A0000}"/>
    <cellStyle name="Normal 5 3 3 2 2 3" xfId="18991" xr:uid="{00000000-0005-0000-0000-0000E94A0000}"/>
    <cellStyle name="Normal 5 3 3 2 2 4" xfId="18992" xr:uid="{00000000-0005-0000-0000-0000EA4A0000}"/>
    <cellStyle name="Normal 5 3 3 2 3" xfId="18993" xr:uid="{00000000-0005-0000-0000-0000EB4A0000}"/>
    <cellStyle name="Normal 5 3 3 2 4" xfId="18994" xr:uid="{00000000-0005-0000-0000-0000EC4A0000}"/>
    <cellStyle name="Normal 5 3 3 2 5" xfId="18995" xr:uid="{00000000-0005-0000-0000-0000ED4A0000}"/>
    <cellStyle name="Normal 5 3 3 3" xfId="18996" xr:uid="{00000000-0005-0000-0000-0000EE4A0000}"/>
    <cellStyle name="Normal 5 3 3 4" xfId="18997" xr:uid="{00000000-0005-0000-0000-0000EF4A0000}"/>
    <cellStyle name="Normal 5 3 3 4 2" xfId="18998" xr:uid="{00000000-0005-0000-0000-0000F04A0000}"/>
    <cellStyle name="Normal 5 3 3 4 3" xfId="18999" xr:uid="{00000000-0005-0000-0000-0000F14A0000}"/>
    <cellStyle name="Normal 5 3 3 4 4" xfId="19000" xr:uid="{00000000-0005-0000-0000-0000F24A0000}"/>
    <cellStyle name="Normal 5 3 3 5" xfId="19001" xr:uid="{00000000-0005-0000-0000-0000F34A0000}"/>
    <cellStyle name="Normal 5 3 3 6" xfId="19002" xr:uid="{00000000-0005-0000-0000-0000F44A0000}"/>
    <cellStyle name="Normal 5 3 3 7" xfId="19003" xr:uid="{00000000-0005-0000-0000-0000F54A0000}"/>
    <cellStyle name="Normal 5 3 4" xfId="19004" xr:uid="{00000000-0005-0000-0000-0000F64A0000}"/>
    <cellStyle name="Normal 5 30" xfId="19005" xr:uid="{00000000-0005-0000-0000-0000F74A0000}"/>
    <cellStyle name="Normal 5 30 2" xfId="19006" xr:uid="{00000000-0005-0000-0000-0000F84A0000}"/>
    <cellStyle name="Normal 5 31" xfId="19007" xr:uid="{00000000-0005-0000-0000-0000F94A0000}"/>
    <cellStyle name="Normal 5 31 2" xfId="19008" xr:uid="{00000000-0005-0000-0000-0000FA4A0000}"/>
    <cellStyle name="Normal 5 32" xfId="19009" xr:uid="{00000000-0005-0000-0000-0000FB4A0000}"/>
    <cellStyle name="Normal 5 32 2" xfId="19010" xr:uid="{00000000-0005-0000-0000-0000FC4A0000}"/>
    <cellStyle name="Normal 5 33" xfId="19011" xr:uid="{00000000-0005-0000-0000-0000FD4A0000}"/>
    <cellStyle name="Normal 5 33 2" xfId="19012" xr:uid="{00000000-0005-0000-0000-0000FE4A0000}"/>
    <cellStyle name="Normal 5 34" xfId="19013" xr:uid="{00000000-0005-0000-0000-0000FF4A0000}"/>
    <cellStyle name="Normal 5 34 2" xfId="19014" xr:uid="{00000000-0005-0000-0000-0000004B0000}"/>
    <cellStyle name="Normal 5 35" xfId="19015" xr:uid="{00000000-0005-0000-0000-0000014B0000}"/>
    <cellStyle name="Normal 5 35 2" xfId="19016" xr:uid="{00000000-0005-0000-0000-0000024B0000}"/>
    <cellStyle name="Normal 5 36" xfId="19017" xr:uid="{00000000-0005-0000-0000-0000034B0000}"/>
    <cellStyle name="Normal 5 36 2" xfId="19018" xr:uid="{00000000-0005-0000-0000-0000044B0000}"/>
    <cellStyle name="Normal 5 37" xfId="19019" xr:uid="{00000000-0005-0000-0000-0000054B0000}"/>
    <cellStyle name="Normal 5 37 2" xfId="19020" xr:uid="{00000000-0005-0000-0000-0000064B0000}"/>
    <cellStyle name="Normal 5 38" xfId="19021" xr:uid="{00000000-0005-0000-0000-0000074B0000}"/>
    <cellStyle name="Normal 5 38 2" xfId="19022" xr:uid="{00000000-0005-0000-0000-0000084B0000}"/>
    <cellStyle name="Normal 5 39" xfId="19023" xr:uid="{00000000-0005-0000-0000-0000094B0000}"/>
    <cellStyle name="Normal 5 39 2" xfId="19024" xr:uid="{00000000-0005-0000-0000-00000A4B0000}"/>
    <cellStyle name="Normal 5 4" xfId="19025" xr:uid="{00000000-0005-0000-0000-00000B4B0000}"/>
    <cellStyle name="Normal 5 4 2" xfId="19026" xr:uid="{00000000-0005-0000-0000-00000C4B0000}"/>
    <cellStyle name="Normal 5 4 2 2" xfId="19027" xr:uid="{00000000-0005-0000-0000-00000D4B0000}"/>
    <cellStyle name="Normal 5 4 2 2 2" xfId="19028" xr:uid="{00000000-0005-0000-0000-00000E4B0000}"/>
    <cellStyle name="Normal 5 4 2 2 2 2" xfId="19029" xr:uid="{00000000-0005-0000-0000-00000F4B0000}"/>
    <cellStyle name="Normal 5 4 2 2 2 3" xfId="19030" xr:uid="{00000000-0005-0000-0000-0000104B0000}"/>
    <cellStyle name="Normal 5 4 2 2 2 4" xfId="19031" xr:uid="{00000000-0005-0000-0000-0000114B0000}"/>
    <cellStyle name="Normal 5 4 2 2 3" xfId="19032" xr:uid="{00000000-0005-0000-0000-0000124B0000}"/>
    <cellStyle name="Normal 5 4 2 2 4" xfId="19033" xr:uid="{00000000-0005-0000-0000-0000134B0000}"/>
    <cellStyle name="Normal 5 4 2 2 5" xfId="19034" xr:uid="{00000000-0005-0000-0000-0000144B0000}"/>
    <cellStyle name="Normal 5 4 2 3" xfId="19035" xr:uid="{00000000-0005-0000-0000-0000154B0000}"/>
    <cellStyle name="Normal 5 4 2 4" xfId="19036" xr:uid="{00000000-0005-0000-0000-0000164B0000}"/>
    <cellStyle name="Normal 5 4 2 4 2" xfId="19037" xr:uid="{00000000-0005-0000-0000-0000174B0000}"/>
    <cellStyle name="Normal 5 4 2 4 3" xfId="19038" xr:uid="{00000000-0005-0000-0000-0000184B0000}"/>
    <cellStyle name="Normal 5 4 2 4 4" xfId="19039" xr:uid="{00000000-0005-0000-0000-0000194B0000}"/>
    <cellStyle name="Normal 5 4 2 5" xfId="19040" xr:uid="{00000000-0005-0000-0000-00001A4B0000}"/>
    <cellStyle name="Normal 5 4 2 6" xfId="19041" xr:uid="{00000000-0005-0000-0000-00001B4B0000}"/>
    <cellStyle name="Normal 5 4 2 7" xfId="19042" xr:uid="{00000000-0005-0000-0000-00001C4B0000}"/>
    <cellStyle name="Normal 5 4 3" xfId="19043" xr:uid="{00000000-0005-0000-0000-00001D4B0000}"/>
    <cellStyle name="Normal 5 4 3 2" xfId="19044" xr:uid="{00000000-0005-0000-0000-00001E4B0000}"/>
    <cellStyle name="Normal 5 4 3 3" xfId="19045" xr:uid="{00000000-0005-0000-0000-00001F4B0000}"/>
    <cellStyle name="Normal 5 4 3 3 2" xfId="19046" xr:uid="{00000000-0005-0000-0000-0000204B0000}"/>
    <cellStyle name="Normal 5 4 3 3 3" xfId="19047" xr:uid="{00000000-0005-0000-0000-0000214B0000}"/>
    <cellStyle name="Normal 5 4 3 3 4" xfId="19048" xr:uid="{00000000-0005-0000-0000-0000224B0000}"/>
    <cellStyle name="Normal 5 4 3 4" xfId="19049" xr:uid="{00000000-0005-0000-0000-0000234B0000}"/>
    <cellStyle name="Normal 5 4 3 5" xfId="19050" xr:uid="{00000000-0005-0000-0000-0000244B0000}"/>
    <cellStyle name="Normal 5 4 3 6" xfId="19051" xr:uid="{00000000-0005-0000-0000-0000254B0000}"/>
    <cellStyle name="Normal 5 4 4" xfId="19052" xr:uid="{00000000-0005-0000-0000-0000264B0000}"/>
    <cellStyle name="Normal 5 4 5" xfId="19053" xr:uid="{00000000-0005-0000-0000-0000274B0000}"/>
    <cellStyle name="Normal 5 4 5 2" xfId="19054" xr:uid="{00000000-0005-0000-0000-0000284B0000}"/>
    <cellStyle name="Normal 5 4 5 3" xfId="19055" xr:uid="{00000000-0005-0000-0000-0000294B0000}"/>
    <cellStyle name="Normal 5 4 5 4" xfId="19056" xr:uid="{00000000-0005-0000-0000-00002A4B0000}"/>
    <cellStyle name="Normal 5 4 6" xfId="19057" xr:uid="{00000000-0005-0000-0000-00002B4B0000}"/>
    <cellStyle name="Normal 5 4 7" xfId="19058" xr:uid="{00000000-0005-0000-0000-00002C4B0000}"/>
    <cellStyle name="Normal 5 4 8" xfId="19059" xr:uid="{00000000-0005-0000-0000-00002D4B0000}"/>
    <cellStyle name="Normal 5 40" xfId="19060" xr:uid="{00000000-0005-0000-0000-00002E4B0000}"/>
    <cellStyle name="Normal 5 40 2" xfId="19061" xr:uid="{00000000-0005-0000-0000-00002F4B0000}"/>
    <cellStyle name="Normal 5 41" xfId="19062" xr:uid="{00000000-0005-0000-0000-0000304B0000}"/>
    <cellStyle name="Normal 5 41 2" xfId="19063" xr:uid="{00000000-0005-0000-0000-0000314B0000}"/>
    <cellStyle name="Normal 5 42" xfId="19064" xr:uid="{00000000-0005-0000-0000-0000324B0000}"/>
    <cellStyle name="Normal 5 42 2" xfId="19065" xr:uid="{00000000-0005-0000-0000-0000334B0000}"/>
    <cellStyle name="Normal 5 43" xfId="19066" xr:uid="{00000000-0005-0000-0000-0000344B0000}"/>
    <cellStyle name="Normal 5 43 2" xfId="19067" xr:uid="{00000000-0005-0000-0000-0000354B0000}"/>
    <cellStyle name="Normal 5 44" xfId="19068" xr:uid="{00000000-0005-0000-0000-0000364B0000}"/>
    <cellStyle name="Normal 5 44 2" xfId="19069" xr:uid="{00000000-0005-0000-0000-0000374B0000}"/>
    <cellStyle name="Normal 5 45" xfId="19070" xr:uid="{00000000-0005-0000-0000-0000384B0000}"/>
    <cellStyle name="Normal 5 45 2" xfId="19071" xr:uid="{00000000-0005-0000-0000-0000394B0000}"/>
    <cellStyle name="Normal 5 46" xfId="19072" xr:uid="{00000000-0005-0000-0000-00003A4B0000}"/>
    <cellStyle name="Normal 5 46 2" xfId="19073" xr:uid="{00000000-0005-0000-0000-00003B4B0000}"/>
    <cellStyle name="Normal 5 47" xfId="19074" xr:uid="{00000000-0005-0000-0000-00003C4B0000}"/>
    <cellStyle name="Normal 5 48" xfId="19075" xr:uid="{00000000-0005-0000-0000-00003D4B0000}"/>
    <cellStyle name="Normal 5 49" xfId="19076" xr:uid="{00000000-0005-0000-0000-00003E4B0000}"/>
    <cellStyle name="Normal 5 5" xfId="19077" xr:uid="{00000000-0005-0000-0000-00003F4B0000}"/>
    <cellStyle name="Normal 5 5 10" xfId="19078" xr:uid="{00000000-0005-0000-0000-0000404B0000}"/>
    <cellStyle name="Normal 5 5 11" xfId="19079" xr:uid="{00000000-0005-0000-0000-0000414B0000}"/>
    <cellStyle name="Normal 5 5 12" xfId="19080" xr:uid="{00000000-0005-0000-0000-0000424B0000}"/>
    <cellStyle name="Normal 5 5 13" xfId="19081" xr:uid="{00000000-0005-0000-0000-0000434B0000}"/>
    <cellStyle name="Normal 5 5 14" xfId="19082" xr:uid="{00000000-0005-0000-0000-0000444B0000}"/>
    <cellStyle name="Normal 5 5 15" xfId="19083" xr:uid="{00000000-0005-0000-0000-0000454B0000}"/>
    <cellStyle name="Normal 5 5 16" xfId="19084" xr:uid="{00000000-0005-0000-0000-0000464B0000}"/>
    <cellStyle name="Normal 5 5 17" xfId="19085" xr:uid="{00000000-0005-0000-0000-0000474B0000}"/>
    <cellStyle name="Normal 5 5 18" xfId="19086" xr:uid="{00000000-0005-0000-0000-0000484B0000}"/>
    <cellStyle name="Normal 5 5 19" xfId="19087" xr:uid="{00000000-0005-0000-0000-0000494B0000}"/>
    <cellStyle name="Normal 5 5 2" xfId="19088" xr:uid="{00000000-0005-0000-0000-00004A4B0000}"/>
    <cellStyle name="Normal 5 5 20" xfId="19089" xr:uid="{00000000-0005-0000-0000-00004B4B0000}"/>
    <cellStyle name="Normal 5 5 21" xfId="19090" xr:uid="{00000000-0005-0000-0000-00004C4B0000}"/>
    <cellStyle name="Normal 5 5 22" xfId="19091" xr:uid="{00000000-0005-0000-0000-00004D4B0000}"/>
    <cellStyle name="Normal 5 5 23" xfId="19092" xr:uid="{00000000-0005-0000-0000-00004E4B0000}"/>
    <cellStyle name="Normal 5 5 24" xfId="19093" xr:uid="{00000000-0005-0000-0000-00004F4B0000}"/>
    <cellStyle name="Normal 5 5 25" xfId="19094" xr:uid="{00000000-0005-0000-0000-0000504B0000}"/>
    <cellStyle name="Normal 5 5 26" xfId="19095" xr:uid="{00000000-0005-0000-0000-0000514B0000}"/>
    <cellStyle name="Normal 5 5 27" xfId="19096" xr:uid="{00000000-0005-0000-0000-0000524B0000}"/>
    <cellStyle name="Normal 5 5 28" xfId="19097" xr:uid="{00000000-0005-0000-0000-0000534B0000}"/>
    <cellStyle name="Normal 5 5 29" xfId="19098" xr:uid="{00000000-0005-0000-0000-0000544B0000}"/>
    <cellStyle name="Normal 5 5 3" xfId="19099" xr:uid="{00000000-0005-0000-0000-0000554B0000}"/>
    <cellStyle name="Normal 5 5 30" xfId="19100" xr:uid="{00000000-0005-0000-0000-0000564B0000}"/>
    <cellStyle name="Normal 5 5 31" xfId="19101" xr:uid="{00000000-0005-0000-0000-0000574B0000}"/>
    <cellStyle name="Normal 5 5 32" xfId="19102" xr:uid="{00000000-0005-0000-0000-0000584B0000}"/>
    <cellStyle name="Normal 5 5 33" xfId="19103" xr:uid="{00000000-0005-0000-0000-0000594B0000}"/>
    <cellStyle name="Normal 5 5 34" xfId="19104" xr:uid="{00000000-0005-0000-0000-00005A4B0000}"/>
    <cellStyle name="Normal 5 5 35" xfId="19105" xr:uid="{00000000-0005-0000-0000-00005B4B0000}"/>
    <cellStyle name="Normal 5 5 36" xfId="19106" xr:uid="{00000000-0005-0000-0000-00005C4B0000}"/>
    <cellStyle name="Normal 5 5 37" xfId="19107" xr:uid="{00000000-0005-0000-0000-00005D4B0000}"/>
    <cellStyle name="Normal 5 5 38" xfId="19108" xr:uid="{00000000-0005-0000-0000-00005E4B0000}"/>
    <cellStyle name="Normal 5 5 39" xfId="19109" xr:uid="{00000000-0005-0000-0000-00005F4B0000}"/>
    <cellStyle name="Normal 5 5 4" xfId="19110" xr:uid="{00000000-0005-0000-0000-0000604B0000}"/>
    <cellStyle name="Normal 5 5 40" xfId="19111" xr:uid="{00000000-0005-0000-0000-0000614B0000}"/>
    <cellStyle name="Normal 5 5 41" xfId="19112" xr:uid="{00000000-0005-0000-0000-0000624B0000}"/>
    <cellStyle name="Normal 5 5 42" xfId="19113" xr:uid="{00000000-0005-0000-0000-0000634B0000}"/>
    <cellStyle name="Normal 5 5 43" xfId="19114" xr:uid="{00000000-0005-0000-0000-0000644B0000}"/>
    <cellStyle name="Normal 5 5 44" xfId="19115" xr:uid="{00000000-0005-0000-0000-0000654B0000}"/>
    <cellStyle name="Normal 5 5 45" xfId="19116" xr:uid="{00000000-0005-0000-0000-0000664B0000}"/>
    <cellStyle name="Normal 5 5 46" xfId="19117" xr:uid="{00000000-0005-0000-0000-0000674B0000}"/>
    <cellStyle name="Normal 5 5 47" xfId="19118" xr:uid="{00000000-0005-0000-0000-0000684B0000}"/>
    <cellStyle name="Normal 5 5 48" xfId="19119" xr:uid="{00000000-0005-0000-0000-0000694B0000}"/>
    <cellStyle name="Normal 5 5 49" xfId="19120" xr:uid="{00000000-0005-0000-0000-00006A4B0000}"/>
    <cellStyle name="Normal 5 5 5" xfId="19121" xr:uid="{00000000-0005-0000-0000-00006B4B0000}"/>
    <cellStyle name="Normal 5 5 50" xfId="19122" xr:uid="{00000000-0005-0000-0000-00006C4B0000}"/>
    <cellStyle name="Normal 5 5 51" xfId="19123" xr:uid="{00000000-0005-0000-0000-00006D4B0000}"/>
    <cellStyle name="Normal 5 5 52" xfId="19124" xr:uid="{00000000-0005-0000-0000-00006E4B0000}"/>
    <cellStyle name="Normal 5 5 53" xfId="19125" xr:uid="{00000000-0005-0000-0000-00006F4B0000}"/>
    <cellStyle name="Normal 5 5 54" xfId="19126" xr:uid="{00000000-0005-0000-0000-0000704B0000}"/>
    <cellStyle name="Normal 5 5 55" xfId="19127" xr:uid="{00000000-0005-0000-0000-0000714B0000}"/>
    <cellStyle name="Normal 5 5 56" xfId="19128" xr:uid="{00000000-0005-0000-0000-0000724B0000}"/>
    <cellStyle name="Normal 5 5 57" xfId="19129" xr:uid="{00000000-0005-0000-0000-0000734B0000}"/>
    <cellStyle name="Normal 5 5 58" xfId="19130" xr:uid="{00000000-0005-0000-0000-0000744B0000}"/>
    <cellStyle name="Normal 5 5 59" xfId="19131" xr:uid="{00000000-0005-0000-0000-0000754B0000}"/>
    <cellStyle name="Normal 5 5 6" xfId="19132" xr:uid="{00000000-0005-0000-0000-0000764B0000}"/>
    <cellStyle name="Normal 5 5 60" xfId="19133" xr:uid="{00000000-0005-0000-0000-0000774B0000}"/>
    <cellStyle name="Normal 5 5 61" xfId="19134" xr:uid="{00000000-0005-0000-0000-0000784B0000}"/>
    <cellStyle name="Normal 5 5 62" xfId="19135" xr:uid="{00000000-0005-0000-0000-0000794B0000}"/>
    <cellStyle name="Normal 5 5 63" xfId="19136" xr:uid="{00000000-0005-0000-0000-00007A4B0000}"/>
    <cellStyle name="Normal 5 5 64" xfId="19137" xr:uid="{00000000-0005-0000-0000-00007B4B0000}"/>
    <cellStyle name="Normal 5 5 65" xfId="19138" xr:uid="{00000000-0005-0000-0000-00007C4B0000}"/>
    <cellStyle name="Normal 5 5 66" xfId="19139" xr:uid="{00000000-0005-0000-0000-00007D4B0000}"/>
    <cellStyle name="Normal 5 5 67" xfId="19140" xr:uid="{00000000-0005-0000-0000-00007E4B0000}"/>
    <cellStyle name="Normal 5 5 68" xfId="19141" xr:uid="{00000000-0005-0000-0000-00007F4B0000}"/>
    <cellStyle name="Normal 5 5 69" xfId="19142" xr:uid="{00000000-0005-0000-0000-0000804B0000}"/>
    <cellStyle name="Normal 5 5 7" xfId="19143" xr:uid="{00000000-0005-0000-0000-0000814B0000}"/>
    <cellStyle name="Normal 5 5 70" xfId="19144" xr:uid="{00000000-0005-0000-0000-0000824B0000}"/>
    <cellStyle name="Normal 5 5 71" xfId="19145" xr:uid="{00000000-0005-0000-0000-0000834B0000}"/>
    <cellStyle name="Normal 5 5 72" xfId="19146" xr:uid="{00000000-0005-0000-0000-0000844B0000}"/>
    <cellStyle name="Normal 5 5 73" xfId="19147" xr:uid="{00000000-0005-0000-0000-0000854B0000}"/>
    <cellStyle name="Normal 5 5 74" xfId="19148" xr:uid="{00000000-0005-0000-0000-0000864B0000}"/>
    <cellStyle name="Normal 5 5 75" xfId="19149" xr:uid="{00000000-0005-0000-0000-0000874B0000}"/>
    <cellStyle name="Normal 5 5 76" xfId="19150" xr:uid="{00000000-0005-0000-0000-0000884B0000}"/>
    <cellStyle name="Normal 5 5 77" xfId="19151" xr:uid="{00000000-0005-0000-0000-0000894B0000}"/>
    <cellStyle name="Normal 5 5 78" xfId="19152" xr:uid="{00000000-0005-0000-0000-00008A4B0000}"/>
    <cellStyle name="Normal 5 5 79" xfId="19153" xr:uid="{00000000-0005-0000-0000-00008B4B0000}"/>
    <cellStyle name="Normal 5 5 8" xfId="19154" xr:uid="{00000000-0005-0000-0000-00008C4B0000}"/>
    <cellStyle name="Normal 5 5 80" xfId="19155" xr:uid="{00000000-0005-0000-0000-00008D4B0000}"/>
    <cellStyle name="Normal 5 5 81" xfId="19156" xr:uid="{00000000-0005-0000-0000-00008E4B0000}"/>
    <cellStyle name="Normal 5 5 82" xfId="19157" xr:uid="{00000000-0005-0000-0000-00008F4B0000}"/>
    <cellStyle name="Normal 5 5 83" xfId="19158" xr:uid="{00000000-0005-0000-0000-0000904B0000}"/>
    <cellStyle name="Normal 5 5 84" xfId="19159" xr:uid="{00000000-0005-0000-0000-0000914B0000}"/>
    <cellStyle name="Normal 5 5 85" xfId="19160" xr:uid="{00000000-0005-0000-0000-0000924B0000}"/>
    <cellStyle name="Normal 5 5 86" xfId="19161" xr:uid="{00000000-0005-0000-0000-0000934B0000}"/>
    <cellStyle name="Normal 5 5 87" xfId="19162" xr:uid="{00000000-0005-0000-0000-0000944B0000}"/>
    <cellStyle name="Normal 5 5 88" xfId="19163" xr:uid="{00000000-0005-0000-0000-0000954B0000}"/>
    <cellStyle name="Normal 5 5 89" xfId="19164" xr:uid="{00000000-0005-0000-0000-0000964B0000}"/>
    <cellStyle name="Normal 5 5 9" xfId="19165" xr:uid="{00000000-0005-0000-0000-0000974B0000}"/>
    <cellStyle name="Normal 5 5 90" xfId="19166" xr:uid="{00000000-0005-0000-0000-0000984B0000}"/>
    <cellStyle name="Normal 5 5 91" xfId="19167" xr:uid="{00000000-0005-0000-0000-0000994B0000}"/>
    <cellStyle name="Normal 5 5 92" xfId="19168" xr:uid="{00000000-0005-0000-0000-00009A4B0000}"/>
    <cellStyle name="Normal 5 5 93" xfId="19169" xr:uid="{00000000-0005-0000-0000-00009B4B0000}"/>
    <cellStyle name="Normal 5 50" xfId="19170" xr:uid="{00000000-0005-0000-0000-00009C4B0000}"/>
    <cellStyle name="Normal 5 51" xfId="19171" xr:uid="{00000000-0005-0000-0000-00009D4B0000}"/>
    <cellStyle name="Normal 5 52" xfId="19172" xr:uid="{00000000-0005-0000-0000-00009E4B0000}"/>
    <cellStyle name="Normal 5 53" xfId="19173" xr:uid="{00000000-0005-0000-0000-00009F4B0000}"/>
    <cellStyle name="Normal 5 54" xfId="19174" xr:uid="{00000000-0005-0000-0000-0000A04B0000}"/>
    <cellStyle name="Normal 5 55" xfId="19175" xr:uid="{00000000-0005-0000-0000-0000A14B0000}"/>
    <cellStyle name="Normal 5 56" xfId="19176" xr:uid="{00000000-0005-0000-0000-0000A24B0000}"/>
    <cellStyle name="Normal 5 57" xfId="19177" xr:uid="{00000000-0005-0000-0000-0000A34B0000}"/>
    <cellStyle name="Normal 5 58" xfId="19178" xr:uid="{00000000-0005-0000-0000-0000A44B0000}"/>
    <cellStyle name="Normal 5 59" xfId="19179" xr:uid="{00000000-0005-0000-0000-0000A54B0000}"/>
    <cellStyle name="Normal 5 6" xfId="19180" xr:uid="{00000000-0005-0000-0000-0000A64B0000}"/>
    <cellStyle name="Normal 5 6 2" xfId="19181" xr:uid="{00000000-0005-0000-0000-0000A74B0000}"/>
    <cellStyle name="Normal 5 60" xfId="19182" xr:uid="{00000000-0005-0000-0000-0000A84B0000}"/>
    <cellStyle name="Normal 5 61" xfId="19183" xr:uid="{00000000-0005-0000-0000-0000A94B0000}"/>
    <cellStyle name="Normal 5 62" xfId="19184" xr:uid="{00000000-0005-0000-0000-0000AA4B0000}"/>
    <cellStyle name="Normal 5 63" xfId="19185" xr:uid="{00000000-0005-0000-0000-0000AB4B0000}"/>
    <cellStyle name="Normal 5 64" xfId="19186" xr:uid="{00000000-0005-0000-0000-0000AC4B0000}"/>
    <cellStyle name="Normal 5 65" xfId="19187" xr:uid="{00000000-0005-0000-0000-0000AD4B0000}"/>
    <cellStyle name="Normal 5 66" xfId="19188" xr:uid="{00000000-0005-0000-0000-0000AE4B0000}"/>
    <cellStyle name="Normal 5 67" xfId="19189" xr:uid="{00000000-0005-0000-0000-0000AF4B0000}"/>
    <cellStyle name="Normal 5 68" xfId="19190" xr:uid="{00000000-0005-0000-0000-0000B04B0000}"/>
    <cellStyle name="Normal 5 69" xfId="19191" xr:uid="{00000000-0005-0000-0000-0000B14B0000}"/>
    <cellStyle name="Normal 5 7" xfId="19192" xr:uid="{00000000-0005-0000-0000-0000B24B0000}"/>
    <cellStyle name="Normal 5 7 2" xfId="19193" xr:uid="{00000000-0005-0000-0000-0000B34B0000}"/>
    <cellStyle name="Normal 5 70" xfId="19194" xr:uid="{00000000-0005-0000-0000-0000B44B0000}"/>
    <cellStyle name="Normal 5 71" xfId="19195" xr:uid="{00000000-0005-0000-0000-0000B54B0000}"/>
    <cellStyle name="Normal 5 72" xfId="19196" xr:uid="{00000000-0005-0000-0000-0000B64B0000}"/>
    <cellStyle name="Normal 5 73" xfId="19197" xr:uid="{00000000-0005-0000-0000-0000B74B0000}"/>
    <cellStyle name="Normal 5 74" xfId="19198" xr:uid="{00000000-0005-0000-0000-0000B84B0000}"/>
    <cellStyle name="Normal 5 75" xfId="19199" xr:uid="{00000000-0005-0000-0000-0000B94B0000}"/>
    <cellStyle name="Normal 5 76" xfId="19200" xr:uid="{00000000-0005-0000-0000-0000BA4B0000}"/>
    <cellStyle name="Normal 5 77" xfId="19201" xr:uid="{00000000-0005-0000-0000-0000BB4B0000}"/>
    <cellStyle name="Normal 5 78" xfId="19202" xr:uid="{00000000-0005-0000-0000-0000BC4B0000}"/>
    <cellStyle name="Normal 5 79" xfId="19203" xr:uid="{00000000-0005-0000-0000-0000BD4B0000}"/>
    <cellStyle name="Normal 5 8" xfId="19204" xr:uid="{00000000-0005-0000-0000-0000BE4B0000}"/>
    <cellStyle name="Normal 5 8 2" xfId="19205" xr:uid="{00000000-0005-0000-0000-0000BF4B0000}"/>
    <cellStyle name="Normal 5 80" xfId="19206" xr:uid="{00000000-0005-0000-0000-0000C04B0000}"/>
    <cellStyle name="Normal 5 81" xfId="19207" xr:uid="{00000000-0005-0000-0000-0000C14B0000}"/>
    <cellStyle name="Normal 5 82" xfId="19208" xr:uid="{00000000-0005-0000-0000-0000C24B0000}"/>
    <cellStyle name="Normal 5 83" xfId="19209" xr:uid="{00000000-0005-0000-0000-0000C34B0000}"/>
    <cellStyle name="Normal 5 84" xfId="19210" xr:uid="{00000000-0005-0000-0000-0000C44B0000}"/>
    <cellStyle name="Normal 5 85" xfId="19211" xr:uid="{00000000-0005-0000-0000-0000C54B0000}"/>
    <cellStyle name="Normal 5 86" xfId="19212" xr:uid="{00000000-0005-0000-0000-0000C64B0000}"/>
    <cellStyle name="Normal 5 87" xfId="19213" xr:uid="{00000000-0005-0000-0000-0000C74B0000}"/>
    <cellStyle name="Normal 5 88" xfId="19214" xr:uid="{00000000-0005-0000-0000-0000C84B0000}"/>
    <cellStyle name="Normal 5 89" xfId="19215" xr:uid="{00000000-0005-0000-0000-0000C94B0000}"/>
    <cellStyle name="Normal 5 9" xfId="19216" xr:uid="{00000000-0005-0000-0000-0000CA4B0000}"/>
    <cellStyle name="Normal 5 9 2" xfId="19217" xr:uid="{00000000-0005-0000-0000-0000CB4B0000}"/>
    <cellStyle name="Normal 5 90" xfId="19218" xr:uid="{00000000-0005-0000-0000-0000CC4B0000}"/>
    <cellStyle name="Normal 5 91" xfId="19219" xr:uid="{00000000-0005-0000-0000-0000CD4B0000}"/>
    <cellStyle name="Normal 5 92" xfId="19220" xr:uid="{00000000-0005-0000-0000-0000CE4B0000}"/>
    <cellStyle name="Normal 5 93" xfId="19221" xr:uid="{00000000-0005-0000-0000-0000CF4B0000}"/>
    <cellStyle name="Normal 5 94" xfId="19222" xr:uid="{00000000-0005-0000-0000-0000D04B0000}"/>
    <cellStyle name="Normal 5 95" xfId="19223" xr:uid="{00000000-0005-0000-0000-0000D14B0000}"/>
    <cellStyle name="Normal 5 96" xfId="19224" xr:uid="{00000000-0005-0000-0000-0000D24B0000}"/>
    <cellStyle name="Normal 5 97" xfId="19225" xr:uid="{00000000-0005-0000-0000-0000D34B0000}"/>
    <cellStyle name="Normal 5 98" xfId="19226" xr:uid="{00000000-0005-0000-0000-0000D44B0000}"/>
    <cellStyle name="Normal 5 99" xfId="19227" xr:uid="{00000000-0005-0000-0000-0000D54B0000}"/>
    <cellStyle name="Normal 50" xfId="19228" xr:uid="{00000000-0005-0000-0000-0000D64B0000}"/>
    <cellStyle name="Normal 50 2" xfId="19229" xr:uid="{00000000-0005-0000-0000-0000D74B0000}"/>
    <cellStyle name="Normal 50 2 2" xfId="19230" xr:uid="{00000000-0005-0000-0000-0000D84B0000}"/>
    <cellStyle name="Normal 50 2 2 2" xfId="19231" xr:uid="{00000000-0005-0000-0000-0000D94B0000}"/>
    <cellStyle name="Normal 50 2 2 3" xfId="19232" xr:uid="{00000000-0005-0000-0000-0000DA4B0000}"/>
    <cellStyle name="Normal 50 2 2 4" xfId="19233" xr:uid="{00000000-0005-0000-0000-0000DB4B0000}"/>
    <cellStyle name="Normal 50 2 3" xfId="19234" xr:uid="{00000000-0005-0000-0000-0000DC4B0000}"/>
    <cellStyle name="Normal 50 2 4" xfId="19235" xr:uid="{00000000-0005-0000-0000-0000DD4B0000}"/>
    <cellStyle name="Normal 50 2 5" xfId="19236" xr:uid="{00000000-0005-0000-0000-0000DE4B0000}"/>
    <cellStyle name="Normal 50 3" xfId="19237" xr:uid="{00000000-0005-0000-0000-0000DF4B0000}"/>
    <cellStyle name="Normal 50 4" xfId="19238" xr:uid="{00000000-0005-0000-0000-0000E04B0000}"/>
    <cellStyle name="Normal 50 4 2" xfId="19239" xr:uid="{00000000-0005-0000-0000-0000E14B0000}"/>
    <cellStyle name="Normal 50 4 3" xfId="19240" xr:uid="{00000000-0005-0000-0000-0000E24B0000}"/>
    <cellStyle name="Normal 50 4 4" xfId="19241" xr:uid="{00000000-0005-0000-0000-0000E34B0000}"/>
    <cellStyle name="Normal 50 5" xfId="19242" xr:uid="{00000000-0005-0000-0000-0000E44B0000}"/>
    <cellStyle name="Normal 50 6" xfId="19243" xr:uid="{00000000-0005-0000-0000-0000E54B0000}"/>
    <cellStyle name="Normal 50 7" xfId="19244" xr:uid="{00000000-0005-0000-0000-0000E64B0000}"/>
    <cellStyle name="Normal 51" xfId="19245" xr:uid="{00000000-0005-0000-0000-0000E74B0000}"/>
    <cellStyle name="Normal 51 2" xfId="19246" xr:uid="{00000000-0005-0000-0000-0000E84B0000}"/>
    <cellStyle name="Normal 51 2 2" xfId="19247" xr:uid="{00000000-0005-0000-0000-0000E94B0000}"/>
    <cellStyle name="Normal 51 2 2 2" xfId="19248" xr:uid="{00000000-0005-0000-0000-0000EA4B0000}"/>
    <cellStyle name="Normal 51 2 2 3" xfId="19249" xr:uid="{00000000-0005-0000-0000-0000EB4B0000}"/>
    <cellStyle name="Normal 51 2 2 4" xfId="19250" xr:uid="{00000000-0005-0000-0000-0000EC4B0000}"/>
    <cellStyle name="Normal 51 2 3" xfId="19251" xr:uid="{00000000-0005-0000-0000-0000ED4B0000}"/>
    <cellStyle name="Normal 51 2 4" xfId="19252" xr:uid="{00000000-0005-0000-0000-0000EE4B0000}"/>
    <cellStyle name="Normal 51 2 5" xfId="19253" xr:uid="{00000000-0005-0000-0000-0000EF4B0000}"/>
    <cellStyle name="Normal 51 3" xfId="19254" xr:uid="{00000000-0005-0000-0000-0000F04B0000}"/>
    <cellStyle name="Normal 51 4" xfId="19255" xr:uid="{00000000-0005-0000-0000-0000F14B0000}"/>
    <cellStyle name="Normal 51 4 2" xfId="19256" xr:uid="{00000000-0005-0000-0000-0000F24B0000}"/>
    <cellStyle name="Normal 51 4 3" xfId="19257" xr:uid="{00000000-0005-0000-0000-0000F34B0000}"/>
    <cellStyle name="Normal 51 4 4" xfId="19258" xr:uid="{00000000-0005-0000-0000-0000F44B0000}"/>
    <cellStyle name="Normal 51 5" xfId="19259" xr:uid="{00000000-0005-0000-0000-0000F54B0000}"/>
    <cellStyle name="Normal 51 6" xfId="19260" xr:uid="{00000000-0005-0000-0000-0000F64B0000}"/>
    <cellStyle name="Normal 51 7" xfId="19261" xr:uid="{00000000-0005-0000-0000-0000F74B0000}"/>
    <cellStyle name="Normal 52" xfId="19262" xr:uid="{00000000-0005-0000-0000-0000F84B0000}"/>
    <cellStyle name="Normal 53" xfId="19263" xr:uid="{00000000-0005-0000-0000-0000F94B0000}"/>
    <cellStyle name="Normal 54" xfId="19264" xr:uid="{00000000-0005-0000-0000-0000FA4B0000}"/>
    <cellStyle name="Normal 55" xfId="19265" xr:uid="{00000000-0005-0000-0000-0000FB4B0000}"/>
    <cellStyle name="Normal 55 2" xfId="19266" xr:uid="{00000000-0005-0000-0000-0000FC4B0000}"/>
    <cellStyle name="Normal 55 2 2" xfId="19267" xr:uid="{00000000-0005-0000-0000-0000FD4B0000}"/>
    <cellStyle name="Normal 55 2 2 2" xfId="19268" xr:uid="{00000000-0005-0000-0000-0000FE4B0000}"/>
    <cellStyle name="Normal 55 2 2 3" xfId="19269" xr:uid="{00000000-0005-0000-0000-0000FF4B0000}"/>
    <cellStyle name="Normal 55 2 2 4" xfId="19270" xr:uid="{00000000-0005-0000-0000-0000004C0000}"/>
    <cellStyle name="Normal 55 2 3" xfId="19271" xr:uid="{00000000-0005-0000-0000-0000014C0000}"/>
    <cellStyle name="Normal 55 2 4" xfId="19272" xr:uid="{00000000-0005-0000-0000-0000024C0000}"/>
    <cellStyle name="Normal 55 2 5" xfId="19273" xr:uid="{00000000-0005-0000-0000-0000034C0000}"/>
    <cellStyle name="Normal 55 3" xfId="19274" xr:uid="{00000000-0005-0000-0000-0000044C0000}"/>
    <cellStyle name="Normal 55 4" xfId="19275" xr:uid="{00000000-0005-0000-0000-0000054C0000}"/>
    <cellStyle name="Normal 55 4 2" xfId="19276" xr:uid="{00000000-0005-0000-0000-0000064C0000}"/>
    <cellStyle name="Normal 55 4 3" xfId="19277" xr:uid="{00000000-0005-0000-0000-0000074C0000}"/>
    <cellStyle name="Normal 55 4 4" xfId="19278" xr:uid="{00000000-0005-0000-0000-0000084C0000}"/>
    <cellStyle name="Normal 55 5" xfId="19279" xr:uid="{00000000-0005-0000-0000-0000094C0000}"/>
    <cellStyle name="Normal 55 6" xfId="19280" xr:uid="{00000000-0005-0000-0000-00000A4C0000}"/>
    <cellStyle name="Normal 55 7" xfId="19281" xr:uid="{00000000-0005-0000-0000-00000B4C0000}"/>
    <cellStyle name="Normal 56" xfId="19282" xr:uid="{00000000-0005-0000-0000-00000C4C0000}"/>
    <cellStyle name="Normal 56 2" xfId="19283" xr:uid="{00000000-0005-0000-0000-00000D4C0000}"/>
    <cellStyle name="Normal 56 2 2" xfId="19284" xr:uid="{00000000-0005-0000-0000-00000E4C0000}"/>
    <cellStyle name="Normal 56 2 2 2" xfId="19285" xr:uid="{00000000-0005-0000-0000-00000F4C0000}"/>
    <cellStyle name="Normal 56 2 2 3" xfId="19286" xr:uid="{00000000-0005-0000-0000-0000104C0000}"/>
    <cellStyle name="Normal 56 2 2 4" xfId="19287" xr:uid="{00000000-0005-0000-0000-0000114C0000}"/>
    <cellStyle name="Normal 56 2 3" xfId="19288" xr:uid="{00000000-0005-0000-0000-0000124C0000}"/>
    <cellStyle name="Normal 56 2 4" xfId="19289" xr:uid="{00000000-0005-0000-0000-0000134C0000}"/>
    <cellStyle name="Normal 56 2 5" xfId="19290" xr:uid="{00000000-0005-0000-0000-0000144C0000}"/>
    <cellStyle name="Normal 56 3" xfId="19291" xr:uid="{00000000-0005-0000-0000-0000154C0000}"/>
    <cellStyle name="Normal 56 4" xfId="19292" xr:uid="{00000000-0005-0000-0000-0000164C0000}"/>
    <cellStyle name="Normal 56 4 2" xfId="19293" xr:uid="{00000000-0005-0000-0000-0000174C0000}"/>
    <cellStyle name="Normal 56 4 3" xfId="19294" xr:uid="{00000000-0005-0000-0000-0000184C0000}"/>
    <cellStyle name="Normal 56 4 4" xfId="19295" xr:uid="{00000000-0005-0000-0000-0000194C0000}"/>
    <cellStyle name="Normal 56 5" xfId="19296" xr:uid="{00000000-0005-0000-0000-00001A4C0000}"/>
    <cellStyle name="Normal 56 6" xfId="19297" xr:uid="{00000000-0005-0000-0000-00001B4C0000}"/>
    <cellStyle name="Normal 56 7" xfId="19298" xr:uid="{00000000-0005-0000-0000-00001C4C0000}"/>
    <cellStyle name="Normal 57" xfId="19299" xr:uid="{00000000-0005-0000-0000-00001D4C0000}"/>
    <cellStyle name="Normal 57 2" xfId="19300" xr:uid="{00000000-0005-0000-0000-00001E4C0000}"/>
    <cellStyle name="Normal 58" xfId="19301" xr:uid="{00000000-0005-0000-0000-00001F4C0000}"/>
    <cellStyle name="Normal 58 2" xfId="19302" xr:uid="{00000000-0005-0000-0000-0000204C0000}"/>
    <cellStyle name="Normal 58 3" xfId="19303" xr:uid="{00000000-0005-0000-0000-0000214C0000}"/>
    <cellStyle name="Normal 58 4" xfId="19304" xr:uid="{00000000-0005-0000-0000-0000224C0000}"/>
    <cellStyle name="Normal 59" xfId="19305" xr:uid="{00000000-0005-0000-0000-0000234C0000}"/>
    <cellStyle name="Normal 59 2" xfId="19306" xr:uid="{00000000-0005-0000-0000-0000244C0000}"/>
    <cellStyle name="Normal 59 3" xfId="19307" xr:uid="{00000000-0005-0000-0000-0000254C0000}"/>
    <cellStyle name="Normal 59 4" xfId="19308" xr:uid="{00000000-0005-0000-0000-0000264C0000}"/>
    <cellStyle name="Normal 6" xfId="19309" xr:uid="{00000000-0005-0000-0000-0000274C0000}"/>
    <cellStyle name="Normal 6 2" xfId="19310" xr:uid="{00000000-0005-0000-0000-0000284C0000}"/>
    <cellStyle name="Normal 6 2 10" xfId="19311" xr:uid="{00000000-0005-0000-0000-0000294C0000}"/>
    <cellStyle name="Normal 6 2 11" xfId="19312" xr:uid="{00000000-0005-0000-0000-00002A4C0000}"/>
    <cellStyle name="Normal 6 2 12" xfId="19313" xr:uid="{00000000-0005-0000-0000-00002B4C0000}"/>
    <cellStyle name="Normal 6 2 13" xfId="19314" xr:uid="{00000000-0005-0000-0000-00002C4C0000}"/>
    <cellStyle name="Normal 6 2 14" xfId="19315" xr:uid="{00000000-0005-0000-0000-00002D4C0000}"/>
    <cellStyle name="Normal 6 2 15" xfId="19316" xr:uid="{00000000-0005-0000-0000-00002E4C0000}"/>
    <cellStyle name="Normal 6 2 16" xfId="19317" xr:uid="{00000000-0005-0000-0000-00002F4C0000}"/>
    <cellStyle name="Normal 6 2 17" xfId="19318" xr:uid="{00000000-0005-0000-0000-0000304C0000}"/>
    <cellStyle name="Normal 6 2 18" xfId="19319" xr:uid="{00000000-0005-0000-0000-0000314C0000}"/>
    <cellStyle name="Normal 6 2 19" xfId="19320" xr:uid="{00000000-0005-0000-0000-0000324C0000}"/>
    <cellStyle name="Normal 6 2 2" xfId="19321" xr:uid="{00000000-0005-0000-0000-0000334C0000}"/>
    <cellStyle name="Normal 6 2 2 2" xfId="19322" xr:uid="{00000000-0005-0000-0000-0000344C0000}"/>
    <cellStyle name="Normal 6 2 2 3" xfId="19323" xr:uid="{00000000-0005-0000-0000-0000354C0000}"/>
    <cellStyle name="Normal 6 2 20" xfId="19324" xr:uid="{00000000-0005-0000-0000-0000364C0000}"/>
    <cellStyle name="Normal 6 2 21" xfId="19325" xr:uid="{00000000-0005-0000-0000-0000374C0000}"/>
    <cellStyle name="Normal 6 2 22" xfId="19326" xr:uid="{00000000-0005-0000-0000-0000384C0000}"/>
    <cellStyle name="Normal 6 2 23" xfId="19327" xr:uid="{00000000-0005-0000-0000-0000394C0000}"/>
    <cellStyle name="Normal 6 2 24" xfId="19328" xr:uid="{00000000-0005-0000-0000-00003A4C0000}"/>
    <cellStyle name="Normal 6 2 25" xfId="19329" xr:uid="{00000000-0005-0000-0000-00003B4C0000}"/>
    <cellStyle name="Normal 6 2 26" xfId="19330" xr:uid="{00000000-0005-0000-0000-00003C4C0000}"/>
    <cellStyle name="Normal 6 2 27" xfId="19331" xr:uid="{00000000-0005-0000-0000-00003D4C0000}"/>
    <cellStyle name="Normal 6 2 28" xfId="19332" xr:uid="{00000000-0005-0000-0000-00003E4C0000}"/>
    <cellStyle name="Normal 6 2 29" xfId="19333" xr:uid="{00000000-0005-0000-0000-00003F4C0000}"/>
    <cellStyle name="Normal 6 2 3" xfId="19334" xr:uid="{00000000-0005-0000-0000-0000404C0000}"/>
    <cellStyle name="Normal 6 2 3 2" xfId="19335" xr:uid="{00000000-0005-0000-0000-0000414C0000}"/>
    <cellStyle name="Normal 6 2 3 2 2" xfId="19336" xr:uid="{00000000-0005-0000-0000-0000424C0000}"/>
    <cellStyle name="Normal 6 2 3 2 2 2" xfId="19337" xr:uid="{00000000-0005-0000-0000-0000434C0000}"/>
    <cellStyle name="Normal 6 2 3 2 2 3" xfId="19338" xr:uid="{00000000-0005-0000-0000-0000444C0000}"/>
    <cellStyle name="Normal 6 2 3 2 2 4" xfId="19339" xr:uid="{00000000-0005-0000-0000-0000454C0000}"/>
    <cellStyle name="Normal 6 2 3 2 3" xfId="19340" xr:uid="{00000000-0005-0000-0000-0000464C0000}"/>
    <cellStyle name="Normal 6 2 3 2 4" xfId="19341" xr:uid="{00000000-0005-0000-0000-0000474C0000}"/>
    <cellStyle name="Normal 6 2 3 2 5" xfId="19342" xr:uid="{00000000-0005-0000-0000-0000484C0000}"/>
    <cellStyle name="Normal 6 2 3 3" xfId="19343" xr:uid="{00000000-0005-0000-0000-0000494C0000}"/>
    <cellStyle name="Normal 6 2 3 4" xfId="19344" xr:uid="{00000000-0005-0000-0000-00004A4C0000}"/>
    <cellStyle name="Normal 6 2 3 4 2" xfId="19345" xr:uid="{00000000-0005-0000-0000-00004B4C0000}"/>
    <cellStyle name="Normal 6 2 3 4 3" xfId="19346" xr:uid="{00000000-0005-0000-0000-00004C4C0000}"/>
    <cellStyle name="Normal 6 2 3 4 4" xfId="19347" xr:uid="{00000000-0005-0000-0000-00004D4C0000}"/>
    <cellStyle name="Normal 6 2 3 5" xfId="19348" xr:uid="{00000000-0005-0000-0000-00004E4C0000}"/>
    <cellStyle name="Normal 6 2 3 6" xfId="19349" xr:uid="{00000000-0005-0000-0000-00004F4C0000}"/>
    <cellStyle name="Normal 6 2 3 7" xfId="19350" xr:uid="{00000000-0005-0000-0000-0000504C0000}"/>
    <cellStyle name="Normal 6 2 30" xfId="19351" xr:uid="{00000000-0005-0000-0000-0000514C0000}"/>
    <cellStyle name="Normal 6 2 31" xfId="19352" xr:uid="{00000000-0005-0000-0000-0000524C0000}"/>
    <cellStyle name="Normal 6 2 32" xfId="19353" xr:uid="{00000000-0005-0000-0000-0000534C0000}"/>
    <cellStyle name="Normal 6 2 33" xfId="19354" xr:uid="{00000000-0005-0000-0000-0000544C0000}"/>
    <cellStyle name="Normal 6 2 34" xfId="19355" xr:uid="{00000000-0005-0000-0000-0000554C0000}"/>
    <cellStyle name="Normal 6 2 35" xfId="19356" xr:uid="{00000000-0005-0000-0000-0000564C0000}"/>
    <cellStyle name="Normal 6 2 36" xfId="19357" xr:uid="{00000000-0005-0000-0000-0000574C0000}"/>
    <cellStyle name="Normal 6 2 37" xfId="19358" xr:uid="{00000000-0005-0000-0000-0000584C0000}"/>
    <cellStyle name="Normal 6 2 38" xfId="19359" xr:uid="{00000000-0005-0000-0000-0000594C0000}"/>
    <cellStyle name="Normal 6 2 39" xfId="19360" xr:uid="{00000000-0005-0000-0000-00005A4C0000}"/>
    <cellStyle name="Normal 6 2 4" xfId="19361" xr:uid="{00000000-0005-0000-0000-00005B4C0000}"/>
    <cellStyle name="Normal 6 2 40" xfId="19362" xr:uid="{00000000-0005-0000-0000-00005C4C0000}"/>
    <cellStyle name="Normal 6 2 41" xfId="19363" xr:uid="{00000000-0005-0000-0000-00005D4C0000}"/>
    <cellStyle name="Normal 6 2 42" xfId="19364" xr:uid="{00000000-0005-0000-0000-00005E4C0000}"/>
    <cellStyle name="Normal 6 2 43" xfId="19365" xr:uid="{00000000-0005-0000-0000-00005F4C0000}"/>
    <cellStyle name="Normal 6 2 44" xfId="19366" xr:uid="{00000000-0005-0000-0000-0000604C0000}"/>
    <cellStyle name="Normal 6 2 45" xfId="19367" xr:uid="{00000000-0005-0000-0000-0000614C0000}"/>
    <cellStyle name="Normal 6 2 46" xfId="19368" xr:uid="{00000000-0005-0000-0000-0000624C0000}"/>
    <cellStyle name="Normal 6 2 47" xfId="19369" xr:uid="{00000000-0005-0000-0000-0000634C0000}"/>
    <cellStyle name="Normal 6 2 48" xfId="19370" xr:uid="{00000000-0005-0000-0000-0000644C0000}"/>
    <cellStyle name="Normal 6 2 49" xfId="19371" xr:uid="{00000000-0005-0000-0000-0000654C0000}"/>
    <cellStyle name="Normal 6 2 5" xfId="19372" xr:uid="{00000000-0005-0000-0000-0000664C0000}"/>
    <cellStyle name="Normal 6 2 50" xfId="19373" xr:uid="{00000000-0005-0000-0000-0000674C0000}"/>
    <cellStyle name="Normal 6 2 51" xfId="19374" xr:uid="{00000000-0005-0000-0000-0000684C0000}"/>
    <cellStyle name="Normal 6 2 52" xfId="19375" xr:uid="{00000000-0005-0000-0000-0000694C0000}"/>
    <cellStyle name="Normal 6 2 53" xfId="19376" xr:uid="{00000000-0005-0000-0000-00006A4C0000}"/>
    <cellStyle name="Normal 6 2 54" xfId="19377" xr:uid="{00000000-0005-0000-0000-00006B4C0000}"/>
    <cellStyle name="Normal 6 2 55" xfId="19378" xr:uid="{00000000-0005-0000-0000-00006C4C0000}"/>
    <cellStyle name="Normal 6 2 56" xfId="19379" xr:uid="{00000000-0005-0000-0000-00006D4C0000}"/>
    <cellStyle name="Normal 6 2 57" xfId="19380" xr:uid="{00000000-0005-0000-0000-00006E4C0000}"/>
    <cellStyle name="Normal 6 2 58" xfId="19381" xr:uid="{00000000-0005-0000-0000-00006F4C0000}"/>
    <cellStyle name="Normal 6 2 59" xfId="19382" xr:uid="{00000000-0005-0000-0000-0000704C0000}"/>
    <cellStyle name="Normal 6 2 6" xfId="19383" xr:uid="{00000000-0005-0000-0000-0000714C0000}"/>
    <cellStyle name="Normal 6 2 60" xfId="19384" xr:uid="{00000000-0005-0000-0000-0000724C0000}"/>
    <cellStyle name="Normal 6 2 61" xfId="19385" xr:uid="{00000000-0005-0000-0000-0000734C0000}"/>
    <cellStyle name="Normal 6 2 62" xfId="19386" xr:uid="{00000000-0005-0000-0000-0000744C0000}"/>
    <cellStyle name="Normal 6 2 63" xfId="19387" xr:uid="{00000000-0005-0000-0000-0000754C0000}"/>
    <cellStyle name="Normal 6 2 64" xfId="19388" xr:uid="{00000000-0005-0000-0000-0000764C0000}"/>
    <cellStyle name="Normal 6 2 65" xfId="19389" xr:uid="{00000000-0005-0000-0000-0000774C0000}"/>
    <cellStyle name="Normal 6 2 66" xfId="19390" xr:uid="{00000000-0005-0000-0000-0000784C0000}"/>
    <cellStyle name="Normal 6 2 67" xfId="19391" xr:uid="{00000000-0005-0000-0000-0000794C0000}"/>
    <cellStyle name="Normal 6 2 68" xfId="19392" xr:uid="{00000000-0005-0000-0000-00007A4C0000}"/>
    <cellStyle name="Normal 6 2 69" xfId="19393" xr:uid="{00000000-0005-0000-0000-00007B4C0000}"/>
    <cellStyle name="Normal 6 2 7" xfId="19394" xr:uid="{00000000-0005-0000-0000-00007C4C0000}"/>
    <cellStyle name="Normal 6 2 70" xfId="19395" xr:uid="{00000000-0005-0000-0000-00007D4C0000}"/>
    <cellStyle name="Normal 6 2 71" xfId="19396" xr:uid="{00000000-0005-0000-0000-00007E4C0000}"/>
    <cellStyle name="Normal 6 2 72" xfId="19397" xr:uid="{00000000-0005-0000-0000-00007F4C0000}"/>
    <cellStyle name="Normal 6 2 73" xfId="19398" xr:uid="{00000000-0005-0000-0000-0000804C0000}"/>
    <cellStyle name="Normal 6 2 74" xfId="19399" xr:uid="{00000000-0005-0000-0000-0000814C0000}"/>
    <cellStyle name="Normal 6 2 75" xfId="19400" xr:uid="{00000000-0005-0000-0000-0000824C0000}"/>
    <cellStyle name="Normal 6 2 76" xfId="19401" xr:uid="{00000000-0005-0000-0000-0000834C0000}"/>
    <cellStyle name="Normal 6 2 77" xfId="19402" xr:uid="{00000000-0005-0000-0000-0000844C0000}"/>
    <cellStyle name="Normal 6 2 78" xfId="19403" xr:uid="{00000000-0005-0000-0000-0000854C0000}"/>
    <cellStyle name="Normal 6 2 79" xfId="19404" xr:uid="{00000000-0005-0000-0000-0000864C0000}"/>
    <cellStyle name="Normal 6 2 8" xfId="19405" xr:uid="{00000000-0005-0000-0000-0000874C0000}"/>
    <cellStyle name="Normal 6 2 80" xfId="19406" xr:uid="{00000000-0005-0000-0000-0000884C0000}"/>
    <cellStyle name="Normal 6 2 81" xfId="19407" xr:uid="{00000000-0005-0000-0000-0000894C0000}"/>
    <cellStyle name="Normal 6 2 82" xfId="19408" xr:uid="{00000000-0005-0000-0000-00008A4C0000}"/>
    <cellStyle name="Normal 6 2 83" xfId="19409" xr:uid="{00000000-0005-0000-0000-00008B4C0000}"/>
    <cellStyle name="Normal 6 2 84" xfId="19410" xr:uid="{00000000-0005-0000-0000-00008C4C0000}"/>
    <cellStyle name="Normal 6 2 85" xfId="19411" xr:uid="{00000000-0005-0000-0000-00008D4C0000}"/>
    <cellStyle name="Normal 6 2 86" xfId="19412" xr:uid="{00000000-0005-0000-0000-00008E4C0000}"/>
    <cellStyle name="Normal 6 2 87" xfId="19413" xr:uid="{00000000-0005-0000-0000-00008F4C0000}"/>
    <cellStyle name="Normal 6 2 88" xfId="19414" xr:uid="{00000000-0005-0000-0000-0000904C0000}"/>
    <cellStyle name="Normal 6 2 89" xfId="19415" xr:uid="{00000000-0005-0000-0000-0000914C0000}"/>
    <cellStyle name="Normal 6 2 9" xfId="19416" xr:uid="{00000000-0005-0000-0000-0000924C0000}"/>
    <cellStyle name="Normal 6 2 90" xfId="19417" xr:uid="{00000000-0005-0000-0000-0000934C0000}"/>
    <cellStyle name="Normal 6 2 91" xfId="19418" xr:uid="{00000000-0005-0000-0000-0000944C0000}"/>
    <cellStyle name="Normal 6 2 92" xfId="19419" xr:uid="{00000000-0005-0000-0000-0000954C0000}"/>
    <cellStyle name="Normal 6 2 93" xfId="19420" xr:uid="{00000000-0005-0000-0000-0000964C0000}"/>
    <cellStyle name="Normal 6 2 94" xfId="19421" xr:uid="{00000000-0005-0000-0000-0000974C0000}"/>
    <cellStyle name="Normal 6 2 95" xfId="19422" xr:uid="{00000000-0005-0000-0000-0000984C0000}"/>
    <cellStyle name="Normal 6 2 95 2" xfId="19423" xr:uid="{00000000-0005-0000-0000-0000994C0000}"/>
    <cellStyle name="Normal 6 2 95 3" xfId="19424" xr:uid="{00000000-0005-0000-0000-00009A4C0000}"/>
    <cellStyle name="Normal 6 2 95 4" xfId="19425" xr:uid="{00000000-0005-0000-0000-00009B4C0000}"/>
    <cellStyle name="Normal 6 3" xfId="19426" xr:uid="{00000000-0005-0000-0000-00009C4C0000}"/>
    <cellStyle name="Normal 6 3 2" xfId="19427" xr:uid="{00000000-0005-0000-0000-00009D4C0000}"/>
    <cellStyle name="Normal 6 3 3" xfId="19428" xr:uid="{00000000-0005-0000-0000-00009E4C0000}"/>
    <cellStyle name="Normal 6 3 3 2" xfId="19429" xr:uid="{00000000-0005-0000-0000-00009F4C0000}"/>
    <cellStyle name="Normal 6 3 3 2 2" xfId="19430" xr:uid="{00000000-0005-0000-0000-0000A04C0000}"/>
    <cellStyle name="Normal 6 3 3 2 2 2" xfId="19431" xr:uid="{00000000-0005-0000-0000-0000A14C0000}"/>
    <cellStyle name="Normal 6 3 3 2 2 3" xfId="19432" xr:uid="{00000000-0005-0000-0000-0000A24C0000}"/>
    <cellStyle name="Normal 6 3 3 2 2 4" xfId="19433" xr:uid="{00000000-0005-0000-0000-0000A34C0000}"/>
    <cellStyle name="Normal 6 3 3 2 3" xfId="19434" xr:uid="{00000000-0005-0000-0000-0000A44C0000}"/>
    <cellStyle name="Normal 6 3 3 2 4" xfId="19435" xr:uid="{00000000-0005-0000-0000-0000A54C0000}"/>
    <cellStyle name="Normal 6 3 3 2 5" xfId="19436" xr:uid="{00000000-0005-0000-0000-0000A64C0000}"/>
    <cellStyle name="Normal 6 3 3 3" xfId="19437" xr:uid="{00000000-0005-0000-0000-0000A74C0000}"/>
    <cellStyle name="Normal 6 3 3 4" xfId="19438" xr:uid="{00000000-0005-0000-0000-0000A84C0000}"/>
    <cellStyle name="Normal 6 3 3 4 2" xfId="19439" xr:uid="{00000000-0005-0000-0000-0000A94C0000}"/>
    <cellStyle name="Normal 6 3 3 4 3" xfId="19440" xr:uid="{00000000-0005-0000-0000-0000AA4C0000}"/>
    <cellStyle name="Normal 6 3 3 4 4" xfId="19441" xr:uid="{00000000-0005-0000-0000-0000AB4C0000}"/>
    <cellStyle name="Normal 6 3 3 5" xfId="19442" xr:uid="{00000000-0005-0000-0000-0000AC4C0000}"/>
    <cellStyle name="Normal 6 3 3 6" xfId="19443" xr:uid="{00000000-0005-0000-0000-0000AD4C0000}"/>
    <cellStyle name="Normal 6 3 3 7" xfId="19444" xr:uid="{00000000-0005-0000-0000-0000AE4C0000}"/>
    <cellStyle name="Normal 6 3 4" xfId="19445" xr:uid="{00000000-0005-0000-0000-0000AF4C0000}"/>
    <cellStyle name="Normal 6 4" xfId="19446" xr:uid="{00000000-0005-0000-0000-0000B04C0000}"/>
    <cellStyle name="Normal 6 4 2" xfId="19447" xr:uid="{00000000-0005-0000-0000-0000B14C0000}"/>
    <cellStyle name="Normal 6 4 3" xfId="19448" xr:uid="{00000000-0005-0000-0000-0000B24C0000}"/>
    <cellStyle name="Normal 6 4 3 2" xfId="19449" xr:uid="{00000000-0005-0000-0000-0000B34C0000}"/>
    <cellStyle name="Normal 6 4 3 2 2" xfId="19450" xr:uid="{00000000-0005-0000-0000-0000B44C0000}"/>
    <cellStyle name="Normal 6 4 3 2 2 2" xfId="19451" xr:uid="{00000000-0005-0000-0000-0000B54C0000}"/>
    <cellStyle name="Normal 6 4 3 2 2 3" xfId="19452" xr:uid="{00000000-0005-0000-0000-0000B64C0000}"/>
    <cellStyle name="Normal 6 4 3 2 2 4" xfId="19453" xr:uid="{00000000-0005-0000-0000-0000B74C0000}"/>
    <cellStyle name="Normal 6 4 3 2 3" xfId="19454" xr:uid="{00000000-0005-0000-0000-0000B84C0000}"/>
    <cellStyle name="Normal 6 4 3 2 4" xfId="19455" xr:uid="{00000000-0005-0000-0000-0000B94C0000}"/>
    <cellStyle name="Normal 6 4 3 2 5" xfId="19456" xr:uid="{00000000-0005-0000-0000-0000BA4C0000}"/>
    <cellStyle name="Normal 6 4 3 3" xfId="19457" xr:uid="{00000000-0005-0000-0000-0000BB4C0000}"/>
    <cellStyle name="Normal 6 4 3 3 2" xfId="19458" xr:uid="{00000000-0005-0000-0000-0000BC4C0000}"/>
    <cellStyle name="Normal 6 4 3 3 3" xfId="19459" xr:uid="{00000000-0005-0000-0000-0000BD4C0000}"/>
    <cellStyle name="Normal 6 4 3 3 4" xfId="19460" xr:uid="{00000000-0005-0000-0000-0000BE4C0000}"/>
    <cellStyle name="Normal 6 4 3 4" xfId="19461" xr:uid="{00000000-0005-0000-0000-0000BF4C0000}"/>
    <cellStyle name="Normal 6 4 3 5" xfId="19462" xr:uid="{00000000-0005-0000-0000-0000C04C0000}"/>
    <cellStyle name="Normal 6 4 3 6" xfId="19463" xr:uid="{00000000-0005-0000-0000-0000C14C0000}"/>
    <cellStyle name="Normal 6 5" xfId="19464" xr:uid="{00000000-0005-0000-0000-0000C24C0000}"/>
    <cellStyle name="Normal 6 5 2" xfId="19465" xr:uid="{00000000-0005-0000-0000-0000C34C0000}"/>
    <cellStyle name="Normal 6 5 2 2" xfId="19466" xr:uid="{00000000-0005-0000-0000-0000C44C0000}"/>
    <cellStyle name="Normal 6 5 2 2 2" xfId="19467" xr:uid="{00000000-0005-0000-0000-0000C54C0000}"/>
    <cellStyle name="Normal 6 5 2 2 3" xfId="19468" xr:uid="{00000000-0005-0000-0000-0000C64C0000}"/>
    <cellStyle name="Normal 6 5 2 2 4" xfId="19469" xr:uid="{00000000-0005-0000-0000-0000C74C0000}"/>
    <cellStyle name="Normal 6 5 2 3" xfId="19470" xr:uid="{00000000-0005-0000-0000-0000C84C0000}"/>
    <cellStyle name="Normal 6 5 2 4" xfId="19471" xr:uid="{00000000-0005-0000-0000-0000C94C0000}"/>
    <cellStyle name="Normal 6 5 2 5" xfId="19472" xr:uid="{00000000-0005-0000-0000-0000CA4C0000}"/>
    <cellStyle name="Normal 6 5 3" xfId="19473" xr:uid="{00000000-0005-0000-0000-0000CB4C0000}"/>
    <cellStyle name="Normal 6 5 4" xfId="19474" xr:uid="{00000000-0005-0000-0000-0000CC4C0000}"/>
    <cellStyle name="Normal 6 5 4 2" xfId="19475" xr:uid="{00000000-0005-0000-0000-0000CD4C0000}"/>
    <cellStyle name="Normal 6 5 4 3" xfId="19476" xr:uid="{00000000-0005-0000-0000-0000CE4C0000}"/>
    <cellStyle name="Normal 6 5 4 4" xfId="19477" xr:uid="{00000000-0005-0000-0000-0000CF4C0000}"/>
    <cellStyle name="Normal 6 5 5" xfId="19478" xr:uid="{00000000-0005-0000-0000-0000D04C0000}"/>
    <cellStyle name="Normal 6 5 6" xfId="19479" xr:uid="{00000000-0005-0000-0000-0000D14C0000}"/>
    <cellStyle name="Normal 6 5 7" xfId="19480" xr:uid="{00000000-0005-0000-0000-0000D24C0000}"/>
    <cellStyle name="Normal 6 6" xfId="19481" xr:uid="{00000000-0005-0000-0000-0000D34C0000}"/>
    <cellStyle name="Normal 6 6 2" xfId="19482" xr:uid="{00000000-0005-0000-0000-0000D44C0000}"/>
    <cellStyle name="Normal 6 6 3" xfId="19483" xr:uid="{00000000-0005-0000-0000-0000D54C0000}"/>
    <cellStyle name="Normal 6 6 4" xfId="19484" xr:uid="{00000000-0005-0000-0000-0000D64C0000}"/>
    <cellStyle name="Normal 60" xfId="19485" xr:uid="{00000000-0005-0000-0000-0000D74C0000}"/>
    <cellStyle name="Normal 60 2" xfId="19486" xr:uid="{00000000-0005-0000-0000-0000D84C0000}"/>
    <cellStyle name="Normal 60 3" xfId="19487" xr:uid="{00000000-0005-0000-0000-0000D94C0000}"/>
    <cellStyle name="Normal 60 4" xfId="19488" xr:uid="{00000000-0005-0000-0000-0000DA4C0000}"/>
    <cellStyle name="Normal 61" xfId="19489" xr:uid="{00000000-0005-0000-0000-0000DB4C0000}"/>
    <cellStyle name="Normal 61 2" xfId="19490" xr:uid="{00000000-0005-0000-0000-0000DC4C0000}"/>
    <cellStyle name="Normal 61 3" xfId="19491" xr:uid="{00000000-0005-0000-0000-0000DD4C0000}"/>
    <cellStyle name="Normal 61 4" xfId="19492" xr:uid="{00000000-0005-0000-0000-0000DE4C0000}"/>
    <cellStyle name="Normal 62" xfId="19493" xr:uid="{00000000-0005-0000-0000-0000DF4C0000}"/>
    <cellStyle name="Normal 62 2" xfId="19494" xr:uid="{00000000-0005-0000-0000-0000E04C0000}"/>
    <cellStyle name="Normal 62 3" xfId="19495" xr:uid="{00000000-0005-0000-0000-0000E14C0000}"/>
    <cellStyle name="Normal 62 4" xfId="19496" xr:uid="{00000000-0005-0000-0000-0000E24C0000}"/>
    <cellStyle name="Normal 63" xfId="19497" xr:uid="{00000000-0005-0000-0000-0000E34C0000}"/>
    <cellStyle name="Normal 63 2" xfId="19498" xr:uid="{00000000-0005-0000-0000-0000E44C0000}"/>
    <cellStyle name="Normal 63 3" xfId="19499" xr:uid="{00000000-0005-0000-0000-0000E54C0000}"/>
    <cellStyle name="Normal 63 4" xfId="19500" xr:uid="{00000000-0005-0000-0000-0000E64C0000}"/>
    <cellStyle name="Normal 64" xfId="19501" xr:uid="{00000000-0005-0000-0000-0000E74C0000}"/>
    <cellStyle name="Normal 64 2" xfId="19502" xr:uid="{00000000-0005-0000-0000-0000E84C0000}"/>
    <cellStyle name="Normal 64 3" xfId="19503" xr:uid="{00000000-0005-0000-0000-0000E94C0000}"/>
    <cellStyle name="Normal 64 4" xfId="19504" xr:uid="{00000000-0005-0000-0000-0000EA4C0000}"/>
    <cellStyle name="Normal 65" xfId="19505" xr:uid="{00000000-0005-0000-0000-0000EB4C0000}"/>
    <cellStyle name="Normal 65 2" xfId="19506" xr:uid="{00000000-0005-0000-0000-0000EC4C0000}"/>
    <cellStyle name="Normal 65 3" xfId="19507" xr:uid="{00000000-0005-0000-0000-0000ED4C0000}"/>
    <cellStyle name="Normal 65 4" xfId="19508" xr:uid="{00000000-0005-0000-0000-0000EE4C0000}"/>
    <cellStyle name="Normal 66" xfId="19509" xr:uid="{00000000-0005-0000-0000-0000EF4C0000}"/>
    <cellStyle name="Normal 66 2" xfId="19510" xr:uid="{00000000-0005-0000-0000-0000F04C0000}"/>
    <cellStyle name="Normal 66 3" xfId="19511" xr:uid="{00000000-0005-0000-0000-0000F14C0000}"/>
    <cellStyle name="Normal 66 4" xfId="19512" xr:uid="{00000000-0005-0000-0000-0000F24C0000}"/>
    <cellStyle name="Normal 67" xfId="19513" xr:uid="{00000000-0005-0000-0000-0000F34C0000}"/>
    <cellStyle name="Normal 67 2" xfId="19514" xr:uid="{00000000-0005-0000-0000-0000F44C0000}"/>
    <cellStyle name="Normal 67 3" xfId="19515" xr:uid="{00000000-0005-0000-0000-0000F54C0000}"/>
    <cellStyle name="Normal 67 4" xfId="19516" xr:uid="{00000000-0005-0000-0000-0000F64C0000}"/>
    <cellStyle name="Normal 68" xfId="19517" xr:uid="{00000000-0005-0000-0000-0000F74C0000}"/>
    <cellStyle name="Normal 68 2" xfId="19518" xr:uid="{00000000-0005-0000-0000-0000F84C0000}"/>
    <cellStyle name="Normal 68 3" xfId="19519" xr:uid="{00000000-0005-0000-0000-0000F94C0000}"/>
    <cellStyle name="Normal 68 4" xfId="19520" xr:uid="{00000000-0005-0000-0000-0000FA4C0000}"/>
    <cellStyle name="Normal 69" xfId="19521" xr:uid="{00000000-0005-0000-0000-0000FB4C0000}"/>
    <cellStyle name="Normal 69 2" xfId="19522" xr:uid="{00000000-0005-0000-0000-0000FC4C0000}"/>
    <cellStyle name="Normal 69 3" xfId="19523" xr:uid="{00000000-0005-0000-0000-0000FD4C0000}"/>
    <cellStyle name="Normal 69 4" xfId="19524" xr:uid="{00000000-0005-0000-0000-0000FE4C0000}"/>
    <cellStyle name="Normal 7" xfId="19525" xr:uid="{00000000-0005-0000-0000-0000FF4C0000}"/>
    <cellStyle name="Normal 7 10" xfId="19526" xr:uid="{00000000-0005-0000-0000-0000004D0000}"/>
    <cellStyle name="Normal 7 10 2" xfId="19527" xr:uid="{00000000-0005-0000-0000-0000014D0000}"/>
    <cellStyle name="Normal 7 10 2 2" xfId="19528" xr:uid="{00000000-0005-0000-0000-0000024D0000}"/>
    <cellStyle name="Normal 7 10 2 2 2" xfId="19529" xr:uid="{00000000-0005-0000-0000-0000034D0000}"/>
    <cellStyle name="Normal 7 10 2 2 3" xfId="19530" xr:uid="{00000000-0005-0000-0000-0000044D0000}"/>
    <cellStyle name="Normal 7 10 2 2 4" xfId="19531" xr:uid="{00000000-0005-0000-0000-0000054D0000}"/>
    <cellStyle name="Normal 7 10 2 3" xfId="19532" xr:uid="{00000000-0005-0000-0000-0000064D0000}"/>
    <cellStyle name="Normal 7 10 2 4" xfId="19533" xr:uid="{00000000-0005-0000-0000-0000074D0000}"/>
    <cellStyle name="Normal 7 10 2 5" xfId="19534" xr:uid="{00000000-0005-0000-0000-0000084D0000}"/>
    <cellStyle name="Normal 7 10 3" xfId="19535" xr:uid="{00000000-0005-0000-0000-0000094D0000}"/>
    <cellStyle name="Normal 7 10 3 2" xfId="19536" xr:uid="{00000000-0005-0000-0000-00000A4D0000}"/>
    <cellStyle name="Normal 7 10 3 3" xfId="19537" xr:uid="{00000000-0005-0000-0000-00000B4D0000}"/>
    <cellStyle name="Normal 7 10 3 4" xfId="19538" xr:uid="{00000000-0005-0000-0000-00000C4D0000}"/>
    <cellStyle name="Normal 7 10 4" xfId="19539" xr:uid="{00000000-0005-0000-0000-00000D4D0000}"/>
    <cellStyle name="Normal 7 10 5" xfId="19540" xr:uid="{00000000-0005-0000-0000-00000E4D0000}"/>
    <cellStyle name="Normal 7 10 6" xfId="19541" xr:uid="{00000000-0005-0000-0000-00000F4D0000}"/>
    <cellStyle name="Normal 7 11" xfId="19542" xr:uid="{00000000-0005-0000-0000-0000104D0000}"/>
    <cellStyle name="Normal 7 11 2" xfId="19543" xr:uid="{00000000-0005-0000-0000-0000114D0000}"/>
    <cellStyle name="Normal 7 11 2 2" xfId="19544" xr:uid="{00000000-0005-0000-0000-0000124D0000}"/>
    <cellStyle name="Normal 7 11 2 2 2" xfId="19545" xr:uid="{00000000-0005-0000-0000-0000134D0000}"/>
    <cellStyle name="Normal 7 11 2 2 3" xfId="19546" xr:uid="{00000000-0005-0000-0000-0000144D0000}"/>
    <cellStyle name="Normal 7 11 2 2 4" xfId="19547" xr:uid="{00000000-0005-0000-0000-0000154D0000}"/>
    <cellStyle name="Normal 7 11 2 3" xfId="19548" xr:uid="{00000000-0005-0000-0000-0000164D0000}"/>
    <cellStyle name="Normal 7 11 2 4" xfId="19549" xr:uid="{00000000-0005-0000-0000-0000174D0000}"/>
    <cellStyle name="Normal 7 11 2 5" xfId="19550" xr:uid="{00000000-0005-0000-0000-0000184D0000}"/>
    <cellStyle name="Normal 7 11 3" xfId="19551" xr:uid="{00000000-0005-0000-0000-0000194D0000}"/>
    <cellStyle name="Normal 7 11 3 2" xfId="19552" xr:uid="{00000000-0005-0000-0000-00001A4D0000}"/>
    <cellStyle name="Normal 7 11 3 3" xfId="19553" xr:uid="{00000000-0005-0000-0000-00001B4D0000}"/>
    <cellStyle name="Normal 7 11 3 4" xfId="19554" xr:uid="{00000000-0005-0000-0000-00001C4D0000}"/>
    <cellStyle name="Normal 7 11 4" xfId="19555" xr:uid="{00000000-0005-0000-0000-00001D4D0000}"/>
    <cellStyle name="Normal 7 11 5" xfId="19556" xr:uid="{00000000-0005-0000-0000-00001E4D0000}"/>
    <cellStyle name="Normal 7 11 6" xfId="19557" xr:uid="{00000000-0005-0000-0000-00001F4D0000}"/>
    <cellStyle name="Normal 7 12" xfId="19558" xr:uid="{00000000-0005-0000-0000-0000204D0000}"/>
    <cellStyle name="Normal 7 12 2" xfId="19559" xr:uid="{00000000-0005-0000-0000-0000214D0000}"/>
    <cellStyle name="Normal 7 12 2 2" xfId="19560" xr:uid="{00000000-0005-0000-0000-0000224D0000}"/>
    <cellStyle name="Normal 7 12 2 2 2" xfId="19561" xr:uid="{00000000-0005-0000-0000-0000234D0000}"/>
    <cellStyle name="Normal 7 12 2 2 3" xfId="19562" xr:uid="{00000000-0005-0000-0000-0000244D0000}"/>
    <cellStyle name="Normal 7 12 2 2 4" xfId="19563" xr:uid="{00000000-0005-0000-0000-0000254D0000}"/>
    <cellStyle name="Normal 7 12 2 3" xfId="19564" xr:uid="{00000000-0005-0000-0000-0000264D0000}"/>
    <cellStyle name="Normal 7 12 2 4" xfId="19565" xr:uid="{00000000-0005-0000-0000-0000274D0000}"/>
    <cellStyle name="Normal 7 12 2 5" xfId="19566" xr:uid="{00000000-0005-0000-0000-0000284D0000}"/>
    <cellStyle name="Normal 7 12 3" xfId="19567" xr:uid="{00000000-0005-0000-0000-0000294D0000}"/>
    <cellStyle name="Normal 7 12 3 2" xfId="19568" xr:uid="{00000000-0005-0000-0000-00002A4D0000}"/>
    <cellStyle name="Normal 7 12 3 3" xfId="19569" xr:uid="{00000000-0005-0000-0000-00002B4D0000}"/>
    <cellStyle name="Normal 7 12 3 4" xfId="19570" xr:uid="{00000000-0005-0000-0000-00002C4D0000}"/>
    <cellStyle name="Normal 7 12 4" xfId="19571" xr:uid="{00000000-0005-0000-0000-00002D4D0000}"/>
    <cellStyle name="Normal 7 12 5" xfId="19572" xr:uid="{00000000-0005-0000-0000-00002E4D0000}"/>
    <cellStyle name="Normal 7 12 6" xfId="19573" xr:uid="{00000000-0005-0000-0000-00002F4D0000}"/>
    <cellStyle name="Normal 7 2" xfId="19574" xr:uid="{00000000-0005-0000-0000-0000304D0000}"/>
    <cellStyle name="Normal 7 2 10" xfId="19575" xr:uid="{00000000-0005-0000-0000-0000314D0000}"/>
    <cellStyle name="Normal 7 2 11" xfId="19576" xr:uid="{00000000-0005-0000-0000-0000324D0000}"/>
    <cellStyle name="Normal 7 2 12" xfId="19577" xr:uid="{00000000-0005-0000-0000-0000334D0000}"/>
    <cellStyle name="Normal 7 2 13" xfId="19578" xr:uid="{00000000-0005-0000-0000-0000344D0000}"/>
    <cellStyle name="Normal 7 2 14" xfId="19579" xr:uid="{00000000-0005-0000-0000-0000354D0000}"/>
    <cellStyle name="Normal 7 2 15" xfId="19580" xr:uid="{00000000-0005-0000-0000-0000364D0000}"/>
    <cellStyle name="Normal 7 2 16" xfId="19581" xr:uid="{00000000-0005-0000-0000-0000374D0000}"/>
    <cellStyle name="Normal 7 2 17" xfId="19582" xr:uid="{00000000-0005-0000-0000-0000384D0000}"/>
    <cellStyle name="Normal 7 2 18" xfId="19583" xr:uid="{00000000-0005-0000-0000-0000394D0000}"/>
    <cellStyle name="Normal 7 2 19" xfId="19584" xr:uid="{00000000-0005-0000-0000-00003A4D0000}"/>
    <cellStyle name="Normal 7 2 2" xfId="19585" xr:uid="{00000000-0005-0000-0000-00003B4D0000}"/>
    <cellStyle name="Normal 7 2 2 2" xfId="19586" xr:uid="{00000000-0005-0000-0000-00003C4D0000}"/>
    <cellStyle name="Normal 7 2 2 3" xfId="19587" xr:uid="{00000000-0005-0000-0000-00003D4D0000}"/>
    <cellStyle name="Normal 7 2 20" xfId="19588" xr:uid="{00000000-0005-0000-0000-00003E4D0000}"/>
    <cellStyle name="Normal 7 2 21" xfId="19589" xr:uid="{00000000-0005-0000-0000-00003F4D0000}"/>
    <cellStyle name="Normal 7 2 22" xfId="19590" xr:uid="{00000000-0005-0000-0000-0000404D0000}"/>
    <cellStyle name="Normal 7 2 23" xfId="19591" xr:uid="{00000000-0005-0000-0000-0000414D0000}"/>
    <cellStyle name="Normal 7 2 24" xfId="19592" xr:uid="{00000000-0005-0000-0000-0000424D0000}"/>
    <cellStyle name="Normal 7 2 25" xfId="19593" xr:uid="{00000000-0005-0000-0000-0000434D0000}"/>
    <cellStyle name="Normal 7 2 26" xfId="19594" xr:uid="{00000000-0005-0000-0000-0000444D0000}"/>
    <cellStyle name="Normal 7 2 27" xfId="19595" xr:uid="{00000000-0005-0000-0000-0000454D0000}"/>
    <cellStyle name="Normal 7 2 28" xfId="19596" xr:uid="{00000000-0005-0000-0000-0000464D0000}"/>
    <cellStyle name="Normal 7 2 29" xfId="19597" xr:uid="{00000000-0005-0000-0000-0000474D0000}"/>
    <cellStyle name="Normal 7 2 3" xfId="19598" xr:uid="{00000000-0005-0000-0000-0000484D0000}"/>
    <cellStyle name="Normal 7 2 3 2" xfId="19599" xr:uid="{00000000-0005-0000-0000-0000494D0000}"/>
    <cellStyle name="Normal 7 2 3 2 2" xfId="19600" xr:uid="{00000000-0005-0000-0000-00004A4D0000}"/>
    <cellStyle name="Normal 7 2 3 2 3" xfId="19601" xr:uid="{00000000-0005-0000-0000-00004B4D0000}"/>
    <cellStyle name="Normal 7 2 3 2 3 2" xfId="19602" xr:uid="{00000000-0005-0000-0000-00004C4D0000}"/>
    <cellStyle name="Normal 7 2 3 2 3 3" xfId="19603" xr:uid="{00000000-0005-0000-0000-00004D4D0000}"/>
    <cellStyle name="Normal 7 2 3 2 3 4" xfId="19604" xr:uid="{00000000-0005-0000-0000-00004E4D0000}"/>
    <cellStyle name="Normal 7 2 3 2 4" xfId="19605" xr:uid="{00000000-0005-0000-0000-00004F4D0000}"/>
    <cellStyle name="Normal 7 2 3 2 5" xfId="19606" xr:uid="{00000000-0005-0000-0000-0000504D0000}"/>
    <cellStyle name="Normal 7 2 3 2 6" xfId="19607" xr:uid="{00000000-0005-0000-0000-0000514D0000}"/>
    <cellStyle name="Normal 7 2 3 3" xfId="19608" xr:uid="{00000000-0005-0000-0000-0000524D0000}"/>
    <cellStyle name="Normal 7 2 3 3 2" xfId="19609" xr:uid="{00000000-0005-0000-0000-0000534D0000}"/>
    <cellStyle name="Normal 7 2 3 3 3" xfId="19610" xr:uid="{00000000-0005-0000-0000-0000544D0000}"/>
    <cellStyle name="Normal 7 2 3 3 4" xfId="19611" xr:uid="{00000000-0005-0000-0000-0000554D0000}"/>
    <cellStyle name="Normal 7 2 3 4" xfId="19612" xr:uid="{00000000-0005-0000-0000-0000564D0000}"/>
    <cellStyle name="Normal 7 2 3 5" xfId="19613" xr:uid="{00000000-0005-0000-0000-0000574D0000}"/>
    <cellStyle name="Normal 7 2 3 6" xfId="19614" xr:uid="{00000000-0005-0000-0000-0000584D0000}"/>
    <cellStyle name="Normal 7 2 30" xfId="19615" xr:uid="{00000000-0005-0000-0000-0000594D0000}"/>
    <cellStyle name="Normal 7 2 31" xfId="19616" xr:uid="{00000000-0005-0000-0000-00005A4D0000}"/>
    <cellStyle name="Normal 7 2 32" xfId="19617" xr:uid="{00000000-0005-0000-0000-00005B4D0000}"/>
    <cellStyle name="Normal 7 2 33" xfId="19618" xr:uid="{00000000-0005-0000-0000-00005C4D0000}"/>
    <cellStyle name="Normal 7 2 34" xfId="19619" xr:uid="{00000000-0005-0000-0000-00005D4D0000}"/>
    <cellStyle name="Normal 7 2 35" xfId="19620" xr:uid="{00000000-0005-0000-0000-00005E4D0000}"/>
    <cellStyle name="Normal 7 2 36" xfId="19621" xr:uid="{00000000-0005-0000-0000-00005F4D0000}"/>
    <cellStyle name="Normal 7 2 37" xfId="19622" xr:uid="{00000000-0005-0000-0000-0000604D0000}"/>
    <cellStyle name="Normal 7 2 38" xfId="19623" xr:uid="{00000000-0005-0000-0000-0000614D0000}"/>
    <cellStyle name="Normal 7 2 39" xfId="19624" xr:uid="{00000000-0005-0000-0000-0000624D0000}"/>
    <cellStyle name="Normal 7 2 4" xfId="19625" xr:uid="{00000000-0005-0000-0000-0000634D0000}"/>
    <cellStyle name="Normal 7 2 40" xfId="19626" xr:uid="{00000000-0005-0000-0000-0000644D0000}"/>
    <cellStyle name="Normal 7 2 41" xfId="19627" xr:uid="{00000000-0005-0000-0000-0000654D0000}"/>
    <cellStyle name="Normal 7 2 42" xfId="19628" xr:uid="{00000000-0005-0000-0000-0000664D0000}"/>
    <cellStyle name="Normal 7 2 43" xfId="19629" xr:uid="{00000000-0005-0000-0000-0000674D0000}"/>
    <cellStyle name="Normal 7 2 44" xfId="19630" xr:uid="{00000000-0005-0000-0000-0000684D0000}"/>
    <cellStyle name="Normal 7 2 45" xfId="19631" xr:uid="{00000000-0005-0000-0000-0000694D0000}"/>
    <cellStyle name="Normal 7 2 46" xfId="19632" xr:uid="{00000000-0005-0000-0000-00006A4D0000}"/>
    <cellStyle name="Normal 7 2 47" xfId="19633" xr:uid="{00000000-0005-0000-0000-00006B4D0000}"/>
    <cellStyle name="Normal 7 2 48" xfId="19634" xr:uid="{00000000-0005-0000-0000-00006C4D0000}"/>
    <cellStyle name="Normal 7 2 49" xfId="19635" xr:uid="{00000000-0005-0000-0000-00006D4D0000}"/>
    <cellStyle name="Normal 7 2 5" xfId="19636" xr:uid="{00000000-0005-0000-0000-00006E4D0000}"/>
    <cellStyle name="Normal 7 2 50" xfId="19637" xr:uid="{00000000-0005-0000-0000-00006F4D0000}"/>
    <cellStyle name="Normal 7 2 51" xfId="19638" xr:uid="{00000000-0005-0000-0000-0000704D0000}"/>
    <cellStyle name="Normal 7 2 52" xfId="19639" xr:uid="{00000000-0005-0000-0000-0000714D0000}"/>
    <cellStyle name="Normal 7 2 53" xfId="19640" xr:uid="{00000000-0005-0000-0000-0000724D0000}"/>
    <cellStyle name="Normal 7 2 54" xfId="19641" xr:uid="{00000000-0005-0000-0000-0000734D0000}"/>
    <cellStyle name="Normal 7 2 55" xfId="19642" xr:uid="{00000000-0005-0000-0000-0000744D0000}"/>
    <cellStyle name="Normal 7 2 56" xfId="19643" xr:uid="{00000000-0005-0000-0000-0000754D0000}"/>
    <cellStyle name="Normal 7 2 57" xfId="19644" xr:uid="{00000000-0005-0000-0000-0000764D0000}"/>
    <cellStyle name="Normal 7 2 58" xfId="19645" xr:uid="{00000000-0005-0000-0000-0000774D0000}"/>
    <cellStyle name="Normal 7 2 59" xfId="19646" xr:uid="{00000000-0005-0000-0000-0000784D0000}"/>
    <cellStyle name="Normal 7 2 6" xfId="19647" xr:uid="{00000000-0005-0000-0000-0000794D0000}"/>
    <cellStyle name="Normal 7 2 60" xfId="19648" xr:uid="{00000000-0005-0000-0000-00007A4D0000}"/>
    <cellStyle name="Normal 7 2 61" xfId="19649" xr:uid="{00000000-0005-0000-0000-00007B4D0000}"/>
    <cellStyle name="Normal 7 2 62" xfId="19650" xr:uid="{00000000-0005-0000-0000-00007C4D0000}"/>
    <cellStyle name="Normal 7 2 63" xfId="19651" xr:uid="{00000000-0005-0000-0000-00007D4D0000}"/>
    <cellStyle name="Normal 7 2 64" xfId="19652" xr:uid="{00000000-0005-0000-0000-00007E4D0000}"/>
    <cellStyle name="Normal 7 2 65" xfId="19653" xr:uid="{00000000-0005-0000-0000-00007F4D0000}"/>
    <cellStyle name="Normal 7 2 66" xfId="19654" xr:uid="{00000000-0005-0000-0000-0000804D0000}"/>
    <cellStyle name="Normal 7 2 67" xfId="19655" xr:uid="{00000000-0005-0000-0000-0000814D0000}"/>
    <cellStyle name="Normal 7 2 68" xfId="19656" xr:uid="{00000000-0005-0000-0000-0000824D0000}"/>
    <cellStyle name="Normal 7 2 69" xfId="19657" xr:uid="{00000000-0005-0000-0000-0000834D0000}"/>
    <cellStyle name="Normal 7 2 7" xfId="19658" xr:uid="{00000000-0005-0000-0000-0000844D0000}"/>
    <cellStyle name="Normal 7 2 70" xfId="19659" xr:uid="{00000000-0005-0000-0000-0000854D0000}"/>
    <cellStyle name="Normal 7 2 71" xfId="19660" xr:uid="{00000000-0005-0000-0000-0000864D0000}"/>
    <cellStyle name="Normal 7 2 72" xfId="19661" xr:uid="{00000000-0005-0000-0000-0000874D0000}"/>
    <cellStyle name="Normal 7 2 73" xfId="19662" xr:uid="{00000000-0005-0000-0000-0000884D0000}"/>
    <cellStyle name="Normal 7 2 74" xfId="19663" xr:uid="{00000000-0005-0000-0000-0000894D0000}"/>
    <cellStyle name="Normal 7 2 75" xfId="19664" xr:uid="{00000000-0005-0000-0000-00008A4D0000}"/>
    <cellStyle name="Normal 7 2 76" xfId="19665" xr:uid="{00000000-0005-0000-0000-00008B4D0000}"/>
    <cellStyle name="Normal 7 2 77" xfId="19666" xr:uid="{00000000-0005-0000-0000-00008C4D0000}"/>
    <cellStyle name="Normal 7 2 78" xfId="19667" xr:uid="{00000000-0005-0000-0000-00008D4D0000}"/>
    <cellStyle name="Normal 7 2 79" xfId="19668" xr:uid="{00000000-0005-0000-0000-00008E4D0000}"/>
    <cellStyle name="Normal 7 2 8" xfId="19669" xr:uid="{00000000-0005-0000-0000-00008F4D0000}"/>
    <cellStyle name="Normal 7 2 80" xfId="19670" xr:uid="{00000000-0005-0000-0000-0000904D0000}"/>
    <cellStyle name="Normal 7 2 81" xfId="19671" xr:uid="{00000000-0005-0000-0000-0000914D0000}"/>
    <cellStyle name="Normal 7 2 82" xfId="19672" xr:uid="{00000000-0005-0000-0000-0000924D0000}"/>
    <cellStyle name="Normal 7 2 83" xfId="19673" xr:uid="{00000000-0005-0000-0000-0000934D0000}"/>
    <cellStyle name="Normal 7 2 84" xfId="19674" xr:uid="{00000000-0005-0000-0000-0000944D0000}"/>
    <cellStyle name="Normal 7 2 85" xfId="19675" xr:uid="{00000000-0005-0000-0000-0000954D0000}"/>
    <cellStyle name="Normal 7 2 86" xfId="19676" xr:uid="{00000000-0005-0000-0000-0000964D0000}"/>
    <cellStyle name="Normal 7 2 87" xfId="19677" xr:uid="{00000000-0005-0000-0000-0000974D0000}"/>
    <cellStyle name="Normal 7 2 88" xfId="19678" xr:uid="{00000000-0005-0000-0000-0000984D0000}"/>
    <cellStyle name="Normal 7 2 89" xfId="19679" xr:uid="{00000000-0005-0000-0000-0000994D0000}"/>
    <cellStyle name="Normal 7 2 9" xfId="19680" xr:uid="{00000000-0005-0000-0000-00009A4D0000}"/>
    <cellStyle name="Normal 7 2 90" xfId="19681" xr:uid="{00000000-0005-0000-0000-00009B4D0000}"/>
    <cellStyle name="Normal 7 2 91" xfId="19682" xr:uid="{00000000-0005-0000-0000-00009C4D0000}"/>
    <cellStyle name="Normal 7 2 92" xfId="19683" xr:uid="{00000000-0005-0000-0000-00009D4D0000}"/>
    <cellStyle name="Normal 7 2 93" xfId="19684" xr:uid="{00000000-0005-0000-0000-00009E4D0000}"/>
    <cellStyle name="Normal 7 3" xfId="19685" xr:uid="{00000000-0005-0000-0000-00009F4D0000}"/>
    <cellStyle name="Normal 7 3 2" xfId="19686" xr:uid="{00000000-0005-0000-0000-0000A04D0000}"/>
    <cellStyle name="Normal 7 3 3" xfId="19687" xr:uid="{00000000-0005-0000-0000-0000A14D0000}"/>
    <cellStyle name="Normal 7 3 3 2" xfId="19688" xr:uid="{00000000-0005-0000-0000-0000A24D0000}"/>
    <cellStyle name="Normal 7 4" xfId="19689" xr:uid="{00000000-0005-0000-0000-0000A34D0000}"/>
    <cellStyle name="Normal 7 4 2" xfId="19690" xr:uid="{00000000-0005-0000-0000-0000A44D0000}"/>
    <cellStyle name="Normal 7 4 2 2" xfId="19691" xr:uid="{00000000-0005-0000-0000-0000A54D0000}"/>
    <cellStyle name="Normal 7 5" xfId="19692" xr:uid="{00000000-0005-0000-0000-0000A64D0000}"/>
    <cellStyle name="Normal 7 6" xfId="19693" xr:uid="{00000000-0005-0000-0000-0000A74D0000}"/>
    <cellStyle name="Normal 7 7" xfId="19694" xr:uid="{00000000-0005-0000-0000-0000A84D0000}"/>
    <cellStyle name="Normal 7 8" xfId="19695" xr:uid="{00000000-0005-0000-0000-0000A94D0000}"/>
    <cellStyle name="Normal 7 9" xfId="19696" xr:uid="{00000000-0005-0000-0000-0000AA4D0000}"/>
    <cellStyle name="Normal 7 9 2" xfId="19697" xr:uid="{00000000-0005-0000-0000-0000AB4D0000}"/>
    <cellStyle name="Normal 70" xfId="19698" xr:uid="{00000000-0005-0000-0000-0000AC4D0000}"/>
    <cellStyle name="Normal 70 2" xfId="19699" xr:uid="{00000000-0005-0000-0000-0000AD4D0000}"/>
    <cellStyle name="Normal 70 3" xfId="19700" xr:uid="{00000000-0005-0000-0000-0000AE4D0000}"/>
    <cellStyle name="Normal 70 4" xfId="19701" xr:uid="{00000000-0005-0000-0000-0000AF4D0000}"/>
    <cellStyle name="Normal 71" xfId="19702" xr:uid="{00000000-0005-0000-0000-0000B04D0000}"/>
    <cellStyle name="Normal 71 2" xfId="19703" xr:uid="{00000000-0005-0000-0000-0000B14D0000}"/>
    <cellStyle name="Normal 71 3" xfId="19704" xr:uid="{00000000-0005-0000-0000-0000B24D0000}"/>
    <cellStyle name="Normal 71 4" xfId="19705" xr:uid="{00000000-0005-0000-0000-0000B34D0000}"/>
    <cellStyle name="Normal 72" xfId="19706" xr:uid="{00000000-0005-0000-0000-0000B44D0000}"/>
    <cellStyle name="Normal 72 2" xfId="19707" xr:uid="{00000000-0005-0000-0000-0000B54D0000}"/>
    <cellStyle name="Normal 72 3" xfId="19708" xr:uid="{00000000-0005-0000-0000-0000B64D0000}"/>
    <cellStyle name="Normal 72 4" xfId="19709" xr:uid="{00000000-0005-0000-0000-0000B74D0000}"/>
    <cellStyle name="Normal 73" xfId="19710" xr:uid="{00000000-0005-0000-0000-0000B84D0000}"/>
    <cellStyle name="Normal 73 2" xfId="19711" xr:uid="{00000000-0005-0000-0000-0000B94D0000}"/>
    <cellStyle name="Normal 73 3" xfId="19712" xr:uid="{00000000-0005-0000-0000-0000BA4D0000}"/>
    <cellStyle name="Normal 73 4" xfId="19713" xr:uid="{00000000-0005-0000-0000-0000BB4D0000}"/>
    <cellStyle name="Normal 74" xfId="19714" xr:uid="{00000000-0005-0000-0000-0000BC4D0000}"/>
    <cellStyle name="Normal 74 2" xfId="19715" xr:uid="{00000000-0005-0000-0000-0000BD4D0000}"/>
    <cellStyle name="Normal 74 3" xfId="19716" xr:uid="{00000000-0005-0000-0000-0000BE4D0000}"/>
    <cellStyle name="Normal 74 4" xfId="19717" xr:uid="{00000000-0005-0000-0000-0000BF4D0000}"/>
    <cellStyle name="Normal 75" xfId="19718" xr:uid="{00000000-0005-0000-0000-0000C04D0000}"/>
    <cellStyle name="Normal 75 2" xfId="19719" xr:uid="{00000000-0005-0000-0000-0000C14D0000}"/>
    <cellStyle name="Normal 75 3" xfId="19720" xr:uid="{00000000-0005-0000-0000-0000C24D0000}"/>
    <cellStyle name="Normal 75 4" xfId="19721" xr:uid="{00000000-0005-0000-0000-0000C34D0000}"/>
    <cellStyle name="Normal 76" xfId="19722" xr:uid="{00000000-0005-0000-0000-0000C44D0000}"/>
    <cellStyle name="Normal 76 2" xfId="19723" xr:uid="{00000000-0005-0000-0000-0000C54D0000}"/>
    <cellStyle name="Normal 76 3" xfId="19724" xr:uid="{00000000-0005-0000-0000-0000C64D0000}"/>
    <cellStyle name="Normal 76 4" xfId="19725" xr:uid="{00000000-0005-0000-0000-0000C74D0000}"/>
    <cellStyle name="Normal 77" xfId="19726" xr:uid="{00000000-0005-0000-0000-0000C84D0000}"/>
    <cellStyle name="Normal 77 2" xfId="19727" xr:uid="{00000000-0005-0000-0000-0000C94D0000}"/>
    <cellStyle name="Normal 77 3" xfId="19728" xr:uid="{00000000-0005-0000-0000-0000CA4D0000}"/>
    <cellStyle name="Normal 77 4" xfId="19729" xr:uid="{00000000-0005-0000-0000-0000CB4D0000}"/>
    <cellStyle name="Normal 78" xfId="19730" xr:uid="{00000000-0005-0000-0000-0000CC4D0000}"/>
    <cellStyle name="Normal 78 2" xfId="19731" xr:uid="{00000000-0005-0000-0000-0000CD4D0000}"/>
    <cellStyle name="Normal 78 3" xfId="19732" xr:uid="{00000000-0005-0000-0000-0000CE4D0000}"/>
    <cellStyle name="Normal 78 4" xfId="19733" xr:uid="{00000000-0005-0000-0000-0000CF4D0000}"/>
    <cellStyle name="Normal 79" xfId="19734" xr:uid="{00000000-0005-0000-0000-0000D04D0000}"/>
    <cellStyle name="Normal 79 2" xfId="19735" xr:uid="{00000000-0005-0000-0000-0000D14D0000}"/>
    <cellStyle name="Normal 79 3" xfId="19736" xr:uid="{00000000-0005-0000-0000-0000D24D0000}"/>
    <cellStyle name="Normal 79 4" xfId="19737" xr:uid="{00000000-0005-0000-0000-0000D34D0000}"/>
    <cellStyle name="Normal 8" xfId="19738" xr:uid="{00000000-0005-0000-0000-0000D44D0000}"/>
    <cellStyle name="Normal 8 10" xfId="19739" xr:uid="{00000000-0005-0000-0000-0000D54D0000}"/>
    <cellStyle name="Normal 8 10 2" xfId="19740" xr:uid="{00000000-0005-0000-0000-0000D64D0000}"/>
    <cellStyle name="Normal 8 11" xfId="19741" xr:uid="{00000000-0005-0000-0000-0000D74D0000}"/>
    <cellStyle name="Normal 8 11 2" xfId="19742" xr:uid="{00000000-0005-0000-0000-0000D84D0000}"/>
    <cellStyle name="Normal 8 11 2 2" xfId="19743" xr:uid="{00000000-0005-0000-0000-0000D94D0000}"/>
    <cellStyle name="Normal 8 11 2 2 2" xfId="19744" xr:uid="{00000000-0005-0000-0000-0000DA4D0000}"/>
    <cellStyle name="Normal 8 11 2 2 3" xfId="19745" xr:uid="{00000000-0005-0000-0000-0000DB4D0000}"/>
    <cellStyle name="Normal 8 11 2 2 4" xfId="19746" xr:uid="{00000000-0005-0000-0000-0000DC4D0000}"/>
    <cellStyle name="Normal 8 11 2 3" xfId="19747" xr:uid="{00000000-0005-0000-0000-0000DD4D0000}"/>
    <cellStyle name="Normal 8 11 2 4" xfId="19748" xr:uid="{00000000-0005-0000-0000-0000DE4D0000}"/>
    <cellStyle name="Normal 8 11 2 5" xfId="19749" xr:uid="{00000000-0005-0000-0000-0000DF4D0000}"/>
    <cellStyle name="Normal 8 11 3" xfId="19750" xr:uid="{00000000-0005-0000-0000-0000E04D0000}"/>
    <cellStyle name="Normal 8 11 4" xfId="19751" xr:uid="{00000000-0005-0000-0000-0000E14D0000}"/>
    <cellStyle name="Normal 8 11 4 2" xfId="19752" xr:uid="{00000000-0005-0000-0000-0000E24D0000}"/>
    <cellStyle name="Normal 8 11 4 3" xfId="19753" xr:uid="{00000000-0005-0000-0000-0000E34D0000}"/>
    <cellStyle name="Normal 8 11 4 4" xfId="19754" xr:uid="{00000000-0005-0000-0000-0000E44D0000}"/>
    <cellStyle name="Normal 8 11 5" xfId="19755" xr:uid="{00000000-0005-0000-0000-0000E54D0000}"/>
    <cellStyle name="Normal 8 11 6" xfId="19756" xr:uid="{00000000-0005-0000-0000-0000E64D0000}"/>
    <cellStyle name="Normal 8 11 7" xfId="19757" xr:uid="{00000000-0005-0000-0000-0000E74D0000}"/>
    <cellStyle name="Normal 8 12" xfId="19758" xr:uid="{00000000-0005-0000-0000-0000E84D0000}"/>
    <cellStyle name="Normal 8 13" xfId="19759" xr:uid="{00000000-0005-0000-0000-0000E94D0000}"/>
    <cellStyle name="Normal 8 14" xfId="19760" xr:uid="{00000000-0005-0000-0000-0000EA4D0000}"/>
    <cellStyle name="Normal 8 15" xfId="19761" xr:uid="{00000000-0005-0000-0000-0000EB4D0000}"/>
    <cellStyle name="Normal 8 16" xfId="19762" xr:uid="{00000000-0005-0000-0000-0000EC4D0000}"/>
    <cellStyle name="Normal 8 17" xfId="19763" xr:uid="{00000000-0005-0000-0000-0000ED4D0000}"/>
    <cellStyle name="Normal 8 18" xfId="19764" xr:uid="{00000000-0005-0000-0000-0000EE4D0000}"/>
    <cellStyle name="Normal 8 19" xfId="19765" xr:uid="{00000000-0005-0000-0000-0000EF4D0000}"/>
    <cellStyle name="Normal 8 2" xfId="19766" xr:uid="{00000000-0005-0000-0000-0000F04D0000}"/>
    <cellStyle name="Normal 8 2 2" xfId="19767" xr:uid="{00000000-0005-0000-0000-0000F14D0000}"/>
    <cellStyle name="Normal 8 2 2 2" xfId="19768" xr:uid="{00000000-0005-0000-0000-0000F24D0000}"/>
    <cellStyle name="Normal 8 2 2 2 2" xfId="19769" xr:uid="{00000000-0005-0000-0000-0000F34D0000}"/>
    <cellStyle name="Normal 8 2 2 2 2 2" xfId="19770" xr:uid="{00000000-0005-0000-0000-0000F44D0000}"/>
    <cellStyle name="Normal 8 2 2 2 2 3" xfId="19771" xr:uid="{00000000-0005-0000-0000-0000F54D0000}"/>
    <cellStyle name="Normal 8 2 2 2 2 4" xfId="19772" xr:uid="{00000000-0005-0000-0000-0000F64D0000}"/>
    <cellStyle name="Normal 8 2 2 2 3" xfId="19773" xr:uid="{00000000-0005-0000-0000-0000F74D0000}"/>
    <cellStyle name="Normal 8 2 2 2 4" xfId="19774" xr:uid="{00000000-0005-0000-0000-0000F84D0000}"/>
    <cellStyle name="Normal 8 2 2 2 5" xfId="19775" xr:uid="{00000000-0005-0000-0000-0000F94D0000}"/>
    <cellStyle name="Normal 8 2 2 3" xfId="19776" xr:uid="{00000000-0005-0000-0000-0000FA4D0000}"/>
    <cellStyle name="Normal 8 2 2 4" xfId="19777" xr:uid="{00000000-0005-0000-0000-0000FB4D0000}"/>
    <cellStyle name="Normal 8 2 2 4 2" xfId="19778" xr:uid="{00000000-0005-0000-0000-0000FC4D0000}"/>
    <cellStyle name="Normal 8 2 2 4 3" xfId="19779" xr:uid="{00000000-0005-0000-0000-0000FD4D0000}"/>
    <cellStyle name="Normal 8 2 2 4 4" xfId="19780" xr:uid="{00000000-0005-0000-0000-0000FE4D0000}"/>
    <cellStyle name="Normal 8 2 2 5" xfId="19781" xr:uid="{00000000-0005-0000-0000-0000FF4D0000}"/>
    <cellStyle name="Normal 8 2 2 6" xfId="19782" xr:uid="{00000000-0005-0000-0000-0000004E0000}"/>
    <cellStyle name="Normal 8 2 2 7" xfId="19783" xr:uid="{00000000-0005-0000-0000-0000014E0000}"/>
    <cellStyle name="Normal 8 2 3" xfId="19784" xr:uid="{00000000-0005-0000-0000-0000024E0000}"/>
    <cellStyle name="Normal 8 2 3 2" xfId="19785" xr:uid="{00000000-0005-0000-0000-0000034E0000}"/>
    <cellStyle name="Normal 8 2 3 2 2" xfId="19786" xr:uid="{00000000-0005-0000-0000-0000044E0000}"/>
    <cellStyle name="Normal 8 2 3 2 2 2" xfId="19787" xr:uid="{00000000-0005-0000-0000-0000054E0000}"/>
    <cellStyle name="Normal 8 2 3 2 2 3" xfId="19788" xr:uid="{00000000-0005-0000-0000-0000064E0000}"/>
    <cellStyle name="Normal 8 2 3 2 2 4" xfId="19789" xr:uid="{00000000-0005-0000-0000-0000074E0000}"/>
    <cellStyle name="Normal 8 2 3 2 3" xfId="19790" xr:uid="{00000000-0005-0000-0000-0000084E0000}"/>
    <cellStyle name="Normal 8 2 3 2 4" xfId="19791" xr:uid="{00000000-0005-0000-0000-0000094E0000}"/>
    <cellStyle name="Normal 8 2 3 2 5" xfId="19792" xr:uid="{00000000-0005-0000-0000-00000A4E0000}"/>
    <cellStyle name="Normal 8 2 3 3" xfId="19793" xr:uid="{00000000-0005-0000-0000-00000B4E0000}"/>
    <cellStyle name="Normal 8 2 3 4" xfId="19794" xr:uid="{00000000-0005-0000-0000-00000C4E0000}"/>
    <cellStyle name="Normal 8 2 3 4 2" xfId="19795" xr:uid="{00000000-0005-0000-0000-00000D4E0000}"/>
    <cellStyle name="Normal 8 2 3 4 3" xfId="19796" xr:uid="{00000000-0005-0000-0000-00000E4E0000}"/>
    <cellStyle name="Normal 8 2 3 4 4" xfId="19797" xr:uid="{00000000-0005-0000-0000-00000F4E0000}"/>
    <cellStyle name="Normal 8 2 3 5" xfId="19798" xr:uid="{00000000-0005-0000-0000-0000104E0000}"/>
    <cellStyle name="Normal 8 2 3 6" xfId="19799" xr:uid="{00000000-0005-0000-0000-0000114E0000}"/>
    <cellStyle name="Normal 8 2 3 7" xfId="19800" xr:uid="{00000000-0005-0000-0000-0000124E0000}"/>
    <cellStyle name="Normal 8 2 4" xfId="19801" xr:uid="{00000000-0005-0000-0000-0000134E0000}"/>
    <cellStyle name="Normal 8 20" xfId="19802" xr:uid="{00000000-0005-0000-0000-0000144E0000}"/>
    <cellStyle name="Normal 8 21" xfId="19803" xr:uid="{00000000-0005-0000-0000-0000154E0000}"/>
    <cellStyle name="Normal 8 22" xfId="19804" xr:uid="{00000000-0005-0000-0000-0000164E0000}"/>
    <cellStyle name="Normal 8 23" xfId="19805" xr:uid="{00000000-0005-0000-0000-0000174E0000}"/>
    <cellStyle name="Normal 8 24" xfId="19806" xr:uid="{00000000-0005-0000-0000-0000184E0000}"/>
    <cellStyle name="Normal 8 25" xfId="19807" xr:uid="{00000000-0005-0000-0000-0000194E0000}"/>
    <cellStyle name="Normal 8 26" xfId="19808" xr:uid="{00000000-0005-0000-0000-00001A4E0000}"/>
    <cellStyle name="Normal 8 27" xfId="19809" xr:uid="{00000000-0005-0000-0000-00001B4E0000}"/>
    <cellStyle name="Normal 8 28" xfId="19810" xr:uid="{00000000-0005-0000-0000-00001C4E0000}"/>
    <cellStyle name="Normal 8 29" xfId="19811" xr:uid="{00000000-0005-0000-0000-00001D4E0000}"/>
    <cellStyle name="Normal 8 3" xfId="19812" xr:uid="{00000000-0005-0000-0000-00001E4E0000}"/>
    <cellStyle name="Normal 8 3 2" xfId="19813" xr:uid="{00000000-0005-0000-0000-00001F4E0000}"/>
    <cellStyle name="Normal 8 3 3" xfId="19814" xr:uid="{00000000-0005-0000-0000-0000204E0000}"/>
    <cellStyle name="Normal 8 3 3 2" xfId="19815" xr:uid="{00000000-0005-0000-0000-0000214E0000}"/>
    <cellStyle name="Normal 8 3 4" xfId="19816" xr:uid="{00000000-0005-0000-0000-0000224E0000}"/>
    <cellStyle name="Normal 8 30" xfId="19817" xr:uid="{00000000-0005-0000-0000-0000234E0000}"/>
    <cellStyle name="Normal 8 31" xfId="19818" xr:uid="{00000000-0005-0000-0000-0000244E0000}"/>
    <cellStyle name="Normal 8 32" xfId="19819" xr:uid="{00000000-0005-0000-0000-0000254E0000}"/>
    <cellStyle name="Normal 8 33" xfId="19820" xr:uid="{00000000-0005-0000-0000-0000264E0000}"/>
    <cellStyle name="Normal 8 34" xfId="19821" xr:uid="{00000000-0005-0000-0000-0000274E0000}"/>
    <cellStyle name="Normal 8 35" xfId="19822" xr:uid="{00000000-0005-0000-0000-0000284E0000}"/>
    <cellStyle name="Normal 8 36" xfId="19823" xr:uid="{00000000-0005-0000-0000-0000294E0000}"/>
    <cellStyle name="Normal 8 37" xfId="19824" xr:uid="{00000000-0005-0000-0000-00002A4E0000}"/>
    <cellStyle name="Normal 8 38" xfId="19825" xr:uid="{00000000-0005-0000-0000-00002B4E0000}"/>
    <cellStyle name="Normal 8 39" xfId="19826" xr:uid="{00000000-0005-0000-0000-00002C4E0000}"/>
    <cellStyle name="Normal 8 4" xfId="19827" xr:uid="{00000000-0005-0000-0000-00002D4E0000}"/>
    <cellStyle name="Normal 8 4 2" xfId="19828" xr:uid="{00000000-0005-0000-0000-00002E4E0000}"/>
    <cellStyle name="Normal 8 4 2 2" xfId="19829" xr:uid="{00000000-0005-0000-0000-00002F4E0000}"/>
    <cellStyle name="Normal 8 4 2 2 2" xfId="19830" xr:uid="{00000000-0005-0000-0000-0000304E0000}"/>
    <cellStyle name="Normal 8 4 2 2 2 2" xfId="19831" xr:uid="{00000000-0005-0000-0000-0000314E0000}"/>
    <cellStyle name="Normal 8 4 2 2 2 3" xfId="19832" xr:uid="{00000000-0005-0000-0000-0000324E0000}"/>
    <cellStyle name="Normal 8 4 2 2 2 4" xfId="19833" xr:uid="{00000000-0005-0000-0000-0000334E0000}"/>
    <cellStyle name="Normal 8 4 2 2 3" xfId="19834" xr:uid="{00000000-0005-0000-0000-0000344E0000}"/>
    <cellStyle name="Normal 8 4 2 2 4" xfId="19835" xr:uid="{00000000-0005-0000-0000-0000354E0000}"/>
    <cellStyle name="Normal 8 4 2 2 5" xfId="19836" xr:uid="{00000000-0005-0000-0000-0000364E0000}"/>
    <cellStyle name="Normal 8 4 2 3" xfId="19837" xr:uid="{00000000-0005-0000-0000-0000374E0000}"/>
    <cellStyle name="Normal 8 4 2 4" xfId="19838" xr:uid="{00000000-0005-0000-0000-0000384E0000}"/>
    <cellStyle name="Normal 8 4 2 4 2" xfId="19839" xr:uid="{00000000-0005-0000-0000-0000394E0000}"/>
    <cellStyle name="Normal 8 4 2 4 3" xfId="19840" xr:uid="{00000000-0005-0000-0000-00003A4E0000}"/>
    <cellStyle name="Normal 8 4 2 4 4" xfId="19841" xr:uid="{00000000-0005-0000-0000-00003B4E0000}"/>
    <cellStyle name="Normal 8 4 2 5" xfId="19842" xr:uid="{00000000-0005-0000-0000-00003C4E0000}"/>
    <cellStyle name="Normal 8 4 2 6" xfId="19843" xr:uid="{00000000-0005-0000-0000-00003D4E0000}"/>
    <cellStyle name="Normal 8 4 2 7" xfId="19844" xr:uid="{00000000-0005-0000-0000-00003E4E0000}"/>
    <cellStyle name="Normal 8 4 3" xfId="19845" xr:uid="{00000000-0005-0000-0000-00003F4E0000}"/>
    <cellStyle name="Normal 8 40" xfId="19846" xr:uid="{00000000-0005-0000-0000-0000404E0000}"/>
    <cellStyle name="Normal 8 41" xfId="19847" xr:uid="{00000000-0005-0000-0000-0000414E0000}"/>
    <cellStyle name="Normal 8 42" xfId="19848" xr:uid="{00000000-0005-0000-0000-0000424E0000}"/>
    <cellStyle name="Normal 8 43" xfId="19849" xr:uid="{00000000-0005-0000-0000-0000434E0000}"/>
    <cellStyle name="Normal 8 44" xfId="19850" xr:uid="{00000000-0005-0000-0000-0000444E0000}"/>
    <cellStyle name="Normal 8 45" xfId="19851" xr:uid="{00000000-0005-0000-0000-0000454E0000}"/>
    <cellStyle name="Normal 8 46" xfId="19852" xr:uid="{00000000-0005-0000-0000-0000464E0000}"/>
    <cellStyle name="Normal 8 47" xfId="19853" xr:uid="{00000000-0005-0000-0000-0000474E0000}"/>
    <cellStyle name="Normal 8 48" xfId="19854" xr:uid="{00000000-0005-0000-0000-0000484E0000}"/>
    <cellStyle name="Normal 8 49" xfId="19855" xr:uid="{00000000-0005-0000-0000-0000494E0000}"/>
    <cellStyle name="Normal 8 5" xfId="19856" xr:uid="{00000000-0005-0000-0000-00004A4E0000}"/>
    <cellStyle name="Normal 8 5 2" xfId="19857" xr:uid="{00000000-0005-0000-0000-00004B4E0000}"/>
    <cellStyle name="Normal 8 5 2 2" xfId="19858" xr:uid="{00000000-0005-0000-0000-00004C4E0000}"/>
    <cellStyle name="Normal 8 5 2 2 2" xfId="19859" xr:uid="{00000000-0005-0000-0000-00004D4E0000}"/>
    <cellStyle name="Normal 8 5 2 2 3" xfId="19860" xr:uid="{00000000-0005-0000-0000-00004E4E0000}"/>
    <cellStyle name="Normal 8 5 2 2 4" xfId="19861" xr:uid="{00000000-0005-0000-0000-00004F4E0000}"/>
    <cellStyle name="Normal 8 5 2 3" xfId="19862" xr:uid="{00000000-0005-0000-0000-0000504E0000}"/>
    <cellStyle name="Normal 8 5 2 4" xfId="19863" xr:uid="{00000000-0005-0000-0000-0000514E0000}"/>
    <cellStyle name="Normal 8 5 2 5" xfId="19864" xr:uid="{00000000-0005-0000-0000-0000524E0000}"/>
    <cellStyle name="Normal 8 5 3" xfId="19865" xr:uid="{00000000-0005-0000-0000-0000534E0000}"/>
    <cellStyle name="Normal 8 5 4" xfId="19866" xr:uid="{00000000-0005-0000-0000-0000544E0000}"/>
    <cellStyle name="Normal 8 5 4 2" xfId="19867" xr:uid="{00000000-0005-0000-0000-0000554E0000}"/>
    <cellStyle name="Normal 8 5 4 3" xfId="19868" xr:uid="{00000000-0005-0000-0000-0000564E0000}"/>
    <cellStyle name="Normal 8 5 4 4" xfId="19869" xr:uid="{00000000-0005-0000-0000-0000574E0000}"/>
    <cellStyle name="Normal 8 5 5" xfId="19870" xr:uid="{00000000-0005-0000-0000-0000584E0000}"/>
    <cellStyle name="Normal 8 5 6" xfId="19871" xr:uid="{00000000-0005-0000-0000-0000594E0000}"/>
    <cellStyle name="Normal 8 5 7" xfId="19872" xr:uid="{00000000-0005-0000-0000-00005A4E0000}"/>
    <cellStyle name="Normal 8 50" xfId="19873" xr:uid="{00000000-0005-0000-0000-00005B4E0000}"/>
    <cellStyle name="Normal 8 51" xfId="19874" xr:uid="{00000000-0005-0000-0000-00005C4E0000}"/>
    <cellStyle name="Normal 8 52" xfId="19875" xr:uid="{00000000-0005-0000-0000-00005D4E0000}"/>
    <cellStyle name="Normal 8 53" xfId="19876" xr:uid="{00000000-0005-0000-0000-00005E4E0000}"/>
    <cellStyle name="Normal 8 54" xfId="19877" xr:uid="{00000000-0005-0000-0000-00005F4E0000}"/>
    <cellStyle name="Normal 8 55" xfId="19878" xr:uid="{00000000-0005-0000-0000-0000604E0000}"/>
    <cellStyle name="Normal 8 56" xfId="19879" xr:uid="{00000000-0005-0000-0000-0000614E0000}"/>
    <cellStyle name="Normal 8 57" xfId="19880" xr:uid="{00000000-0005-0000-0000-0000624E0000}"/>
    <cellStyle name="Normal 8 58" xfId="19881" xr:uid="{00000000-0005-0000-0000-0000634E0000}"/>
    <cellStyle name="Normal 8 59" xfId="19882" xr:uid="{00000000-0005-0000-0000-0000644E0000}"/>
    <cellStyle name="Normal 8 6" xfId="19883" xr:uid="{00000000-0005-0000-0000-0000654E0000}"/>
    <cellStyle name="Normal 8 6 2" xfId="19884" xr:uid="{00000000-0005-0000-0000-0000664E0000}"/>
    <cellStyle name="Normal 8 6 2 2" xfId="19885" xr:uid="{00000000-0005-0000-0000-0000674E0000}"/>
    <cellStyle name="Normal 8 6 2 2 2" xfId="19886" xr:uid="{00000000-0005-0000-0000-0000684E0000}"/>
    <cellStyle name="Normal 8 6 2 2 3" xfId="19887" xr:uid="{00000000-0005-0000-0000-0000694E0000}"/>
    <cellStyle name="Normal 8 6 2 2 4" xfId="19888" xr:uid="{00000000-0005-0000-0000-00006A4E0000}"/>
    <cellStyle name="Normal 8 6 2 3" xfId="19889" xr:uid="{00000000-0005-0000-0000-00006B4E0000}"/>
    <cellStyle name="Normal 8 6 2 4" xfId="19890" xr:uid="{00000000-0005-0000-0000-00006C4E0000}"/>
    <cellStyle name="Normal 8 6 2 5" xfId="19891" xr:uid="{00000000-0005-0000-0000-00006D4E0000}"/>
    <cellStyle name="Normal 8 6 3" xfId="19892" xr:uid="{00000000-0005-0000-0000-00006E4E0000}"/>
    <cellStyle name="Normal 8 6 4" xfId="19893" xr:uid="{00000000-0005-0000-0000-00006F4E0000}"/>
    <cellStyle name="Normal 8 6 4 2" xfId="19894" xr:uid="{00000000-0005-0000-0000-0000704E0000}"/>
    <cellStyle name="Normal 8 6 4 3" xfId="19895" xr:uid="{00000000-0005-0000-0000-0000714E0000}"/>
    <cellStyle name="Normal 8 6 4 4" xfId="19896" xr:uid="{00000000-0005-0000-0000-0000724E0000}"/>
    <cellStyle name="Normal 8 6 5" xfId="19897" xr:uid="{00000000-0005-0000-0000-0000734E0000}"/>
    <cellStyle name="Normal 8 6 6" xfId="19898" xr:uid="{00000000-0005-0000-0000-0000744E0000}"/>
    <cellStyle name="Normal 8 6 7" xfId="19899" xr:uid="{00000000-0005-0000-0000-0000754E0000}"/>
    <cellStyle name="Normal 8 60" xfId="19900" xr:uid="{00000000-0005-0000-0000-0000764E0000}"/>
    <cellStyle name="Normal 8 61" xfId="19901" xr:uid="{00000000-0005-0000-0000-0000774E0000}"/>
    <cellStyle name="Normal 8 62" xfId="19902" xr:uid="{00000000-0005-0000-0000-0000784E0000}"/>
    <cellStyle name="Normal 8 63" xfId="19903" xr:uid="{00000000-0005-0000-0000-0000794E0000}"/>
    <cellStyle name="Normal 8 64" xfId="19904" xr:uid="{00000000-0005-0000-0000-00007A4E0000}"/>
    <cellStyle name="Normal 8 65" xfId="19905" xr:uid="{00000000-0005-0000-0000-00007B4E0000}"/>
    <cellStyle name="Normal 8 66" xfId="19906" xr:uid="{00000000-0005-0000-0000-00007C4E0000}"/>
    <cellStyle name="Normal 8 67" xfId="19907" xr:uid="{00000000-0005-0000-0000-00007D4E0000}"/>
    <cellStyle name="Normal 8 68" xfId="19908" xr:uid="{00000000-0005-0000-0000-00007E4E0000}"/>
    <cellStyle name="Normal 8 69" xfId="19909" xr:uid="{00000000-0005-0000-0000-00007F4E0000}"/>
    <cellStyle name="Normal 8 7" xfId="19910" xr:uid="{00000000-0005-0000-0000-0000804E0000}"/>
    <cellStyle name="Normal 8 7 2" xfId="19911" xr:uid="{00000000-0005-0000-0000-0000814E0000}"/>
    <cellStyle name="Normal 8 7 2 2" xfId="19912" xr:uid="{00000000-0005-0000-0000-0000824E0000}"/>
    <cellStyle name="Normal 8 7 2 2 2" xfId="19913" xr:uid="{00000000-0005-0000-0000-0000834E0000}"/>
    <cellStyle name="Normal 8 7 2 2 3" xfId="19914" xr:uid="{00000000-0005-0000-0000-0000844E0000}"/>
    <cellStyle name="Normal 8 7 2 2 4" xfId="19915" xr:uid="{00000000-0005-0000-0000-0000854E0000}"/>
    <cellStyle name="Normal 8 7 2 3" xfId="19916" xr:uid="{00000000-0005-0000-0000-0000864E0000}"/>
    <cellStyle name="Normal 8 7 2 4" xfId="19917" xr:uid="{00000000-0005-0000-0000-0000874E0000}"/>
    <cellStyle name="Normal 8 7 2 5" xfId="19918" xr:uid="{00000000-0005-0000-0000-0000884E0000}"/>
    <cellStyle name="Normal 8 7 3" xfId="19919" xr:uid="{00000000-0005-0000-0000-0000894E0000}"/>
    <cellStyle name="Normal 8 7 4" xfId="19920" xr:uid="{00000000-0005-0000-0000-00008A4E0000}"/>
    <cellStyle name="Normal 8 7 4 2" xfId="19921" xr:uid="{00000000-0005-0000-0000-00008B4E0000}"/>
    <cellStyle name="Normal 8 7 4 3" xfId="19922" xr:uid="{00000000-0005-0000-0000-00008C4E0000}"/>
    <cellStyle name="Normal 8 7 4 4" xfId="19923" xr:uid="{00000000-0005-0000-0000-00008D4E0000}"/>
    <cellStyle name="Normal 8 7 5" xfId="19924" xr:uid="{00000000-0005-0000-0000-00008E4E0000}"/>
    <cellStyle name="Normal 8 7 6" xfId="19925" xr:uid="{00000000-0005-0000-0000-00008F4E0000}"/>
    <cellStyle name="Normal 8 7 7" xfId="19926" xr:uid="{00000000-0005-0000-0000-0000904E0000}"/>
    <cellStyle name="Normal 8 70" xfId="19927" xr:uid="{00000000-0005-0000-0000-0000914E0000}"/>
    <cellStyle name="Normal 8 71" xfId="19928" xr:uid="{00000000-0005-0000-0000-0000924E0000}"/>
    <cellStyle name="Normal 8 72" xfId="19929" xr:uid="{00000000-0005-0000-0000-0000934E0000}"/>
    <cellStyle name="Normal 8 73" xfId="19930" xr:uid="{00000000-0005-0000-0000-0000944E0000}"/>
    <cellStyle name="Normal 8 74" xfId="19931" xr:uid="{00000000-0005-0000-0000-0000954E0000}"/>
    <cellStyle name="Normal 8 75" xfId="19932" xr:uid="{00000000-0005-0000-0000-0000964E0000}"/>
    <cellStyle name="Normal 8 76" xfId="19933" xr:uid="{00000000-0005-0000-0000-0000974E0000}"/>
    <cellStyle name="Normal 8 77" xfId="19934" xr:uid="{00000000-0005-0000-0000-0000984E0000}"/>
    <cellStyle name="Normal 8 78" xfId="19935" xr:uid="{00000000-0005-0000-0000-0000994E0000}"/>
    <cellStyle name="Normal 8 79" xfId="19936" xr:uid="{00000000-0005-0000-0000-00009A4E0000}"/>
    <cellStyle name="Normal 8 8" xfId="19937" xr:uid="{00000000-0005-0000-0000-00009B4E0000}"/>
    <cellStyle name="Normal 8 8 2" xfId="19938" xr:uid="{00000000-0005-0000-0000-00009C4E0000}"/>
    <cellStyle name="Normal 8 8 2 2" xfId="19939" xr:uid="{00000000-0005-0000-0000-00009D4E0000}"/>
    <cellStyle name="Normal 8 8 2 2 2" xfId="19940" xr:uid="{00000000-0005-0000-0000-00009E4E0000}"/>
    <cellStyle name="Normal 8 8 2 2 3" xfId="19941" xr:uid="{00000000-0005-0000-0000-00009F4E0000}"/>
    <cellStyle name="Normal 8 8 2 2 4" xfId="19942" xr:uid="{00000000-0005-0000-0000-0000A04E0000}"/>
    <cellStyle name="Normal 8 8 2 3" xfId="19943" xr:uid="{00000000-0005-0000-0000-0000A14E0000}"/>
    <cellStyle name="Normal 8 8 2 4" xfId="19944" xr:uid="{00000000-0005-0000-0000-0000A24E0000}"/>
    <cellStyle name="Normal 8 8 2 5" xfId="19945" xr:uid="{00000000-0005-0000-0000-0000A34E0000}"/>
    <cellStyle name="Normal 8 8 3" xfId="19946" xr:uid="{00000000-0005-0000-0000-0000A44E0000}"/>
    <cellStyle name="Normal 8 8 4" xfId="19947" xr:uid="{00000000-0005-0000-0000-0000A54E0000}"/>
    <cellStyle name="Normal 8 8 4 2" xfId="19948" xr:uid="{00000000-0005-0000-0000-0000A64E0000}"/>
    <cellStyle name="Normal 8 8 4 3" xfId="19949" xr:uid="{00000000-0005-0000-0000-0000A74E0000}"/>
    <cellStyle name="Normal 8 8 4 4" xfId="19950" xr:uid="{00000000-0005-0000-0000-0000A84E0000}"/>
    <cellStyle name="Normal 8 8 5" xfId="19951" xr:uid="{00000000-0005-0000-0000-0000A94E0000}"/>
    <cellStyle name="Normal 8 8 6" xfId="19952" xr:uid="{00000000-0005-0000-0000-0000AA4E0000}"/>
    <cellStyle name="Normal 8 8 7" xfId="19953" xr:uid="{00000000-0005-0000-0000-0000AB4E0000}"/>
    <cellStyle name="Normal 8 80" xfId="19954" xr:uid="{00000000-0005-0000-0000-0000AC4E0000}"/>
    <cellStyle name="Normal 8 81" xfId="19955" xr:uid="{00000000-0005-0000-0000-0000AD4E0000}"/>
    <cellStyle name="Normal 8 82" xfId="19956" xr:uid="{00000000-0005-0000-0000-0000AE4E0000}"/>
    <cellStyle name="Normal 8 83" xfId="19957" xr:uid="{00000000-0005-0000-0000-0000AF4E0000}"/>
    <cellStyle name="Normal 8 84" xfId="19958" xr:uid="{00000000-0005-0000-0000-0000B04E0000}"/>
    <cellStyle name="Normal 8 85" xfId="19959" xr:uid="{00000000-0005-0000-0000-0000B14E0000}"/>
    <cellStyle name="Normal 8 86" xfId="19960" xr:uid="{00000000-0005-0000-0000-0000B24E0000}"/>
    <cellStyle name="Normal 8 87" xfId="19961" xr:uid="{00000000-0005-0000-0000-0000B34E0000}"/>
    <cellStyle name="Normal 8 88" xfId="19962" xr:uid="{00000000-0005-0000-0000-0000B44E0000}"/>
    <cellStyle name="Normal 8 89" xfId="19963" xr:uid="{00000000-0005-0000-0000-0000B54E0000}"/>
    <cellStyle name="Normal 8 9" xfId="19964" xr:uid="{00000000-0005-0000-0000-0000B64E0000}"/>
    <cellStyle name="Normal 8 9 2" xfId="19965" xr:uid="{00000000-0005-0000-0000-0000B74E0000}"/>
    <cellStyle name="Normal 8 90" xfId="19966" xr:uid="{00000000-0005-0000-0000-0000B84E0000}"/>
    <cellStyle name="Normal 8 91" xfId="19967" xr:uid="{00000000-0005-0000-0000-0000B94E0000}"/>
    <cellStyle name="Normal 8 92" xfId="19968" xr:uid="{00000000-0005-0000-0000-0000BA4E0000}"/>
    <cellStyle name="Normal 8 93" xfId="19969" xr:uid="{00000000-0005-0000-0000-0000BB4E0000}"/>
    <cellStyle name="Normal 8 94" xfId="19970" xr:uid="{00000000-0005-0000-0000-0000BC4E0000}"/>
    <cellStyle name="Normal 8 95" xfId="19971" xr:uid="{00000000-0005-0000-0000-0000BD4E0000}"/>
    <cellStyle name="Normal 8 95 2" xfId="19972" xr:uid="{00000000-0005-0000-0000-0000BE4E0000}"/>
    <cellStyle name="Normal 8 95 3" xfId="19973" xr:uid="{00000000-0005-0000-0000-0000BF4E0000}"/>
    <cellStyle name="Normal 8 95 4" xfId="19974" xr:uid="{00000000-0005-0000-0000-0000C04E0000}"/>
    <cellStyle name="Normal 80" xfId="19975" xr:uid="{00000000-0005-0000-0000-0000C14E0000}"/>
    <cellStyle name="Normal 80 2" xfId="19976" xr:uid="{00000000-0005-0000-0000-0000C24E0000}"/>
    <cellStyle name="Normal 80 3" xfId="19977" xr:uid="{00000000-0005-0000-0000-0000C34E0000}"/>
    <cellStyle name="Normal 80 4" xfId="19978" xr:uid="{00000000-0005-0000-0000-0000C44E0000}"/>
    <cellStyle name="Normal 81" xfId="19979" xr:uid="{00000000-0005-0000-0000-0000C54E0000}"/>
    <cellStyle name="Normal 81 2" xfId="19980" xr:uid="{00000000-0005-0000-0000-0000C64E0000}"/>
    <cellStyle name="Normal 81 3" xfId="19981" xr:uid="{00000000-0005-0000-0000-0000C74E0000}"/>
    <cellStyle name="Normal 81 4" xfId="19982" xr:uid="{00000000-0005-0000-0000-0000C84E0000}"/>
    <cellStyle name="Normal 82" xfId="19983" xr:uid="{00000000-0005-0000-0000-0000C94E0000}"/>
    <cellStyle name="Normal 82 2" xfId="19984" xr:uid="{00000000-0005-0000-0000-0000CA4E0000}"/>
    <cellStyle name="Normal 82 3" xfId="19985" xr:uid="{00000000-0005-0000-0000-0000CB4E0000}"/>
    <cellStyle name="Normal 82 4" xfId="19986" xr:uid="{00000000-0005-0000-0000-0000CC4E0000}"/>
    <cellStyle name="Normal 83" xfId="19987" xr:uid="{00000000-0005-0000-0000-0000CD4E0000}"/>
    <cellStyle name="Normal 83 2" xfId="19988" xr:uid="{00000000-0005-0000-0000-0000CE4E0000}"/>
    <cellStyle name="Normal 83 3" xfId="19989" xr:uid="{00000000-0005-0000-0000-0000CF4E0000}"/>
    <cellStyle name="Normal 83 4" xfId="19990" xr:uid="{00000000-0005-0000-0000-0000D04E0000}"/>
    <cellStyle name="Normal 84" xfId="19991" xr:uid="{00000000-0005-0000-0000-0000D14E0000}"/>
    <cellStyle name="Normal 84 2" xfId="19992" xr:uid="{00000000-0005-0000-0000-0000D24E0000}"/>
    <cellStyle name="Normal 84 3" xfId="19993" xr:uid="{00000000-0005-0000-0000-0000D34E0000}"/>
    <cellStyle name="Normal 84 4" xfId="19994" xr:uid="{00000000-0005-0000-0000-0000D44E0000}"/>
    <cellStyle name="Normal 85" xfId="19995" xr:uid="{00000000-0005-0000-0000-0000D54E0000}"/>
    <cellStyle name="Normal 85 2" xfId="19996" xr:uid="{00000000-0005-0000-0000-0000D64E0000}"/>
    <cellStyle name="Normal 85 3" xfId="19997" xr:uid="{00000000-0005-0000-0000-0000D74E0000}"/>
    <cellStyle name="Normal 85 4" xfId="19998" xr:uid="{00000000-0005-0000-0000-0000D84E0000}"/>
    <cellStyle name="Normal 86" xfId="19999" xr:uid="{00000000-0005-0000-0000-0000D94E0000}"/>
    <cellStyle name="Normal 86 2" xfId="20000" xr:uid="{00000000-0005-0000-0000-0000DA4E0000}"/>
    <cellStyle name="Normal 86 3" xfId="20001" xr:uid="{00000000-0005-0000-0000-0000DB4E0000}"/>
    <cellStyle name="Normal 86 4" xfId="20002" xr:uid="{00000000-0005-0000-0000-0000DC4E0000}"/>
    <cellStyle name="Normal 87" xfId="20003" xr:uid="{00000000-0005-0000-0000-0000DD4E0000}"/>
    <cellStyle name="Normal 87 2" xfId="20004" xr:uid="{00000000-0005-0000-0000-0000DE4E0000}"/>
    <cellStyle name="Normal 87 3" xfId="20005" xr:uid="{00000000-0005-0000-0000-0000DF4E0000}"/>
    <cellStyle name="Normal 87 4" xfId="20006" xr:uid="{00000000-0005-0000-0000-0000E04E0000}"/>
    <cellStyle name="Normal 88" xfId="20007" xr:uid="{00000000-0005-0000-0000-0000E14E0000}"/>
    <cellStyle name="Normal 88 2" xfId="20008" xr:uid="{00000000-0005-0000-0000-0000E24E0000}"/>
    <cellStyle name="Normal 88 3" xfId="20009" xr:uid="{00000000-0005-0000-0000-0000E34E0000}"/>
    <cellStyle name="Normal 88 4" xfId="20010" xr:uid="{00000000-0005-0000-0000-0000E44E0000}"/>
    <cellStyle name="Normal 89" xfId="20011" xr:uid="{00000000-0005-0000-0000-0000E54E0000}"/>
    <cellStyle name="Normal 89 2" xfId="20012" xr:uid="{00000000-0005-0000-0000-0000E64E0000}"/>
    <cellStyle name="Normal 89 3" xfId="20013" xr:uid="{00000000-0005-0000-0000-0000E74E0000}"/>
    <cellStyle name="Normal 89 4" xfId="20014" xr:uid="{00000000-0005-0000-0000-0000E84E0000}"/>
    <cellStyle name="Normal 9" xfId="20015" xr:uid="{00000000-0005-0000-0000-0000E94E0000}"/>
    <cellStyle name="Normal 9 10" xfId="20016" xr:uid="{00000000-0005-0000-0000-0000EA4E0000}"/>
    <cellStyle name="Normal 9 10 2" xfId="20017" xr:uid="{00000000-0005-0000-0000-0000EB4E0000}"/>
    <cellStyle name="Normal 9 11" xfId="20018" xr:uid="{00000000-0005-0000-0000-0000EC4E0000}"/>
    <cellStyle name="Normal 9 11 2" xfId="20019" xr:uid="{00000000-0005-0000-0000-0000ED4E0000}"/>
    <cellStyle name="Normal 9 11 3" xfId="20020" xr:uid="{00000000-0005-0000-0000-0000EE4E0000}"/>
    <cellStyle name="Normal 9 11 3 2" xfId="20021" xr:uid="{00000000-0005-0000-0000-0000EF4E0000}"/>
    <cellStyle name="Normal 9 11 3 3" xfId="20022" xr:uid="{00000000-0005-0000-0000-0000F04E0000}"/>
    <cellStyle name="Normal 9 11 3 4" xfId="20023" xr:uid="{00000000-0005-0000-0000-0000F14E0000}"/>
    <cellStyle name="Normal 9 11 4" xfId="20024" xr:uid="{00000000-0005-0000-0000-0000F24E0000}"/>
    <cellStyle name="Normal 9 11 5" xfId="20025" xr:uid="{00000000-0005-0000-0000-0000F34E0000}"/>
    <cellStyle name="Normal 9 11 6" xfId="20026" xr:uid="{00000000-0005-0000-0000-0000F44E0000}"/>
    <cellStyle name="Normal 9 12" xfId="20027" xr:uid="{00000000-0005-0000-0000-0000F54E0000}"/>
    <cellStyle name="Normal 9 13" xfId="20028" xr:uid="{00000000-0005-0000-0000-0000F64E0000}"/>
    <cellStyle name="Normal 9 14" xfId="20029" xr:uid="{00000000-0005-0000-0000-0000F74E0000}"/>
    <cellStyle name="Normal 9 15" xfId="20030" xr:uid="{00000000-0005-0000-0000-0000F84E0000}"/>
    <cellStyle name="Normal 9 16" xfId="20031" xr:uid="{00000000-0005-0000-0000-0000F94E0000}"/>
    <cellStyle name="Normal 9 17" xfId="20032" xr:uid="{00000000-0005-0000-0000-0000FA4E0000}"/>
    <cellStyle name="Normal 9 18" xfId="20033" xr:uid="{00000000-0005-0000-0000-0000FB4E0000}"/>
    <cellStyle name="Normal 9 19" xfId="20034" xr:uid="{00000000-0005-0000-0000-0000FC4E0000}"/>
    <cellStyle name="Normal 9 2" xfId="20035" xr:uid="{00000000-0005-0000-0000-0000FD4E0000}"/>
    <cellStyle name="Normal 9 2 2" xfId="20036" xr:uid="{00000000-0005-0000-0000-0000FE4E0000}"/>
    <cellStyle name="Normal 9 2 3" xfId="20037" xr:uid="{00000000-0005-0000-0000-0000FF4E0000}"/>
    <cellStyle name="Normal 9 2 3 2" xfId="20038" xr:uid="{00000000-0005-0000-0000-0000004F0000}"/>
    <cellStyle name="Normal 9 2 3 2 2" xfId="20039" xr:uid="{00000000-0005-0000-0000-0000014F0000}"/>
    <cellStyle name="Normal 9 2 3 2 2 2" xfId="20040" xr:uid="{00000000-0005-0000-0000-0000024F0000}"/>
    <cellStyle name="Normal 9 2 3 2 2 3" xfId="20041" xr:uid="{00000000-0005-0000-0000-0000034F0000}"/>
    <cellStyle name="Normal 9 2 3 2 2 4" xfId="20042" xr:uid="{00000000-0005-0000-0000-0000044F0000}"/>
    <cellStyle name="Normal 9 2 3 2 3" xfId="20043" xr:uid="{00000000-0005-0000-0000-0000054F0000}"/>
    <cellStyle name="Normal 9 2 3 2 4" xfId="20044" xr:uid="{00000000-0005-0000-0000-0000064F0000}"/>
    <cellStyle name="Normal 9 2 3 2 5" xfId="20045" xr:uid="{00000000-0005-0000-0000-0000074F0000}"/>
    <cellStyle name="Normal 9 2 3 3" xfId="20046" xr:uid="{00000000-0005-0000-0000-0000084F0000}"/>
    <cellStyle name="Normal 9 2 3 4" xfId="20047" xr:uid="{00000000-0005-0000-0000-0000094F0000}"/>
    <cellStyle name="Normal 9 2 3 4 2" xfId="20048" xr:uid="{00000000-0005-0000-0000-00000A4F0000}"/>
    <cellStyle name="Normal 9 2 3 4 3" xfId="20049" xr:uid="{00000000-0005-0000-0000-00000B4F0000}"/>
    <cellStyle name="Normal 9 2 3 4 4" xfId="20050" xr:uid="{00000000-0005-0000-0000-00000C4F0000}"/>
    <cellStyle name="Normal 9 2 3 5" xfId="20051" xr:uid="{00000000-0005-0000-0000-00000D4F0000}"/>
    <cellStyle name="Normal 9 2 3 6" xfId="20052" xr:uid="{00000000-0005-0000-0000-00000E4F0000}"/>
    <cellStyle name="Normal 9 2 3 7" xfId="20053" xr:uid="{00000000-0005-0000-0000-00000F4F0000}"/>
    <cellStyle name="Normal 9 2 4" xfId="20054" xr:uid="{00000000-0005-0000-0000-0000104F0000}"/>
    <cellStyle name="Normal 9 20" xfId="20055" xr:uid="{00000000-0005-0000-0000-0000114F0000}"/>
    <cellStyle name="Normal 9 21" xfId="20056" xr:uid="{00000000-0005-0000-0000-0000124F0000}"/>
    <cellStyle name="Normal 9 22" xfId="20057" xr:uid="{00000000-0005-0000-0000-0000134F0000}"/>
    <cellStyle name="Normal 9 23" xfId="20058" xr:uid="{00000000-0005-0000-0000-0000144F0000}"/>
    <cellStyle name="Normal 9 24" xfId="20059" xr:uid="{00000000-0005-0000-0000-0000154F0000}"/>
    <cellStyle name="Normal 9 25" xfId="20060" xr:uid="{00000000-0005-0000-0000-0000164F0000}"/>
    <cellStyle name="Normal 9 26" xfId="20061" xr:uid="{00000000-0005-0000-0000-0000174F0000}"/>
    <cellStyle name="Normal 9 27" xfId="20062" xr:uid="{00000000-0005-0000-0000-0000184F0000}"/>
    <cellStyle name="Normal 9 28" xfId="20063" xr:uid="{00000000-0005-0000-0000-0000194F0000}"/>
    <cellStyle name="Normal 9 29" xfId="20064" xr:uid="{00000000-0005-0000-0000-00001A4F0000}"/>
    <cellStyle name="Normal 9 3" xfId="20065" xr:uid="{00000000-0005-0000-0000-00001B4F0000}"/>
    <cellStyle name="Normal 9 3 2" xfId="20066" xr:uid="{00000000-0005-0000-0000-00001C4F0000}"/>
    <cellStyle name="Normal 9 3 2 2" xfId="20067" xr:uid="{00000000-0005-0000-0000-00001D4F0000}"/>
    <cellStyle name="Normal 9 3 2 2 2" xfId="20068" xr:uid="{00000000-0005-0000-0000-00001E4F0000}"/>
    <cellStyle name="Normal 9 3 2 2 2 2" xfId="20069" xr:uid="{00000000-0005-0000-0000-00001F4F0000}"/>
    <cellStyle name="Normal 9 3 2 2 2 3" xfId="20070" xr:uid="{00000000-0005-0000-0000-0000204F0000}"/>
    <cellStyle name="Normal 9 3 2 2 2 4" xfId="20071" xr:uid="{00000000-0005-0000-0000-0000214F0000}"/>
    <cellStyle name="Normal 9 3 2 2 3" xfId="20072" xr:uid="{00000000-0005-0000-0000-0000224F0000}"/>
    <cellStyle name="Normal 9 3 2 2 4" xfId="20073" xr:uid="{00000000-0005-0000-0000-0000234F0000}"/>
    <cellStyle name="Normal 9 3 2 2 5" xfId="20074" xr:uid="{00000000-0005-0000-0000-0000244F0000}"/>
    <cellStyle name="Normal 9 3 2 3" xfId="20075" xr:uid="{00000000-0005-0000-0000-0000254F0000}"/>
    <cellStyle name="Normal 9 3 2 4" xfId="20076" xr:uid="{00000000-0005-0000-0000-0000264F0000}"/>
    <cellStyle name="Normal 9 3 2 4 2" xfId="20077" xr:uid="{00000000-0005-0000-0000-0000274F0000}"/>
    <cellStyle name="Normal 9 3 2 4 3" xfId="20078" xr:uid="{00000000-0005-0000-0000-0000284F0000}"/>
    <cellStyle name="Normal 9 3 2 4 4" xfId="20079" xr:uid="{00000000-0005-0000-0000-0000294F0000}"/>
    <cellStyle name="Normal 9 3 2 5" xfId="20080" xr:uid="{00000000-0005-0000-0000-00002A4F0000}"/>
    <cellStyle name="Normal 9 3 2 6" xfId="20081" xr:uid="{00000000-0005-0000-0000-00002B4F0000}"/>
    <cellStyle name="Normal 9 3 2 7" xfId="20082" xr:uid="{00000000-0005-0000-0000-00002C4F0000}"/>
    <cellStyle name="Normal 9 3 3" xfId="20083" xr:uid="{00000000-0005-0000-0000-00002D4F0000}"/>
    <cellStyle name="Normal 9 3 4" xfId="20084" xr:uid="{00000000-0005-0000-0000-00002E4F0000}"/>
    <cellStyle name="Normal 9 30" xfId="20085" xr:uid="{00000000-0005-0000-0000-00002F4F0000}"/>
    <cellStyle name="Normal 9 31" xfId="20086" xr:uid="{00000000-0005-0000-0000-0000304F0000}"/>
    <cellStyle name="Normal 9 32" xfId="20087" xr:uid="{00000000-0005-0000-0000-0000314F0000}"/>
    <cellStyle name="Normal 9 33" xfId="20088" xr:uid="{00000000-0005-0000-0000-0000324F0000}"/>
    <cellStyle name="Normal 9 34" xfId="20089" xr:uid="{00000000-0005-0000-0000-0000334F0000}"/>
    <cellStyle name="Normal 9 35" xfId="20090" xr:uid="{00000000-0005-0000-0000-0000344F0000}"/>
    <cellStyle name="Normal 9 36" xfId="20091" xr:uid="{00000000-0005-0000-0000-0000354F0000}"/>
    <cellStyle name="Normal 9 37" xfId="20092" xr:uid="{00000000-0005-0000-0000-0000364F0000}"/>
    <cellStyle name="Normal 9 38" xfId="20093" xr:uid="{00000000-0005-0000-0000-0000374F0000}"/>
    <cellStyle name="Normal 9 39" xfId="20094" xr:uid="{00000000-0005-0000-0000-0000384F0000}"/>
    <cellStyle name="Normal 9 4" xfId="20095" xr:uid="{00000000-0005-0000-0000-0000394F0000}"/>
    <cellStyle name="Normal 9 4 2" xfId="20096" xr:uid="{00000000-0005-0000-0000-00003A4F0000}"/>
    <cellStyle name="Normal 9 4 3" xfId="20097" xr:uid="{00000000-0005-0000-0000-00003B4F0000}"/>
    <cellStyle name="Normal 9 4 3 2" xfId="20098" xr:uid="{00000000-0005-0000-0000-00003C4F0000}"/>
    <cellStyle name="Normal 9 4 3 2 2" xfId="20099" xr:uid="{00000000-0005-0000-0000-00003D4F0000}"/>
    <cellStyle name="Normal 9 4 3 2 2 2" xfId="20100" xr:uid="{00000000-0005-0000-0000-00003E4F0000}"/>
    <cellStyle name="Normal 9 4 3 2 2 3" xfId="20101" xr:uid="{00000000-0005-0000-0000-00003F4F0000}"/>
    <cellStyle name="Normal 9 4 3 2 2 4" xfId="20102" xr:uid="{00000000-0005-0000-0000-0000404F0000}"/>
    <cellStyle name="Normal 9 4 3 2 3" xfId="20103" xr:uid="{00000000-0005-0000-0000-0000414F0000}"/>
    <cellStyle name="Normal 9 4 3 2 4" xfId="20104" xr:uid="{00000000-0005-0000-0000-0000424F0000}"/>
    <cellStyle name="Normal 9 4 3 2 5" xfId="20105" xr:uid="{00000000-0005-0000-0000-0000434F0000}"/>
    <cellStyle name="Normal 9 4 3 3" xfId="20106" xr:uid="{00000000-0005-0000-0000-0000444F0000}"/>
    <cellStyle name="Normal 9 4 3 4" xfId="20107" xr:uid="{00000000-0005-0000-0000-0000454F0000}"/>
    <cellStyle name="Normal 9 4 3 4 2" xfId="20108" xr:uid="{00000000-0005-0000-0000-0000464F0000}"/>
    <cellStyle name="Normal 9 4 3 4 3" xfId="20109" xr:uid="{00000000-0005-0000-0000-0000474F0000}"/>
    <cellStyle name="Normal 9 4 3 4 4" xfId="20110" xr:uid="{00000000-0005-0000-0000-0000484F0000}"/>
    <cellStyle name="Normal 9 4 3 5" xfId="20111" xr:uid="{00000000-0005-0000-0000-0000494F0000}"/>
    <cellStyle name="Normal 9 4 3 6" xfId="20112" xr:uid="{00000000-0005-0000-0000-00004A4F0000}"/>
    <cellStyle name="Normal 9 4 3 7" xfId="20113" xr:uid="{00000000-0005-0000-0000-00004B4F0000}"/>
    <cellStyle name="Normal 9 4 4" xfId="20114" xr:uid="{00000000-0005-0000-0000-00004C4F0000}"/>
    <cellStyle name="Normal 9 40" xfId="20115" xr:uid="{00000000-0005-0000-0000-00004D4F0000}"/>
    <cellStyle name="Normal 9 41" xfId="20116" xr:uid="{00000000-0005-0000-0000-00004E4F0000}"/>
    <cellStyle name="Normal 9 42" xfId="20117" xr:uid="{00000000-0005-0000-0000-00004F4F0000}"/>
    <cellStyle name="Normal 9 43" xfId="20118" xr:uid="{00000000-0005-0000-0000-0000504F0000}"/>
    <cellStyle name="Normal 9 44" xfId="20119" xr:uid="{00000000-0005-0000-0000-0000514F0000}"/>
    <cellStyle name="Normal 9 45" xfId="20120" xr:uid="{00000000-0005-0000-0000-0000524F0000}"/>
    <cellStyle name="Normal 9 46" xfId="20121" xr:uid="{00000000-0005-0000-0000-0000534F0000}"/>
    <cellStyle name="Normal 9 47" xfId="20122" xr:uid="{00000000-0005-0000-0000-0000544F0000}"/>
    <cellStyle name="Normal 9 48" xfId="20123" xr:uid="{00000000-0005-0000-0000-0000554F0000}"/>
    <cellStyle name="Normal 9 49" xfId="20124" xr:uid="{00000000-0005-0000-0000-0000564F0000}"/>
    <cellStyle name="Normal 9 5" xfId="20125" xr:uid="{00000000-0005-0000-0000-0000574F0000}"/>
    <cellStyle name="Normal 9 5 10" xfId="20126" xr:uid="{00000000-0005-0000-0000-0000584F0000}"/>
    <cellStyle name="Normal 9 5 2" xfId="20127" xr:uid="{00000000-0005-0000-0000-0000594F0000}"/>
    <cellStyle name="Normal 9 5 2 2" xfId="20128" xr:uid="{00000000-0005-0000-0000-00005A4F0000}"/>
    <cellStyle name="Normal 9 5 2 2 2" xfId="20129" xr:uid="{00000000-0005-0000-0000-00005B4F0000}"/>
    <cellStyle name="Normal 9 5 2 2 2 2" xfId="20130" xr:uid="{00000000-0005-0000-0000-00005C4F0000}"/>
    <cellStyle name="Normal 9 5 2 2 2 3" xfId="20131" xr:uid="{00000000-0005-0000-0000-00005D4F0000}"/>
    <cellStyle name="Normal 9 5 2 2 2 4" xfId="20132" xr:uid="{00000000-0005-0000-0000-00005E4F0000}"/>
    <cellStyle name="Normal 9 5 2 2 3" xfId="20133" xr:uid="{00000000-0005-0000-0000-00005F4F0000}"/>
    <cellStyle name="Normal 9 5 2 2 4" xfId="20134" xr:uid="{00000000-0005-0000-0000-0000604F0000}"/>
    <cellStyle name="Normal 9 5 2 2 5" xfId="20135" xr:uid="{00000000-0005-0000-0000-0000614F0000}"/>
    <cellStyle name="Normal 9 5 2 3" xfId="20136" xr:uid="{00000000-0005-0000-0000-0000624F0000}"/>
    <cellStyle name="Normal 9 5 2 4" xfId="20137" xr:uid="{00000000-0005-0000-0000-0000634F0000}"/>
    <cellStyle name="Normal 9 5 2 4 2" xfId="20138" xr:uid="{00000000-0005-0000-0000-0000644F0000}"/>
    <cellStyle name="Normal 9 5 2 4 3" xfId="20139" xr:uid="{00000000-0005-0000-0000-0000654F0000}"/>
    <cellStyle name="Normal 9 5 2 4 4" xfId="20140" xr:uid="{00000000-0005-0000-0000-0000664F0000}"/>
    <cellStyle name="Normal 9 5 2 5" xfId="20141" xr:uid="{00000000-0005-0000-0000-0000674F0000}"/>
    <cellStyle name="Normal 9 5 2 6" xfId="20142" xr:uid="{00000000-0005-0000-0000-0000684F0000}"/>
    <cellStyle name="Normal 9 5 2 7" xfId="20143" xr:uid="{00000000-0005-0000-0000-0000694F0000}"/>
    <cellStyle name="Normal 9 5 3" xfId="20144" xr:uid="{00000000-0005-0000-0000-00006A4F0000}"/>
    <cellStyle name="Normal 9 5 3 2" xfId="20145" xr:uid="{00000000-0005-0000-0000-00006B4F0000}"/>
    <cellStyle name="Normal 9 5 3 2 2" xfId="20146" xr:uid="{00000000-0005-0000-0000-00006C4F0000}"/>
    <cellStyle name="Normal 9 5 3 2 2 2" xfId="20147" xr:uid="{00000000-0005-0000-0000-00006D4F0000}"/>
    <cellStyle name="Normal 9 5 3 2 2 3" xfId="20148" xr:uid="{00000000-0005-0000-0000-00006E4F0000}"/>
    <cellStyle name="Normal 9 5 3 2 2 4" xfId="20149" xr:uid="{00000000-0005-0000-0000-00006F4F0000}"/>
    <cellStyle name="Normal 9 5 3 2 3" xfId="20150" xr:uid="{00000000-0005-0000-0000-0000704F0000}"/>
    <cellStyle name="Normal 9 5 3 2 4" xfId="20151" xr:uid="{00000000-0005-0000-0000-0000714F0000}"/>
    <cellStyle name="Normal 9 5 3 2 5" xfId="20152" xr:uid="{00000000-0005-0000-0000-0000724F0000}"/>
    <cellStyle name="Normal 9 5 3 3" xfId="20153" xr:uid="{00000000-0005-0000-0000-0000734F0000}"/>
    <cellStyle name="Normal 9 5 3 3 2" xfId="20154" xr:uid="{00000000-0005-0000-0000-0000744F0000}"/>
    <cellStyle name="Normal 9 5 3 3 3" xfId="20155" xr:uid="{00000000-0005-0000-0000-0000754F0000}"/>
    <cellStyle name="Normal 9 5 3 3 4" xfId="20156" xr:uid="{00000000-0005-0000-0000-0000764F0000}"/>
    <cellStyle name="Normal 9 5 3 4" xfId="20157" xr:uid="{00000000-0005-0000-0000-0000774F0000}"/>
    <cellStyle name="Normal 9 5 3 5" xfId="20158" xr:uid="{00000000-0005-0000-0000-0000784F0000}"/>
    <cellStyle name="Normal 9 5 3 6" xfId="20159" xr:uid="{00000000-0005-0000-0000-0000794F0000}"/>
    <cellStyle name="Normal 9 5 4" xfId="20160" xr:uid="{00000000-0005-0000-0000-00007A4F0000}"/>
    <cellStyle name="Normal 9 5 4 2" xfId="20161" xr:uid="{00000000-0005-0000-0000-00007B4F0000}"/>
    <cellStyle name="Normal 9 5 4 2 2" xfId="20162" xr:uid="{00000000-0005-0000-0000-00007C4F0000}"/>
    <cellStyle name="Normal 9 5 4 2 2 2" xfId="20163" xr:uid="{00000000-0005-0000-0000-00007D4F0000}"/>
    <cellStyle name="Normal 9 5 4 2 2 3" xfId="20164" xr:uid="{00000000-0005-0000-0000-00007E4F0000}"/>
    <cellStyle name="Normal 9 5 4 2 2 4" xfId="20165" xr:uid="{00000000-0005-0000-0000-00007F4F0000}"/>
    <cellStyle name="Normal 9 5 4 2 3" xfId="20166" xr:uid="{00000000-0005-0000-0000-0000804F0000}"/>
    <cellStyle name="Normal 9 5 4 2 4" xfId="20167" xr:uid="{00000000-0005-0000-0000-0000814F0000}"/>
    <cellStyle name="Normal 9 5 4 2 5" xfId="20168" xr:uid="{00000000-0005-0000-0000-0000824F0000}"/>
    <cellStyle name="Normal 9 5 4 3" xfId="20169" xr:uid="{00000000-0005-0000-0000-0000834F0000}"/>
    <cellStyle name="Normal 9 5 4 3 2" xfId="20170" xr:uid="{00000000-0005-0000-0000-0000844F0000}"/>
    <cellStyle name="Normal 9 5 4 3 3" xfId="20171" xr:uid="{00000000-0005-0000-0000-0000854F0000}"/>
    <cellStyle name="Normal 9 5 4 3 4" xfId="20172" xr:uid="{00000000-0005-0000-0000-0000864F0000}"/>
    <cellStyle name="Normal 9 5 4 4" xfId="20173" xr:uid="{00000000-0005-0000-0000-0000874F0000}"/>
    <cellStyle name="Normal 9 5 4 5" xfId="20174" xr:uid="{00000000-0005-0000-0000-0000884F0000}"/>
    <cellStyle name="Normal 9 5 4 6" xfId="20175" xr:uid="{00000000-0005-0000-0000-0000894F0000}"/>
    <cellStyle name="Normal 9 5 5" xfId="20176" xr:uid="{00000000-0005-0000-0000-00008A4F0000}"/>
    <cellStyle name="Normal 9 5 5 2" xfId="20177" xr:uid="{00000000-0005-0000-0000-00008B4F0000}"/>
    <cellStyle name="Normal 9 5 5 2 2" xfId="20178" xr:uid="{00000000-0005-0000-0000-00008C4F0000}"/>
    <cellStyle name="Normal 9 5 5 2 3" xfId="20179" xr:uid="{00000000-0005-0000-0000-00008D4F0000}"/>
    <cellStyle name="Normal 9 5 5 2 4" xfId="20180" xr:uid="{00000000-0005-0000-0000-00008E4F0000}"/>
    <cellStyle name="Normal 9 5 5 3" xfId="20181" xr:uid="{00000000-0005-0000-0000-00008F4F0000}"/>
    <cellStyle name="Normal 9 5 5 4" xfId="20182" xr:uid="{00000000-0005-0000-0000-0000904F0000}"/>
    <cellStyle name="Normal 9 5 5 5" xfId="20183" xr:uid="{00000000-0005-0000-0000-0000914F0000}"/>
    <cellStyle name="Normal 9 5 6" xfId="20184" xr:uid="{00000000-0005-0000-0000-0000924F0000}"/>
    <cellStyle name="Normal 9 5 7" xfId="20185" xr:uid="{00000000-0005-0000-0000-0000934F0000}"/>
    <cellStyle name="Normal 9 5 7 2" xfId="20186" xr:uid="{00000000-0005-0000-0000-0000944F0000}"/>
    <cellStyle name="Normal 9 5 7 3" xfId="20187" xr:uid="{00000000-0005-0000-0000-0000954F0000}"/>
    <cellStyle name="Normal 9 5 7 4" xfId="20188" xr:uid="{00000000-0005-0000-0000-0000964F0000}"/>
    <cellStyle name="Normal 9 5 8" xfId="20189" xr:uid="{00000000-0005-0000-0000-0000974F0000}"/>
    <cellStyle name="Normal 9 5 9" xfId="20190" xr:uid="{00000000-0005-0000-0000-0000984F0000}"/>
    <cellStyle name="Normal 9 50" xfId="20191" xr:uid="{00000000-0005-0000-0000-0000994F0000}"/>
    <cellStyle name="Normal 9 51" xfId="20192" xr:uid="{00000000-0005-0000-0000-00009A4F0000}"/>
    <cellStyle name="Normal 9 52" xfId="20193" xr:uid="{00000000-0005-0000-0000-00009B4F0000}"/>
    <cellStyle name="Normal 9 53" xfId="20194" xr:uid="{00000000-0005-0000-0000-00009C4F0000}"/>
    <cellStyle name="Normal 9 54" xfId="20195" xr:uid="{00000000-0005-0000-0000-00009D4F0000}"/>
    <cellStyle name="Normal 9 55" xfId="20196" xr:uid="{00000000-0005-0000-0000-00009E4F0000}"/>
    <cellStyle name="Normal 9 56" xfId="20197" xr:uid="{00000000-0005-0000-0000-00009F4F0000}"/>
    <cellStyle name="Normal 9 57" xfId="20198" xr:uid="{00000000-0005-0000-0000-0000A04F0000}"/>
    <cellStyle name="Normal 9 58" xfId="20199" xr:uid="{00000000-0005-0000-0000-0000A14F0000}"/>
    <cellStyle name="Normal 9 59" xfId="20200" xr:uid="{00000000-0005-0000-0000-0000A24F0000}"/>
    <cellStyle name="Normal 9 6" xfId="20201" xr:uid="{00000000-0005-0000-0000-0000A34F0000}"/>
    <cellStyle name="Normal 9 6 2" xfId="20202" xr:uid="{00000000-0005-0000-0000-0000A44F0000}"/>
    <cellStyle name="Normal 9 6 2 2" xfId="20203" xr:uid="{00000000-0005-0000-0000-0000A54F0000}"/>
    <cellStyle name="Normal 9 6 2 2 2" xfId="20204" xr:uid="{00000000-0005-0000-0000-0000A64F0000}"/>
    <cellStyle name="Normal 9 6 2 2 2 2" xfId="20205" xr:uid="{00000000-0005-0000-0000-0000A74F0000}"/>
    <cellStyle name="Normal 9 6 2 2 2 3" xfId="20206" xr:uid="{00000000-0005-0000-0000-0000A84F0000}"/>
    <cellStyle name="Normal 9 6 2 2 2 4" xfId="20207" xr:uid="{00000000-0005-0000-0000-0000A94F0000}"/>
    <cellStyle name="Normal 9 6 2 2 3" xfId="20208" xr:uid="{00000000-0005-0000-0000-0000AA4F0000}"/>
    <cellStyle name="Normal 9 6 2 2 4" xfId="20209" xr:uid="{00000000-0005-0000-0000-0000AB4F0000}"/>
    <cellStyle name="Normal 9 6 2 2 5" xfId="20210" xr:uid="{00000000-0005-0000-0000-0000AC4F0000}"/>
    <cellStyle name="Normal 9 6 2 3" xfId="20211" xr:uid="{00000000-0005-0000-0000-0000AD4F0000}"/>
    <cellStyle name="Normal 9 6 2 3 2" xfId="20212" xr:uid="{00000000-0005-0000-0000-0000AE4F0000}"/>
    <cellStyle name="Normal 9 6 2 3 3" xfId="20213" xr:uid="{00000000-0005-0000-0000-0000AF4F0000}"/>
    <cellStyle name="Normal 9 6 2 3 4" xfId="20214" xr:uid="{00000000-0005-0000-0000-0000B04F0000}"/>
    <cellStyle name="Normal 9 6 2 4" xfId="20215" xr:uid="{00000000-0005-0000-0000-0000B14F0000}"/>
    <cellStyle name="Normal 9 6 2 5" xfId="20216" xr:uid="{00000000-0005-0000-0000-0000B24F0000}"/>
    <cellStyle name="Normal 9 6 2 6" xfId="20217" xr:uid="{00000000-0005-0000-0000-0000B34F0000}"/>
    <cellStyle name="Normal 9 6 3" xfId="20218" xr:uid="{00000000-0005-0000-0000-0000B44F0000}"/>
    <cellStyle name="Normal 9 6 3 2" xfId="20219" xr:uid="{00000000-0005-0000-0000-0000B54F0000}"/>
    <cellStyle name="Normal 9 6 3 2 2" xfId="20220" xr:uid="{00000000-0005-0000-0000-0000B64F0000}"/>
    <cellStyle name="Normal 9 6 3 2 3" xfId="20221" xr:uid="{00000000-0005-0000-0000-0000B74F0000}"/>
    <cellStyle name="Normal 9 6 3 2 4" xfId="20222" xr:uid="{00000000-0005-0000-0000-0000B84F0000}"/>
    <cellStyle name="Normal 9 6 3 3" xfId="20223" xr:uid="{00000000-0005-0000-0000-0000B94F0000}"/>
    <cellStyle name="Normal 9 6 3 4" xfId="20224" xr:uid="{00000000-0005-0000-0000-0000BA4F0000}"/>
    <cellStyle name="Normal 9 6 3 5" xfId="20225" xr:uid="{00000000-0005-0000-0000-0000BB4F0000}"/>
    <cellStyle name="Normal 9 6 4" xfId="20226" xr:uid="{00000000-0005-0000-0000-0000BC4F0000}"/>
    <cellStyle name="Normal 9 6 5" xfId="20227" xr:uid="{00000000-0005-0000-0000-0000BD4F0000}"/>
    <cellStyle name="Normal 9 6 5 2" xfId="20228" xr:uid="{00000000-0005-0000-0000-0000BE4F0000}"/>
    <cellStyle name="Normal 9 6 5 3" xfId="20229" xr:uid="{00000000-0005-0000-0000-0000BF4F0000}"/>
    <cellStyle name="Normal 9 6 5 4" xfId="20230" xr:uid="{00000000-0005-0000-0000-0000C04F0000}"/>
    <cellStyle name="Normal 9 6 6" xfId="20231" xr:uid="{00000000-0005-0000-0000-0000C14F0000}"/>
    <cellStyle name="Normal 9 6 7" xfId="20232" xr:uid="{00000000-0005-0000-0000-0000C24F0000}"/>
    <cellStyle name="Normal 9 6 8" xfId="20233" xr:uid="{00000000-0005-0000-0000-0000C34F0000}"/>
    <cellStyle name="Normal 9 60" xfId="20234" xr:uid="{00000000-0005-0000-0000-0000C44F0000}"/>
    <cellStyle name="Normal 9 61" xfId="20235" xr:uid="{00000000-0005-0000-0000-0000C54F0000}"/>
    <cellStyle name="Normal 9 62" xfId="20236" xr:uid="{00000000-0005-0000-0000-0000C64F0000}"/>
    <cellStyle name="Normal 9 63" xfId="20237" xr:uid="{00000000-0005-0000-0000-0000C74F0000}"/>
    <cellStyle name="Normal 9 64" xfId="20238" xr:uid="{00000000-0005-0000-0000-0000C84F0000}"/>
    <cellStyle name="Normal 9 65" xfId="20239" xr:uid="{00000000-0005-0000-0000-0000C94F0000}"/>
    <cellStyle name="Normal 9 66" xfId="20240" xr:uid="{00000000-0005-0000-0000-0000CA4F0000}"/>
    <cellStyle name="Normal 9 67" xfId="20241" xr:uid="{00000000-0005-0000-0000-0000CB4F0000}"/>
    <cellStyle name="Normal 9 68" xfId="20242" xr:uid="{00000000-0005-0000-0000-0000CC4F0000}"/>
    <cellStyle name="Normal 9 69" xfId="20243" xr:uid="{00000000-0005-0000-0000-0000CD4F0000}"/>
    <cellStyle name="Normal 9 7" xfId="20244" xr:uid="{00000000-0005-0000-0000-0000CE4F0000}"/>
    <cellStyle name="Normal 9 7 2" xfId="20245" xr:uid="{00000000-0005-0000-0000-0000CF4F0000}"/>
    <cellStyle name="Normal 9 7 2 2" xfId="20246" xr:uid="{00000000-0005-0000-0000-0000D04F0000}"/>
    <cellStyle name="Normal 9 7 2 2 2" xfId="20247" xr:uid="{00000000-0005-0000-0000-0000D14F0000}"/>
    <cellStyle name="Normal 9 7 2 2 2 2" xfId="20248" xr:uid="{00000000-0005-0000-0000-0000D24F0000}"/>
    <cellStyle name="Normal 9 7 2 2 2 3" xfId="20249" xr:uid="{00000000-0005-0000-0000-0000D34F0000}"/>
    <cellStyle name="Normal 9 7 2 2 2 4" xfId="20250" xr:uid="{00000000-0005-0000-0000-0000D44F0000}"/>
    <cellStyle name="Normal 9 7 2 2 3" xfId="20251" xr:uid="{00000000-0005-0000-0000-0000D54F0000}"/>
    <cellStyle name="Normal 9 7 2 2 4" xfId="20252" xr:uid="{00000000-0005-0000-0000-0000D64F0000}"/>
    <cellStyle name="Normal 9 7 2 2 5" xfId="20253" xr:uid="{00000000-0005-0000-0000-0000D74F0000}"/>
    <cellStyle name="Normal 9 7 2 3" xfId="20254" xr:uid="{00000000-0005-0000-0000-0000D84F0000}"/>
    <cellStyle name="Normal 9 7 2 3 2" xfId="20255" xr:uid="{00000000-0005-0000-0000-0000D94F0000}"/>
    <cellStyle name="Normal 9 7 2 3 3" xfId="20256" xr:uid="{00000000-0005-0000-0000-0000DA4F0000}"/>
    <cellStyle name="Normal 9 7 2 3 4" xfId="20257" xr:uid="{00000000-0005-0000-0000-0000DB4F0000}"/>
    <cellStyle name="Normal 9 7 2 4" xfId="20258" xr:uid="{00000000-0005-0000-0000-0000DC4F0000}"/>
    <cellStyle name="Normal 9 7 2 5" xfId="20259" xr:uid="{00000000-0005-0000-0000-0000DD4F0000}"/>
    <cellStyle name="Normal 9 7 2 6" xfId="20260" xr:uid="{00000000-0005-0000-0000-0000DE4F0000}"/>
    <cellStyle name="Normal 9 7 3" xfId="20261" xr:uid="{00000000-0005-0000-0000-0000DF4F0000}"/>
    <cellStyle name="Normal 9 7 3 2" xfId="20262" xr:uid="{00000000-0005-0000-0000-0000E04F0000}"/>
    <cellStyle name="Normal 9 7 3 2 2" xfId="20263" xr:uid="{00000000-0005-0000-0000-0000E14F0000}"/>
    <cellStyle name="Normal 9 7 3 2 3" xfId="20264" xr:uid="{00000000-0005-0000-0000-0000E24F0000}"/>
    <cellStyle name="Normal 9 7 3 2 4" xfId="20265" xr:uid="{00000000-0005-0000-0000-0000E34F0000}"/>
    <cellStyle name="Normal 9 7 3 3" xfId="20266" xr:uid="{00000000-0005-0000-0000-0000E44F0000}"/>
    <cellStyle name="Normal 9 7 3 4" xfId="20267" xr:uid="{00000000-0005-0000-0000-0000E54F0000}"/>
    <cellStyle name="Normal 9 7 3 5" xfId="20268" xr:uid="{00000000-0005-0000-0000-0000E64F0000}"/>
    <cellStyle name="Normal 9 7 4" xfId="20269" xr:uid="{00000000-0005-0000-0000-0000E74F0000}"/>
    <cellStyle name="Normal 9 7 5" xfId="20270" xr:uid="{00000000-0005-0000-0000-0000E84F0000}"/>
    <cellStyle name="Normal 9 7 5 2" xfId="20271" xr:uid="{00000000-0005-0000-0000-0000E94F0000}"/>
    <cellStyle name="Normal 9 7 5 3" xfId="20272" xr:uid="{00000000-0005-0000-0000-0000EA4F0000}"/>
    <cellStyle name="Normal 9 7 5 4" xfId="20273" xr:uid="{00000000-0005-0000-0000-0000EB4F0000}"/>
    <cellStyle name="Normal 9 7 6" xfId="20274" xr:uid="{00000000-0005-0000-0000-0000EC4F0000}"/>
    <cellStyle name="Normal 9 7 7" xfId="20275" xr:uid="{00000000-0005-0000-0000-0000ED4F0000}"/>
    <cellStyle name="Normal 9 7 8" xfId="20276" xr:uid="{00000000-0005-0000-0000-0000EE4F0000}"/>
    <cellStyle name="Normal 9 70" xfId="20277" xr:uid="{00000000-0005-0000-0000-0000EF4F0000}"/>
    <cellStyle name="Normal 9 71" xfId="20278" xr:uid="{00000000-0005-0000-0000-0000F04F0000}"/>
    <cellStyle name="Normal 9 72" xfId="20279" xr:uid="{00000000-0005-0000-0000-0000F14F0000}"/>
    <cellStyle name="Normal 9 73" xfId="20280" xr:uid="{00000000-0005-0000-0000-0000F24F0000}"/>
    <cellStyle name="Normal 9 74" xfId="20281" xr:uid="{00000000-0005-0000-0000-0000F34F0000}"/>
    <cellStyle name="Normal 9 75" xfId="20282" xr:uid="{00000000-0005-0000-0000-0000F44F0000}"/>
    <cellStyle name="Normal 9 76" xfId="20283" xr:uid="{00000000-0005-0000-0000-0000F54F0000}"/>
    <cellStyle name="Normal 9 77" xfId="20284" xr:uid="{00000000-0005-0000-0000-0000F64F0000}"/>
    <cellStyle name="Normal 9 78" xfId="20285" xr:uid="{00000000-0005-0000-0000-0000F74F0000}"/>
    <cellStyle name="Normal 9 79" xfId="20286" xr:uid="{00000000-0005-0000-0000-0000F84F0000}"/>
    <cellStyle name="Normal 9 8" xfId="20287" xr:uid="{00000000-0005-0000-0000-0000F94F0000}"/>
    <cellStyle name="Normal 9 8 2" xfId="20288" xr:uid="{00000000-0005-0000-0000-0000FA4F0000}"/>
    <cellStyle name="Normal 9 8 2 2" xfId="20289" xr:uid="{00000000-0005-0000-0000-0000FB4F0000}"/>
    <cellStyle name="Normal 9 8 2 2 2" xfId="20290" xr:uid="{00000000-0005-0000-0000-0000FC4F0000}"/>
    <cellStyle name="Normal 9 8 2 2 3" xfId="20291" xr:uid="{00000000-0005-0000-0000-0000FD4F0000}"/>
    <cellStyle name="Normal 9 8 2 2 4" xfId="20292" xr:uid="{00000000-0005-0000-0000-0000FE4F0000}"/>
    <cellStyle name="Normal 9 8 2 3" xfId="20293" xr:uid="{00000000-0005-0000-0000-0000FF4F0000}"/>
    <cellStyle name="Normal 9 8 2 4" xfId="20294" xr:uid="{00000000-0005-0000-0000-000000500000}"/>
    <cellStyle name="Normal 9 8 2 5" xfId="20295" xr:uid="{00000000-0005-0000-0000-000001500000}"/>
    <cellStyle name="Normal 9 8 3" xfId="20296" xr:uid="{00000000-0005-0000-0000-000002500000}"/>
    <cellStyle name="Normal 9 8 4" xfId="20297" xr:uid="{00000000-0005-0000-0000-000003500000}"/>
    <cellStyle name="Normal 9 8 4 2" xfId="20298" xr:uid="{00000000-0005-0000-0000-000004500000}"/>
    <cellStyle name="Normal 9 8 4 3" xfId="20299" xr:uid="{00000000-0005-0000-0000-000005500000}"/>
    <cellStyle name="Normal 9 8 4 4" xfId="20300" xr:uid="{00000000-0005-0000-0000-000006500000}"/>
    <cellStyle name="Normal 9 8 5" xfId="20301" xr:uid="{00000000-0005-0000-0000-000007500000}"/>
    <cellStyle name="Normal 9 8 6" xfId="20302" xr:uid="{00000000-0005-0000-0000-000008500000}"/>
    <cellStyle name="Normal 9 8 7" xfId="20303" xr:uid="{00000000-0005-0000-0000-000009500000}"/>
    <cellStyle name="Normal 9 80" xfId="20304" xr:uid="{00000000-0005-0000-0000-00000A500000}"/>
    <cellStyle name="Normal 9 81" xfId="20305" xr:uid="{00000000-0005-0000-0000-00000B500000}"/>
    <cellStyle name="Normal 9 82" xfId="20306" xr:uid="{00000000-0005-0000-0000-00000C500000}"/>
    <cellStyle name="Normal 9 83" xfId="20307" xr:uid="{00000000-0005-0000-0000-00000D500000}"/>
    <cellStyle name="Normal 9 84" xfId="20308" xr:uid="{00000000-0005-0000-0000-00000E500000}"/>
    <cellStyle name="Normal 9 85" xfId="20309" xr:uid="{00000000-0005-0000-0000-00000F500000}"/>
    <cellStyle name="Normal 9 86" xfId="20310" xr:uid="{00000000-0005-0000-0000-000010500000}"/>
    <cellStyle name="Normal 9 87" xfId="20311" xr:uid="{00000000-0005-0000-0000-000011500000}"/>
    <cellStyle name="Normal 9 88" xfId="20312" xr:uid="{00000000-0005-0000-0000-000012500000}"/>
    <cellStyle name="Normal 9 89" xfId="20313" xr:uid="{00000000-0005-0000-0000-000013500000}"/>
    <cellStyle name="Normal 9 9" xfId="20314" xr:uid="{00000000-0005-0000-0000-000014500000}"/>
    <cellStyle name="Normal 9 9 2" xfId="20315" xr:uid="{00000000-0005-0000-0000-000015500000}"/>
    <cellStyle name="Normal 9 90" xfId="20316" xr:uid="{00000000-0005-0000-0000-000016500000}"/>
    <cellStyle name="Normal 9 91" xfId="20317" xr:uid="{00000000-0005-0000-0000-000017500000}"/>
    <cellStyle name="Normal 9 92" xfId="20318" xr:uid="{00000000-0005-0000-0000-000018500000}"/>
    <cellStyle name="Normal 9 93" xfId="20319" xr:uid="{00000000-0005-0000-0000-000019500000}"/>
    <cellStyle name="Normal 9 94" xfId="20320" xr:uid="{00000000-0005-0000-0000-00001A500000}"/>
    <cellStyle name="Normal 9 95" xfId="20321" xr:uid="{00000000-0005-0000-0000-00001B500000}"/>
    <cellStyle name="Normal 9 95 2" xfId="20322" xr:uid="{00000000-0005-0000-0000-00001C500000}"/>
    <cellStyle name="Normal 9 95 3" xfId="20323" xr:uid="{00000000-0005-0000-0000-00001D500000}"/>
    <cellStyle name="Normal 9 95 4" xfId="20324" xr:uid="{00000000-0005-0000-0000-00001E500000}"/>
    <cellStyle name="Normal 9 96" xfId="20325" xr:uid="{00000000-0005-0000-0000-00001F500000}"/>
    <cellStyle name="Normal 9 97" xfId="20326" xr:uid="{00000000-0005-0000-0000-000020500000}"/>
    <cellStyle name="Normal 9 98" xfId="20327" xr:uid="{00000000-0005-0000-0000-000021500000}"/>
    <cellStyle name="Normal 90" xfId="20328" xr:uid="{00000000-0005-0000-0000-000022500000}"/>
    <cellStyle name="Normal 90 2" xfId="20329" xr:uid="{00000000-0005-0000-0000-000023500000}"/>
    <cellStyle name="Normal 90 3" xfId="20330" xr:uid="{00000000-0005-0000-0000-000024500000}"/>
    <cellStyle name="Normal 90 4" xfId="20331" xr:uid="{00000000-0005-0000-0000-000025500000}"/>
    <cellStyle name="Normal 91" xfId="20332" xr:uid="{00000000-0005-0000-0000-000026500000}"/>
    <cellStyle name="Normal 91 2" xfId="20333" xr:uid="{00000000-0005-0000-0000-000027500000}"/>
    <cellStyle name="Normal 91 3" xfId="20334" xr:uid="{00000000-0005-0000-0000-000028500000}"/>
    <cellStyle name="Normal 91 4" xfId="20335" xr:uid="{00000000-0005-0000-0000-000029500000}"/>
    <cellStyle name="Normal 92" xfId="20336" xr:uid="{00000000-0005-0000-0000-00002A500000}"/>
    <cellStyle name="Normal 92 2" xfId="20337" xr:uid="{00000000-0005-0000-0000-00002B500000}"/>
    <cellStyle name="Normal 92 3" xfId="20338" xr:uid="{00000000-0005-0000-0000-00002C500000}"/>
    <cellStyle name="Normal 92 4" xfId="20339" xr:uid="{00000000-0005-0000-0000-00002D500000}"/>
    <cellStyle name="Normal 93" xfId="20340" xr:uid="{00000000-0005-0000-0000-00002E500000}"/>
    <cellStyle name="Normal 93 2" xfId="20341" xr:uid="{00000000-0005-0000-0000-00002F500000}"/>
    <cellStyle name="Normal 94" xfId="20342" xr:uid="{00000000-0005-0000-0000-000030500000}"/>
    <cellStyle name="Normal 94 2" xfId="20343" xr:uid="{00000000-0005-0000-0000-000031500000}"/>
    <cellStyle name="Normal 94 3" xfId="20344" xr:uid="{00000000-0005-0000-0000-000032500000}"/>
    <cellStyle name="Normal 94 4" xfId="20345" xr:uid="{00000000-0005-0000-0000-000033500000}"/>
    <cellStyle name="Normal 95" xfId="20346" xr:uid="{00000000-0005-0000-0000-000034500000}"/>
    <cellStyle name="Normal 95 2" xfId="20347" xr:uid="{00000000-0005-0000-0000-000035500000}"/>
    <cellStyle name="Normal 95 3" xfId="20348" xr:uid="{00000000-0005-0000-0000-000036500000}"/>
    <cellStyle name="Normal 95 4" xfId="20349" xr:uid="{00000000-0005-0000-0000-000037500000}"/>
    <cellStyle name="Normal 96" xfId="20350" xr:uid="{00000000-0005-0000-0000-000038500000}"/>
    <cellStyle name="Normal 96 2" xfId="20351" xr:uid="{00000000-0005-0000-0000-000039500000}"/>
    <cellStyle name="Normal 96 2 2" xfId="20352" xr:uid="{00000000-0005-0000-0000-00003A500000}"/>
    <cellStyle name="Normal 96 2 2 2" xfId="20353" xr:uid="{00000000-0005-0000-0000-00003B500000}"/>
    <cellStyle name="Normal 96 2 2 3" xfId="20354" xr:uid="{00000000-0005-0000-0000-00003C500000}"/>
    <cellStyle name="Normal 96 2 2 4" xfId="20355" xr:uid="{00000000-0005-0000-0000-00003D500000}"/>
    <cellStyle name="Normal 96 2 3" xfId="20356" xr:uid="{00000000-0005-0000-0000-00003E500000}"/>
    <cellStyle name="Normal 96 2 4" xfId="20357" xr:uid="{00000000-0005-0000-0000-00003F500000}"/>
    <cellStyle name="Normal 96 2 5" xfId="20358" xr:uid="{00000000-0005-0000-0000-000040500000}"/>
    <cellStyle name="Normal 96 3" xfId="20359" xr:uid="{00000000-0005-0000-0000-000041500000}"/>
    <cellStyle name="Normal 96 3 2" xfId="20360" xr:uid="{00000000-0005-0000-0000-000042500000}"/>
    <cellStyle name="Normal 96 3 3" xfId="20361" xr:uid="{00000000-0005-0000-0000-000043500000}"/>
    <cellStyle name="Normal 96 3 4" xfId="20362" xr:uid="{00000000-0005-0000-0000-000044500000}"/>
    <cellStyle name="Normal 96 4" xfId="20363" xr:uid="{00000000-0005-0000-0000-000045500000}"/>
    <cellStyle name="Normal 96 4 2" xfId="20364" xr:uid="{00000000-0005-0000-0000-000046500000}"/>
    <cellStyle name="Normal 96 4 3" xfId="20365" xr:uid="{00000000-0005-0000-0000-000047500000}"/>
    <cellStyle name="Normal 96 4 4" xfId="20366" xr:uid="{00000000-0005-0000-0000-000048500000}"/>
    <cellStyle name="Normal 96 5" xfId="20367" xr:uid="{00000000-0005-0000-0000-000049500000}"/>
    <cellStyle name="Normal 96 6" xfId="20368" xr:uid="{00000000-0005-0000-0000-00004A500000}"/>
    <cellStyle name="Normal 96 7" xfId="20369" xr:uid="{00000000-0005-0000-0000-00004B500000}"/>
    <cellStyle name="Normal 97" xfId="20370" xr:uid="{00000000-0005-0000-0000-00004C500000}"/>
    <cellStyle name="Normal 97 2" xfId="20371" xr:uid="{00000000-0005-0000-0000-00004D500000}"/>
    <cellStyle name="Normal 97 3" xfId="20372" xr:uid="{00000000-0005-0000-0000-00004E500000}"/>
    <cellStyle name="Normal 97 4" xfId="20373" xr:uid="{00000000-0005-0000-0000-00004F500000}"/>
    <cellStyle name="Normal 98" xfId="20374" xr:uid="{00000000-0005-0000-0000-000050500000}"/>
    <cellStyle name="Normal 98 2" xfId="20375" xr:uid="{00000000-0005-0000-0000-000051500000}"/>
    <cellStyle name="Normal 98 3" xfId="20376" xr:uid="{00000000-0005-0000-0000-000052500000}"/>
    <cellStyle name="Normal 98 4" xfId="20377" xr:uid="{00000000-0005-0000-0000-000053500000}"/>
    <cellStyle name="Normal 99" xfId="20378" xr:uid="{00000000-0005-0000-0000-000054500000}"/>
    <cellStyle name="Normal 99 2" xfId="20379" xr:uid="{00000000-0005-0000-0000-000055500000}"/>
    <cellStyle name="Normal 99 3" xfId="20380" xr:uid="{00000000-0005-0000-0000-000056500000}"/>
    <cellStyle name="Normal 99 4" xfId="20381" xr:uid="{00000000-0005-0000-0000-000057500000}"/>
    <cellStyle name="Normal_Capital &amp; RWA N" xfId="8" xr:uid="{00000000-0005-0000-0000-000058500000}"/>
    <cellStyle name="Normal_Capital &amp; RWA N 2" xfId="16" xr:uid="{00000000-0005-0000-0000-000059500000}"/>
    <cellStyle name="Normal_Casestdy draft" xfId="15" xr:uid="{00000000-0005-0000-0000-00005A500000}"/>
    <cellStyle name="Normal_Casestdy draft 2" xfId="9" xr:uid="{00000000-0005-0000-0000-00005B500000}"/>
    <cellStyle name="Normalny_Eksport 2000 - F" xfId="20382" xr:uid="{00000000-0005-0000-0000-00005C500000}"/>
    <cellStyle name="Note 2" xfId="20383" xr:uid="{00000000-0005-0000-0000-00005D500000}"/>
    <cellStyle name="Note 2 10" xfId="20384" xr:uid="{00000000-0005-0000-0000-00005E500000}"/>
    <cellStyle name="Note 2 10 2" xfId="20385" xr:uid="{00000000-0005-0000-0000-00005F500000}"/>
    <cellStyle name="Note 2 10 2 2" xfId="21221" xr:uid="{00000000-0005-0000-0000-000060500000}"/>
    <cellStyle name="Note 2 10 3" xfId="20386" xr:uid="{00000000-0005-0000-0000-000061500000}"/>
    <cellStyle name="Note 2 10 3 2" xfId="21220" xr:uid="{00000000-0005-0000-0000-000062500000}"/>
    <cellStyle name="Note 2 10 4" xfId="20387" xr:uid="{00000000-0005-0000-0000-000063500000}"/>
    <cellStyle name="Note 2 10 4 2" xfId="21219" xr:uid="{00000000-0005-0000-0000-000064500000}"/>
    <cellStyle name="Note 2 10 5" xfId="20388" xr:uid="{00000000-0005-0000-0000-000065500000}"/>
    <cellStyle name="Note 2 10 5 2" xfId="21218" xr:uid="{00000000-0005-0000-0000-000066500000}"/>
    <cellStyle name="Note 2 11" xfId="20389" xr:uid="{00000000-0005-0000-0000-000067500000}"/>
    <cellStyle name="Note 2 11 2" xfId="20390" xr:uid="{00000000-0005-0000-0000-000068500000}"/>
    <cellStyle name="Note 2 11 2 2" xfId="21217" xr:uid="{00000000-0005-0000-0000-000069500000}"/>
    <cellStyle name="Note 2 11 3" xfId="20391" xr:uid="{00000000-0005-0000-0000-00006A500000}"/>
    <cellStyle name="Note 2 11 3 2" xfId="21216" xr:uid="{00000000-0005-0000-0000-00006B500000}"/>
    <cellStyle name="Note 2 11 4" xfId="20392" xr:uid="{00000000-0005-0000-0000-00006C500000}"/>
    <cellStyle name="Note 2 11 4 2" xfId="21215" xr:uid="{00000000-0005-0000-0000-00006D500000}"/>
    <cellStyle name="Note 2 11 5" xfId="20393" xr:uid="{00000000-0005-0000-0000-00006E500000}"/>
    <cellStyle name="Note 2 11 5 2" xfId="21214" xr:uid="{00000000-0005-0000-0000-00006F500000}"/>
    <cellStyle name="Note 2 12" xfId="20394" xr:uid="{00000000-0005-0000-0000-000070500000}"/>
    <cellStyle name="Note 2 12 2" xfId="20395" xr:uid="{00000000-0005-0000-0000-000071500000}"/>
    <cellStyle name="Note 2 12 2 2" xfId="21213" xr:uid="{00000000-0005-0000-0000-000072500000}"/>
    <cellStyle name="Note 2 12 3" xfId="20396" xr:uid="{00000000-0005-0000-0000-000073500000}"/>
    <cellStyle name="Note 2 12 3 2" xfId="21212" xr:uid="{00000000-0005-0000-0000-000074500000}"/>
    <cellStyle name="Note 2 12 4" xfId="20397" xr:uid="{00000000-0005-0000-0000-000075500000}"/>
    <cellStyle name="Note 2 12 4 2" xfId="21211" xr:uid="{00000000-0005-0000-0000-000076500000}"/>
    <cellStyle name="Note 2 12 5" xfId="20398" xr:uid="{00000000-0005-0000-0000-000077500000}"/>
    <cellStyle name="Note 2 12 5 2" xfId="21210" xr:uid="{00000000-0005-0000-0000-000078500000}"/>
    <cellStyle name="Note 2 13" xfId="20399" xr:uid="{00000000-0005-0000-0000-000079500000}"/>
    <cellStyle name="Note 2 13 2" xfId="20400" xr:uid="{00000000-0005-0000-0000-00007A500000}"/>
    <cellStyle name="Note 2 13 2 2" xfId="21209" xr:uid="{00000000-0005-0000-0000-00007B500000}"/>
    <cellStyle name="Note 2 13 3" xfId="20401" xr:uid="{00000000-0005-0000-0000-00007C500000}"/>
    <cellStyle name="Note 2 13 3 2" xfId="21208" xr:uid="{00000000-0005-0000-0000-00007D500000}"/>
    <cellStyle name="Note 2 13 4" xfId="20402" xr:uid="{00000000-0005-0000-0000-00007E500000}"/>
    <cellStyle name="Note 2 13 4 2" xfId="21207" xr:uid="{00000000-0005-0000-0000-00007F500000}"/>
    <cellStyle name="Note 2 13 5" xfId="20403" xr:uid="{00000000-0005-0000-0000-000080500000}"/>
    <cellStyle name="Note 2 13 5 2" xfId="21206" xr:uid="{00000000-0005-0000-0000-000081500000}"/>
    <cellStyle name="Note 2 14" xfId="20404" xr:uid="{00000000-0005-0000-0000-000082500000}"/>
    <cellStyle name="Note 2 14 2" xfId="20405" xr:uid="{00000000-0005-0000-0000-000083500000}"/>
    <cellStyle name="Note 2 14 2 2" xfId="21204" xr:uid="{00000000-0005-0000-0000-000084500000}"/>
    <cellStyle name="Note 2 14 3" xfId="21205" xr:uid="{00000000-0005-0000-0000-000085500000}"/>
    <cellStyle name="Note 2 15" xfId="20406" xr:uid="{00000000-0005-0000-0000-000086500000}"/>
    <cellStyle name="Note 2 15 2" xfId="20407" xr:uid="{00000000-0005-0000-0000-000087500000}"/>
    <cellStyle name="Note 2 15 2 2" xfId="21203" xr:uid="{00000000-0005-0000-0000-000088500000}"/>
    <cellStyle name="Note 2 16" xfId="20408" xr:uid="{00000000-0005-0000-0000-000089500000}"/>
    <cellStyle name="Note 2 16 2" xfId="21202" xr:uid="{00000000-0005-0000-0000-00008A500000}"/>
    <cellStyle name="Note 2 17" xfId="20409" xr:uid="{00000000-0005-0000-0000-00008B500000}"/>
    <cellStyle name="Note 2 17 2" xfId="21201" xr:uid="{00000000-0005-0000-0000-00008C500000}"/>
    <cellStyle name="Note 2 18" xfId="21222" xr:uid="{00000000-0005-0000-0000-00008D500000}"/>
    <cellStyle name="Note 2 2" xfId="20410" xr:uid="{00000000-0005-0000-0000-00008E500000}"/>
    <cellStyle name="Note 2 2 10" xfId="20411" xr:uid="{00000000-0005-0000-0000-00008F500000}"/>
    <cellStyle name="Note 2 2 10 2" xfId="21199" xr:uid="{00000000-0005-0000-0000-000090500000}"/>
    <cellStyle name="Note 2 2 11" xfId="21200" xr:uid="{00000000-0005-0000-0000-000091500000}"/>
    <cellStyle name="Note 2 2 2" xfId="20412" xr:uid="{00000000-0005-0000-0000-000092500000}"/>
    <cellStyle name="Note 2 2 2 2" xfId="20413" xr:uid="{00000000-0005-0000-0000-000093500000}"/>
    <cellStyle name="Note 2 2 2 2 2" xfId="21197" xr:uid="{00000000-0005-0000-0000-000094500000}"/>
    <cellStyle name="Note 2 2 2 3" xfId="20414" xr:uid="{00000000-0005-0000-0000-000095500000}"/>
    <cellStyle name="Note 2 2 2 3 2" xfId="21196" xr:uid="{00000000-0005-0000-0000-000096500000}"/>
    <cellStyle name="Note 2 2 2 4" xfId="20415" xr:uid="{00000000-0005-0000-0000-000097500000}"/>
    <cellStyle name="Note 2 2 2 4 2" xfId="21195" xr:uid="{00000000-0005-0000-0000-000098500000}"/>
    <cellStyle name="Note 2 2 2 5" xfId="20416" xr:uid="{00000000-0005-0000-0000-000099500000}"/>
    <cellStyle name="Note 2 2 2 5 2" xfId="21194" xr:uid="{00000000-0005-0000-0000-00009A500000}"/>
    <cellStyle name="Note 2 2 2 6" xfId="21198" xr:uid="{00000000-0005-0000-0000-00009B500000}"/>
    <cellStyle name="Note 2 2 3" xfId="20417" xr:uid="{00000000-0005-0000-0000-00009C500000}"/>
    <cellStyle name="Note 2 2 3 2" xfId="20418" xr:uid="{00000000-0005-0000-0000-00009D500000}"/>
    <cellStyle name="Note 2 2 3 2 2" xfId="21193" xr:uid="{00000000-0005-0000-0000-00009E500000}"/>
    <cellStyle name="Note 2 2 3 3" xfId="20419" xr:uid="{00000000-0005-0000-0000-00009F500000}"/>
    <cellStyle name="Note 2 2 3 3 2" xfId="21192" xr:uid="{00000000-0005-0000-0000-0000A0500000}"/>
    <cellStyle name="Note 2 2 3 4" xfId="20420" xr:uid="{00000000-0005-0000-0000-0000A1500000}"/>
    <cellStyle name="Note 2 2 3 4 2" xfId="21191" xr:uid="{00000000-0005-0000-0000-0000A2500000}"/>
    <cellStyle name="Note 2 2 3 5" xfId="20421" xr:uid="{00000000-0005-0000-0000-0000A3500000}"/>
    <cellStyle name="Note 2 2 3 5 2" xfId="21190" xr:uid="{00000000-0005-0000-0000-0000A4500000}"/>
    <cellStyle name="Note 2 2 4" xfId="20422" xr:uid="{00000000-0005-0000-0000-0000A5500000}"/>
    <cellStyle name="Note 2 2 4 2" xfId="20423" xr:uid="{00000000-0005-0000-0000-0000A6500000}"/>
    <cellStyle name="Note 2 2 4 2 2" xfId="21188" xr:uid="{00000000-0005-0000-0000-0000A7500000}"/>
    <cellStyle name="Note 2 2 4 3" xfId="20424" xr:uid="{00000000-0005-0000-0000-0000A8500000}"/>
    <cellStyle name="Note 2 2 4 3 2" xfId="21187" xr:uid="{00000000-0005-0000-0000-0000A9500000}"/>
    <cellStyle name="Note 2 2 4 4" xfId="20425" xr:uid="{00000000-0005-0000-0000-0000AA500000}"/>
    <cellStyle name="Note 2 2 4 4 2" xfId="21186" xr:uid="{00000000-0005-0000-0000-0000AB500000}"/>
    <cellStyle name="Note 2 2 4 5" xfId="21189" xr:uid="{00000000-0005-0000-0000-0000AC500000}"/>
    <cellStyle name="Note 2 2 5" xfId="20426" xr:uid="{00000000-0005-0000-0000-0000AD500000}"/>
    <cellStyle name="Note 2 2 5 2" xfId="20427" xr:uid="{00000000-0005-0000-0000-0000AE500000}"/>
    <cellStyle name="Note 2 2 5 2 2" xfId="21184" xr:uid="{00000000-0005-0000-0000-0000AF500000}"/>
    <cellStyle name="Note 2 2 5 3" xfId="20428" xr:uid="{00000000-0005-0000-0000-0000B0500000}"/>
    <cellStyle name="Note 2 2 5 3 2" xfId="21183" xr:uid="{00000000-0005-0000-0000-0000B1500000}"/>
    <cellStyle name="Note 2 2 5 4" xfId="20429" xr:uid="{00000000-0005-0000-0000-0000B2500000}"/>
    <cellStyle name="Note 2 2 5 4 2" xfId="21182" xr:uid="{00000000-0005-0000-0000-0000B3500000}"/>
    <cellStyle name="Note 2 2 5 5" xfId="21185" xr:uid="{00000000-0005-0000-0000-0000B4500000}"/>
    <cellStyle name="Note 2 2 6" xfId="20430" xr:uid="{00000000-0005-0000-0000-0000B5500000}"/>
    <cellStyle name="Note 2 2 6 2" xfId="21181" xr:uid="{00000000-0005-0000-0000-0000B6500000}"/>
    <cellStyle name="Note 2 2 7" xfId="20431" xr:uid="{00000000-0005-0000-0000-0000B7500000}"/>
    <cellStyle name="Note 2 2 7 2" xfId="21180" xr:uid="{00000000-0005-0000-0000-0000B8500000}"/>
    <cellStyle name="Note 2 2 8" xfId="20432" xr:uid="{00000000-0005-0000-0000-0000B9500000}"/>
    <cellStyle name="Note 2 2 8 2" xfId="21179" xr:uid="{00000000-0005-0000-0000-0000BA500000}"/>
    <cellStyle name="Note 2 2 9" xfId="20433" xr:uid="{00000000-0005-0000-0000-0000BB500000}"/>
    <cellStyle name="Note 2 2 9 2" xfId="21178" xr:uid="{00000000-0005-0000-0000-0000BC500000}"/>
    <cellStyle name="Note 2 3" xfId="20434" xr:uid="{00000000-0005-0000-0000-0000BD500000}"/>
    <cellStyle name="Note 2 3 2" xfId="20435" xr:uid="{00000000-0005-0000-0000-0000BE500000}"/>
    <cellStyle name="Note 2 3 2 2" xfId="21177" xr:uid="{00000000-0005-0000-0000-0000BF500000}"/>
    <cellStyle name="Note 2 3 3" xfId="20436" xr:uid="{00000000-0005-0000-0000-0000C0500000}"/>
    <cellStyle name="Note 2 3 3 2" xfId="21176" xr:uid="{00000000-0005-0000-0000-0000C1500000}"/>
    <cellStyle name="Note 2 3 4" xfId="20437" xr:uid="{00000000-0005-0000-0000-0000C2500000}"/>
    <cellStyle name="Note 2 3 4 2" xfId="21175" xr:uid="{00000000-0005-0000-0000-0000C3500000}"/>
    <cellStyle name="Note 2 3 5" xfId="20438" xr:uid="{00000000-0005-0000-0000-0000C4500000}"/>
    <cellStyle name="Note 2 3 5 2" xfId="21174" xr:uid="{00000000-0005-0000-0000-0000C5500000}"/>
    <cellStyle name="Note 2 4" xfId="20439" xr:uid="{00000000-0005-0000-0000-0000C6500000}"/>
    <cellStyle name="Note 2 4 2" xfId="20440" xr:uid="{00000000-0005-0000-0000-0000C7500000}"/>
    <cellStyle name="Note 2 4 2 2" xfId="20441" xr:uid="{00000000-0005-0000-0000-0000C8500000}"/>
    <cellStyle name="Note 2 4 2 2 2" xfId="21173" xr:uid="{00000000-0005-0000-0000-0000C9500000}"/>
    <cellStyle name="Note 2 4 3" xfId="20442" xr:uid="{00000000-0005-0000-0000-0000CA500000}"/>
    <cellStyle name="Note 2 4 3 2" xfId="20443" xr:uid="{00000000-0005-0000-0000-0000CB500000}"/>
    <cellStyle name="Note 2 4 3 2 2" xfId="21172" xr:uid="{00000000-0005-0000-0000-0000CC500000}"/>
    <cellStyle name="Note 2 4 4" xfId="20444" xr:uid="{00000000-0005-0000-0000-0000CD500000}"/>
    <cellStyle name="Note 2 4 4 2" xfId="20445" xr:uid="{00000000-0005-0000-0000-0000CE500000}"/>
    <cellStyle name="Note 2 4 4 2 2" xfId="21171" xr:uid="{00000000-0005-0000-0000-0000CF500000}"/>
    <cellStyle name="Note 2 4 5" xfId="20446" xr:uid="{00000000-0005-0000-0000-0000D0500000}"/>
    <cellStyle name="Note 2 4 6" xfId="20447" xr:uid="{00000000-0005-0000-0000-0000D1500000}"/>
    <cellStyle name="Note 2 4 7" xfId="20448" xr:uid="{00000000-0005-0000-0000-0000D2500000}"/>
    <cellStyle name="Note 2 4 7 2" xfId="21170" xr:uid="{00000000-0005-0000-0000-0000D3500000}"/>
    <cellStyle name="Note 2 5" xfId="20449" xr:uid="{00000000-0005-0000-0000-0000D4500000}"/>
    <cellStyle name="Note 2 5 2" xfId="20450" xr:uid="{00000000-0005-0000-0000-0000D5500000}"/>
    <cellStyle name="Note 2 5 2 2" xfId="20451" xr:uid="{00000000-0005-0000-0000-0000D6500000}"/>
    <cellStyle name="Note 2 5 2 2 2" xfId="21169" xr:uid="{00000000-0005-0000-0000-0000D7500000}"/>
    <cellStyle name="Note 2 5 3" xfId="20452" xr:uid="{00000000-0005-0000-0000-0000D8500000}"/>
    <cellStyle name="Note 2 5 3 2" xfId="20453" xr:uid="{00000000-0005-0000-0000-0000D9500000}"/>
    <cellStyle name="Note 2 5 3 2 2" xfId="21168" xr:uid="{00000000-0005-0000-0000-0000DA500000}"/>
    <cellStyle name="Note 2 5 4" xfId="20454" xr:uid="{00000000-0005-0000-0000-0000DB500000}"/>
    <cellStyle name="Note 2 5 4 2" xfId="20455" xr:uid="{00000000-0005-0000-0000-0000DC500000}"/>
    <cellStyle name="Note 2 5 4 2 2" xfId="21167" xr:uid="{00000000-0005-0000-0000-0000DD500000}"/>
    <cellStyle name="Note 2 5 5" xfId="20456" xr:uid="{00000000-0005-0000-0000-0000DE500000}"/>
    <cellStyle name="Note 2 5 6" xfId="20457" xr:uid="{00000000-0005-0000-0000-0000DF500000}"/>
    <cellStyle name="Note 2 5 7" xfId="20458" xr:uid="{00000000-0005-0000-0000-0000E0500000}"/>
    <cellStyle name="Note 2 5 7 2" xfId="21166" xr:uid="{00000000-0005-0000-0000-0000E1500000}"/>
    <cellStyle name="Note 2 6" xfId="20459" xr:uid="{00000000-0005-0000-0000-0000E2500000}"/>
    <cellStyle name="Note 2 6 2" xfId="20460" xr:uid="{00000000-0005-0000-0000-0000E3500000}"/>
    <cellStyle name="Note 2 6 2 2" xfId="20461" xr:uid="{00000000-0005-0000-0000-0000E4500000}"/>
    <cellStyle name="Note 2 6 2 2 2" xfId="21165" xr:uid="{00000000-0005-0000-0000-0000E5500000}"/>
    <cellStyle name="Note 2 6 3" xfId="20462" xr:uid="{00000000-0005-0000-0000-0000E6500000}"/>
    <cellStyle name="Note 2 6 3 2" xfId="20463" xr:uid="{00000000-0005-0000-0000-0000E7500000}"/>
    <cellStyle name="Note 2 6 3 2 2" xfId="21164" xr:uid="{00000000-0005-0000-0000-0000E8500000}"/>
    <cellStyle name="Note 2 6 4" xfId="20464" xr:uid="{00000000-0005-0000-0000-0000E9500000}"/>
    <cellStyle name="Note 2 6 4 2" xfId="20465" xr:uid="{00000000-0005-0000-0000-0000EA500000}"/>
    <cellStyle name="Note 2 6 4 2 2" xfId="21163" xr:uid="{00000000-0005-0000-0000-0000EB500000}"/>
    <cellStyle name="Note 2 6 5" xfId="20466" xr:uid="{00000000-0005-0000-0000-0000EC500000}"/>
    <cellStyle name="Note 2 6 6" xfId="20467" xr:uid="{00000000-0005-0000-0000-0000ED500000}"/>
    <cellStyle name="Note 2 6 7" xfId="20468" xr:uid="{00000000-0005-0000-0000-0000EE500000}"/>
    <cellStyle name="Note 2 6 7 2" xfId="21162" xr:uid="{00000000-0005-0000-0000-0000EF500000}"/>
    <cellStyle name="Note 2 7" xfId="20469" xr:uid="{00000000-0005-0000-0000-0000F0500000}"/>
    <cellStyle name="Note 2 7 2" xfId="20470" xr:uid="{00000000-0005-0000-0000-0000F1500000}"/>
    <cellStyle name="Note 2 7 2 2" xfId="20471" xr:uid="{00000000-0005-0000-0000-0000F2500000}"/>
    <cellStyle name="Note 2 7 2 2 2" xfId="21161" xr:uid="{00000000-0005-0000-0000-0000F3500000}"/>
    <cellStyle name="Note 2 7 3" xfId="20472" xr:uid="{00000000-0005-0000-0000-0000F4500000}"/>
    <cellStyle name="Note 2 7 3 2" xfId="20473" xr:uid="{00000000-0005-0000-0000-0000F5500000}"/>
    <cellStyle name="Note 2 7 3 2 2" xfId="21160" xr:uid="{00000000-0005-0000-0000-0000F6500000}"/>
    <cellStyle name="Note 2 7 4" xfId="20474" xr:uid="{00000000-0005-0000-0000-0000F7500000}"/>
    <cellStyle name="Note 2 7 4 2" xfId="20475" xr:uid="{00000000-0005-0000-0000-0000F8500000}"/>
    <cellStyle name="Note 2 7 4 2 2" xfId="21159" xr:uid="{00000000-0005-0000-0000-0000F9500000}"/>
    <cellStyle name="Note 2 7 5" xfId="20476" xr:uid="{00000000-0005-0000-0000-0000FA500000}"/>
    <cellStyle name="Note 2 7 6" xfId="20477" xr:uid="{00000000-0005-0000-0000-0000FB500000}"/>
    <cellStyle name="Note 2 7 7" xfId="20478" xr:uid="{00000000-0005-0000-0000-0000FC500000}"/>
    <cellStyle name="Note 2 7 7 2" xfId="21158" xr:uid="{00000000-0005-0000-0000-0000FD500000}"/>
    <cellStyle name="Note 2 8" xfId="20479" xr:uid="{00000000-0005-0000-0000-0000FE500000}"/>
    <cellStyle name="Note 2 8 2" xfId="20480" xr:uid="{00000000-0005-0000-0000-0000FF500000}"/>
    <cellStyle name="Note 2 8 2 2" xfId="21157" xr:uid="{00000000-0005-0000-0000-000000510000}"/>
    <cellStyle name="Note 2 8 3" xfId="20481" xr:uid="{00000000-0005-0000-0000-000001510000}"/>
    <cellStyle name="Note 2 8 3 2" xfId="21156" xr:uid="{00000000-0005-0000-0000-000002510000}"/>
    <cellStyle name="Note 2 8 4" xfId="20482" xr:uid="{00000000-0005-0000-0000-000003510000}"/>
    <cellStyle name="Note 2 8 4 2" xfId="21155" xr:uid="{00000000-0005-0000-0000-000004510000}"/>
    <cellStyle name="Note 2 8 5" xfId="20483" xr:uid="{00000000-0005-0000-0000-000005510000}"/>
    <cellStyle name="Note 2 8 5 2" xfId="21154" xr:uid="{00000000-0005-0000-0000-000006510000}"/>
    <cellStyle name="Note 2 9" xfId="20484" xr:uid="{00000000-0005-0000-0000-000007510000}"/>
    <cellStyle name="Note 2 9 2" xfId="20485" xr:uid="{00000000-0005-0000-0000-000008510000}"/>
    <cellStyle name="Note 2 9 2 2" xfId="21153" xr:uid="{00000000-0005-0000-0000-000009510000}"/>
    <cellStyle name="Note 2 9 3" xfId="20486" xr:uid="{00000000-0005-0000-0000-00000A510000}"/>
    <cellStyle name="Note 2 9 3 2" xfId="21152" xr:uid="{00000000-0005-0000-0000-00000B510000}"/>
    <cellStyle name="Note 2 9 4" xfId="20487" xr:uid="{00000000-0005-0000-0000-00000C510000}"/>
    <cellStyle name="Note 2 9 4 2" xfId="21151" xr:uid="{00000000-0005-0000-0000-00000D510000}"/>
    <cellStyle name="Note 2 9 5" xfId="20488" xr:uid="{00000000-0005-0000-0000-00000E510000}"/>
    <cellStyle name="Note 2 9 5 2" xfId="21150" xr:uid="{00000000-0005-0000-0000-00000F510000}"/>
    <cellStyle name="Note 3 2" xfId="20489" xr:uid="{00000000-0005-0000-0000-000010510000}"/>
    <cellStyle name="Note 3 2 2" xfId="20490" xr:uid="{00000000-0005-0000-0000-000011510000}"/>
    <cellStyle name="Note 3 2 2 2" xfId="21148" xr:uid="{00000000-0005-0000-0000-000012510000}"/>
    <cellStyle name="Note 3 2 3" xfId="20491" xr:uid="{00000000-0005-0000-0000-000013510000}"/>
    <cellStyle name="Note 3 2 4" xfId="21149" xr:uid="{00000000-0005-0000-0000-000014510000}"/>
    <cellStyle name="Note 3 3" xfId="20492" xr:uid="{00000000-0005-0000-0000-000015510000}"/>
    <cellStyle name="Note 3 3 2" xfId="20493" xr:uid="{00000000-0005-0000-0000-000016510000}"/>
    <cellStyle name="Note 3 3 3" xfId="21147" xr:uid="{00000000-0005-0000-0000-000017510000}"/>
    <cellStyle name="Note 3 4" xfId="20494" xr:uid="{00000000-0005-0000-0000-000018510000}"/>
    <cellStyle name="Note 3 4 2" xfId="21146" xr:uid="{00000000-0005-0000-0000-000019510000}"/>
    <cellStyle name="Note 3 5" xfId="20495" xr:uid="{00000000-0005-0000-0000-00001A510000}"/>
    <cellStyle name="Note 4 2" xfId="20496" xr:uid="{00000000-0005-0000-0000-00001B510000}"/>
    <cellStyle name="Note 4 2 2" xfId="20497" xr:uid="{00000000-0005-0000-0000-00001C510000}"/>
    <cellStyle name="Note 4 2 2 2" xfId="21144" xr:uid="{00000000-0005-0000-0000-00001D510000}"/>
    <cellStyle name="Note 4 2 3" xfId="20498" xr:uid="{00000000-0005-0000-0000-00001E510000}"/>
    <cellStyle name="Note 4 2 4" xfId="21145" xr:uid="{00000000-0005-0000-0000-00001F510000}"/>
    <cellStyle name="Note 4 3" xfId="20499" xr:uid="{00000000-0005-0000-0000-000020510000}"/>
    <cellStyle name="Note 4 4" xfId="20500" xr:uid="{00000000-0005-0000-0000-000021510000}"/>
    <cellStyle name="Note 4 4 2" xfId="21143" xr:uid="{00000000-0005-0000-0000-000022510000}"/>
    <cellStyle name="Note 4 5" xfId="20501" xr:uid="{00000000-0005-0000-0000-000023510000}"/>
    <cellStyle name="Note 5" xfId="20502" xr:uid="{00000000-0005-0000-0000-000024510000}"/>
    <cellStyle name="Note 5 2" xfId="20503" xr:uid="{00000000-0005-0000-0000-000025510000}"/>
    <cellStyle name="Note 5 2 2" xfId="20504" xr:uid="{00000000-0005-0000-0000-000026510000}"/>
    <cellStyle name="Note 5 2 3" xfId="21141" xr:uid="{00000000-0005-0000-0000-000027510000}"/>
    <cellStyle name="Note 5 3" xfId="20505" xr:uid="{00000000-0005-0000-0000-000028510000}"/>
    <cellStyle name="Note 5 3 2" xfId="20506" xr:uid="{00000000-0005-0000-0000-000029510000}"/>
    <cellStyle name="Note 5 3 3" xfId="21140" xr:uid="{00000000-0005-0000-0000-00002A510000}"/>
    <cellStyle name="Note 5 4" xfId="20507" xr:uid="{00000000-0005-0000-0000-00002B510000}"/>
    <cellStyle name="Note 5 4 2" xfId="21139" xr:uid="{00000000-0005-0000-0000-00002C510000}"/>
    <cellStyle name="Note 5 5" xfId="20508" xr:uid="{00000000-0005-0000-0000-00002D510000}"/>
    <cellStyle name="Note 5 6" xfId="21142" xr:uid="{00000000-0005-0000-0000-00002E510000}"/>
    <cellStyle name="Note 6" xfId="20509" xr:uid="{00000000-0005-0000-0000-00002F510000}"/>
    <cellStyle name="Note 6 2" xfId="20510" xr:uid="{00000000-0005-0000-0000-000030510000}"/>
    <cellStyle name="Note 6 2 2" xfId="20511" xr:uid="{00000000-0005-0000-0000-000031510000}"/>
    <cellStyle name="Note 6 2 3" xfId="21137" xr:uid="{00000000-0005-0000-0000-000032510000}"/>
    <cellStyle name="Note 6 3" xfId="20512" xr:uid="{00000000-0005-0000-0000-000033510000}"/>
    <cellStyle name="Note 6 4" xfId="20513" xr:uid="{00000000-0005-0000-0000-000034510000}"/>
    <cellStyle name="Note 6 5" xfId="21138" xr:uid="{00000000-0005-0000-0000-000035510000}"/>
    <cellStyle name="Note 7" xfId="20514" xr:uid="{00000000-0005-0000-0000-000036510000}"/>
    <cellStyle name="Note 7 2" xfId="21136" xr:uid="{00000000-0005-0000-0000-000037510000}"/>
    <cellStyle name="Note 8" xfId="20515" xr:uid="{00000000-0005-0000-0000-000038510000}"/>
    <cellStyle name="Note 8 2" xfId="20516" xr:uid="{00000000-0005-0000-0000-000039510000}"/>
    <cellStyle name="Note 8 2 2" xfId="21134" xr:uid="{00000000-0005-0000-0000-00003A510000}"/>
    <cellStyle name="Note 8 3" xfId="21135" xr:uid="{00000000-0005-0000-0000-00003B510000}"/>
    <cellStyle name="Note 9" xfId="20517" xr:uid="{00000000-0005-0000-0000-00003C510000}"/>
    <cellStyle name="Note 9 2" xfId="21133" xr:uid="{00000000-0005-0000-0000-00003D510000}"/>
    <cellStyle name="Ôèíàíñîâûé [0]_Ëèñò1" xfId="20518" xr:uid="{00000000-0005-0000-0000-00003E510000}"/>
    <cellStyle name="Ôèíàíñîâûé_Ëèñò1" xfId="20519" xr:uid="{00000000-0005-0000-0000-00003F510000}"/>
    <cellStyle name="Option" xfId="20520" xr:uid="{00000000-0005-0000-0000-000040510000}"/>
    <cellStyle name="Option 2" xfId="20521" xr:uid="{00000000-0005-0000-0000-000041510000}"/>
    <cellStyle name="Option 3" xfId="20522" xr:uid="{00000000-0005-0000-0000-000042510000}"/>
    <cellStyle name="Option 4" xfId="20523" xr:uid="{00000000-0005-0000-0000-000043510000}"/>
    <cellStyle name="optionalExposure" xfId="20524" xr:uid="{00000000-0005-0000-0000-000044510000}"/>
    <cellStyle name="optionalExposure 2" xfId="21132" xr:uid="{00000000-0005-0000-0000-000045510000}"/>
    <cellStyle name="OptionHeading" xfId="20525" xr:uid="{00000000-0005-0000-0000-000046510000}"/>
    <cellStyle name="OptionHeading 2" xfId="20526" xr:uid="{00000000-0005-0000-0000-000047510000}"/>
    <cellStyle name="OptionHeading 3" xfId="20527" xr:uid="{00000000-0005-0000-0000-000048510000}"/>
    <cellStyle name="Output 2" xfId="20528" xr:uid="{00000000-0005-0000-0000-000049510000}"/>
    <cellStyle name="Output 2 10" xfId="20529" xr:uid="{00000000-0005-0000-0000-00004A510000}"/>
    <cellStyle name="Output 2 10 2" xfId="20530" xr:uid="{00000000-0005-0000-0000-00004B510000}"/>
    <cellStyle name="Output 2 10 2 2" xfId="21130" xr:uid="{00000000-0005-0000-0000-00004C510000}"/>
    <cellStyle name="Output 2 10 3" xfId="20531" xr:uid="{00000000-0005-0000-0000-00004D510000}"/>
    <cellStyle name="Output 2 10 3 2" xfId="21129" xr:uid="{00000000-0005-0000-0000-00004E510000}"/>
    <cellStyle name="Output 2 10 4" xfId="20532" xr:uid="{00000000-0005-0000-0000-00004F510000}"/>
    <cellStyle name="Output 2 10 4 2" xfId="21128" xr:uid="{00000000-0005-0000-0000-000050510000}"/>
    <cellStyle name="Output 2 10 5" xfId="20533" xr:uid="{00000000-0005-0000-0000-000051510000}"/>
    <cellStyle name="Output 2 10 5 2" xfId="21127" xr:uid="{00000000-0005-0000-0000-000052510000}"/>
    <cellStyle name="Output 2 11" xfId="20534" xr:uid="{00000000-0005-0000-0000-000053510000}"/>
    <cellStyle name="Output 2 11 2" xfId="20535" xr:uid="{00000000-0005-0000-0000-000054510000}"/>
    <cellStyle name="Output 2 11 2 2" xfId="21125" xr:uid="{00000000-0005-0000-0000-000055510000}"/>
    <cellStyle name="Output 2 11 3" xfId="20536" xr:uid="{00000000-0005-0000-0000-000056510000}"/>
    <cellStyle name="Output 2 11 3 2" xfId="21124" xr:uid="{00000000-0005-0000-0000-000057510000}"/>
    <cellStyle name="Output 2 11 4" xfId="20537" xr:uid="{00000000-0005-0000-0000-000058510000}"/>
    <cellStyle name="Output 2 11 4 2" xfId="21123" xr:uid="{00000000-0005-0000-0000-000059510000}"/>
    <cellStyle name="Output 2 11 5" xfId="20538" xr:uid="{00000000-0005-0000-0000-00005A510000}"/>
    <cellStyle name="Output 2 11 5 2" xfId="21122" xr:uid="{00000000-0005-0000-0000-00005B510000}"/>
    <cellStyle name="Output 2 11 6" xfId="21126" xr:uid="{00000000-0005-0000-0000-00005C510000}"/>
    <cellStyle name="Output 2 12" xfId="20539" xr:uid="{00000000-0005-0000-0000-00005D510000}"/>
    <cellStyle name="Output 2 12 2" xfId="20540" xr:uid="{00000000-0005-0000-0000-00005E510000}"/>
    <cellStyle name="Output 2 12 2 2" xfId="21120" xr:uid="{00000000-0005-0000-0000-00005F510000}"/>
    <cellStyle name="Output 2 12 3" xfId="20541" xr:uid="{00000000-0005-0000-0000-000060510000}"/>
    <cellStyle name="Output 2 12 3 2" xfId="21119" xr:uid="{00000000-0005-0000-0000-000061510000}"/>
    <cellStyle name="Output 2 12 4" xfId="20542" xr:uid="{00000000-0005-0000-0000-000062510000}"/>
    <cellStyle name="Output 2 12 4 2" xfId="21118" xr:uid="{00000000-0005-0000-0000-000063510000}"/>
    <cellStyle name="Output 2 12 5" xfId="20543" xr:uid="{00000000-0005-0000-0000-000064510000}"/>
    <cellStyle name="Output 2 12 5 2" xfId="21117" xr:uid="{00000000-0005-0000-0000-000065510000}"/>
    <cellStyle name="Output 2 12 6" xfId="21121" xr:uid="{00000000-0005-0000-0000-000066510000}"/>
    <cellStyle name="Output 2 13" xfId="20544" xr:uid="{00000000-0005-0000-0000-000067510000}"/>
    <cellStyle name="Output 2 13 2" xfId="20545" xr:uid="{00000000-0005-0000-0000-000068510000}"/>
    <cellStyle name="Output 2 13 2 2" xfId="21115" xr:uid="{00000000-0005-0000-0000-000069510000}"/>
    <cellStyle name="Output 2 13 3" xfId="20546" xr:uid="{00000000-0005-0000-0000-00006A510000}"/>
    <cellStyle name="Output 2 13 3 2" xfId="21114" xr:uid="{00000000-0005-0000-0000-00006B510000}"/>
    <cellStyle name="Output 2 13 4" xfId="20547" xr:uid="{00000000-0005-0000-0000-00006C510000}"/>
    <cellStyle name="Output 2 13 4 2" xfId="21113" xr:uid="{00000000-0005-0000-0000-00006D510000}"/>
    <cellStyle name="Output 2 13 5" xfId="21116" xr:uid="{00000000-0005-0000-0000-00006E510000}"/>
    <cellStyle name="Output 2 14" xfId="20548" xr:uid="{00000000-0005-0000-0000-00006F510000}"/>
    <cellStyle name="Output 2 14 2" xfId="21112" xr:uid="{00000000-0005-0000-0000-000070510000}"/>
    <cellStyle name="Output 2 15" xfId="20549" xr:uid="{00000000-0005-0000-0000-000071510000}"/>
    <cellStyle name="Output 2 15 2" xfId="21111" xr:uid="{00000000-0005-0000-0000-000072510000}"/>
    <cellStyle name="Output 2 16" xfId="20550" xr:uid="{00000000-0005-0000-0000-000073510000}"/>
    <cellStyle name="Output 2 16 2" xfId="21110" xr:uid="{00000000-0005-0000-0000-000074510000}"/>
    <cellStyle name="Output 2 17" xfId="21131" xr:uid="{00000000-0005-0000-0000-000075510000}"/>
    <cellStyle name="Output 2 2" xfId="20551" xr:uid="{00000000-0005-0000-0000-000076510000}"/>
    <cellStyle name="Output 2 2 10" xfId="21109" xr:uid="{00000000-0005-0000-0000-000077510000}"/>
    <cellStyle name="Output 2 2 2" xfId="20552" xr:uid="{00000000-0005-0000-0000-000078510000}"/>
    <cellStyle name="Output 2 2 2 2" xfId="20553" xr:uid="{00000000-0005-0000-0000-000079510000}"/>
    <cellStyle name="Output 2 2 2 2 2" xfId="21107" xr:uid="{00000000-0005-0000-0000-00007A510000}"/>
    <cellStyle name="Output 2 2 2 3" xfId="20554" xr:uid="{00000000-0005-0000-0000-00007B510000}"/>
    <cellStyle name="Output 2 2 2 3 2" xfId="21106" xr:uid="{00000000-0005-0000-0000-00007C510000}"/>
    <cellStyle name="Output 2 2 2 4" xfId="20555" xr:uid="{00000000-0005-0000-0000-00007D510000}"/>
    <cellStyle name="Output 2 2 2 4 2" xfId="21105" xr:uid="{00000000-0005-0000-0000-00007E510000}"/>
    <cellStyle name="Output 2 2 2 5" xfId="21108" xr:uid="{00000000-0005-0000-0000-00007F510000}"/>
    <cellStyle name="Output 2 2 3" xfId="20556" xr:uid="{00000000-0005-0000-0000-000080510000}"/>
    <cellStyle name="Output 2 2 3 2" xfId="20557" xr:uid="{00000000-0005-0000-0000-000081510000}"/>
    <cellStyle name="Output 2 2 3 2 2" xfId="21103" xr:uid="{00000000-0005-0000-0000-000082510000}"/>
    <cellStyle name="Output 2 2 3 3" xfId="20558" xr:uid="{00000000-0005-0000-0000-000083510000}"/>
    <cellStyle name="Output 2 2 3 3 2" xfId="21102" xr:uid="{00000000-0005-0000-0000-000084510000}"/>
    <cellStyle name="Output 2 2 3 4" xfId="20559" xr:uid="{00000000-0005-0000-0000-000085510000}"/>
    <cellStyle name="Output 2 2 3 4 2" xfId="21101" xr:uid="{00000000-0005-0000-0000-000086510000}"/>
    <cellStyle name="Output 2 2 3 5" xfId="21104" xr:uid="{00000000-0005-0000-0000-000087510000}"/>
    <cellStyle name="Output 2 2 4" xfId="20560" xr:uid="{00000000-0005-0000-0000-000088510000}"/>
    <cellStyle name="Output 2 2 4 2" xfId="20561" xr:uid="{00000000-0005-0000-0000-000089510000}"/>
    <cellStyle name="Output 2 2 4 2 2" xfId="21099" xr:uid="{00000000-0005-0000-0000-00008A510000}"/>
    <cellStyle name="Output 2 2 4 3" xfId="20562" xr:uid="{00000000-0005-0000-0000-00008B510000}"/>
    <cellStyle name="Output 2 2 4 3 2" xfId="21098" xr:uid="{00000000-0005-0000-0000-00008C510000}"/>
    <cellStyle name="Output 2 2 4 4" xfId="20563" xr:uid="{00000000-0005-0000-0000-00008D510000}"/>
    <cellStyle name="Output 2 2 4 4 2" xfId="21097" xr:uid="{00000000-0005-0000-0000-00008E510000}"/>
    <cellStyle name="Output 2 2 4 5" xfId="21100" xr:uid="{00000000-0005-0000-0000-00008F510000}"/>
    <cellStyle name="Output 2 2 5" xfId="20564" xr:uid="{00000000-0005-0000-0000-000090510000}"/>
    <cellStyle name="Output 2 2 5 2" xfId="20565" xr:uid="{00000000-0005-0000-0000-000091510000}"/>
    <cellStyle name="Output 2 2 5 2 2" xfId="21095" xr:uid="{00000000-0005-0000-0000-000092510000}"/>
    <cellStyle name="Output 2 2 5 3" xfId="20566" xr:uid="{00000000-0005-0000-0000-000093510000}"/>
    <cellStyle name="Output 2 2 5 3 2" xfId="21094" xr:uid="{00000000-0005-0000-0000-000094510000}"/>
    <cellStyle name="Output 2 2 5 4" xfId="20567" xr:uid="{00000000-0005-0000-0000-000095510000}"/>
    <cellStyle name="Output 2 2 5 4 2" xfId="21093" xr:uid="{00000000-0005-0000-0000-000096510000}"/>
    <cellStyle name="Output 2 2 5 5" xfId="21096" xr:uid="{00000000-0005-0000-0000-000097510000}"/>
    <cellStyle name="Output 2 2 6" xfId="20568" xr:uid="{00000000-0005-0000-0000-000098510000}"/>
    <cellStyle name="Output 2 2 6 2" xfId="21092" xr:uid="{00000000-0005-0000-0000-000099510000}"/>
    <cellStyle name="Output 2 2 7" xfId="20569" xr:uid="{00000000-0005-0000-0000-00009A510000}"/>
    <cellStyle name="Output 2 2 7 2" xfId="21091" xr:uid="{00000000-0005-0000-0000-00009B510000}"/>
    <cellStyle name="Output 2 2 8" xfId="20570" xr:uid="{00000000-0005-0000-0000-00009C510000}"/>
    <cellStyle name="Output 2 2 8 2" xfId="21090" xr:uid="{00000000-0005-0000-0000-00009D510000}"/>
    <cellStyle name="Output 2 2 9" xfId="20571" xr:uid="{00000000-0005-0000-0000-00009E510000}"/>
    <cellStyle name="Output 2 2 9 2" xfId="21089" xr:uid="{00000000-0005-0000-0000-00009F510000}"/>
    <cellStyle name="Output 2 3" xfId="20572" xr:uid="{00000000-0005-0000-0000-0000A0510000}"/>
    <cellStyle name="Output 2 3 2" xfId="20573" xr:uid="{00000000-0005-0000-0000-0000A1510000}"/>
    <cellStyle name="Output 2 3 2 2" xfId="21088" xr:uid="{00000000-0005-0000-0000-0000A2510000}"/>
    <cellStyle name="Output 2 3 3" xfId="20574" xr:uid="{00000000-0005-0000-0000-0000A3510000}"/>
    <cellStyle name="Output 2 3 3 2" xfId="21087" xr:uid="{00000000-0005-0000-0000-0000A4510000}"/>
    <cellStyle name="Output 2 3 4" xfId="20575" xr:uid="{00000000-0005-0000-0000-0000A5510000}"/>
    <cellStyle name="Output 2 3 4 2" xfId="21086" xr:uid="{00000000-0005-0000-0000-0000A6510000}"/>
    <cellStyle name="Output 2 3 5" xfId="20576" xr:uid="{00000000-0005-0000-0000-0000A7510000}"/>
    <cellStyle name="Output 2 3 5 2" xfId="21085" xr:uid="{00000000-0005-0000-0000-0000A8510000}"/>
    <cellStyle name="Output 2 4" xfId="20577" xr:uid="{00000000-0005-0000-0000-0000A9510000}"/>
    <cellStyle name="Output 2 4 2" xfId="20578" xr:uid="{00000000-0005-0000-0000-0000AA510000}"/>
    <cellStyle name="Output 2 4 2 2" xfId="21084" xr:uid="{00000000-0005-0000-0000-0000AB510000}"/>
    <cellStyle name="Output 2 4 3" xfId="20579" xr:uid="{00000000-0005-0000-0000-0000AC510000}"/>
    <cellStyle name="Output 2 4 3 2" xfId="21083" xr:uid="{00000000-0005-0000-0000-0000AD510000}"/>
    <cellStyle name="Output 2 4 4" xfId="20580" xr:uid="{00000000-0005-0000-0000-0000AE510000}"/>
    <cellStyle name="Output 2 4 4 2" xfId="21082" xr:uid="{00000000-0005-0000-0000-0000AF510000}"/>
    <cellStyle name="Output 2 4 5" xfId="20581" xr:uid="{00000000-0005-0000-0000-0000B0510000}"/>
    <cellStyle name="Output 2 4 5 2" xfId="21081" xr:uid="{00000000-0005-0000-0000-0000B1510000}"/>
    <cellStyle name="Output 2 5" xfId="20582" xr:uid="{00000000-0005-0000-0000-0000B2510000}"/>
    <cellStyle name="Output 2 5 2" xfId="20583" xr:uid="{00000000-0005-0000-0000-0000B3510000}"/>
    <cellStyle name="Output 2 5 2 2" xfId="21080" xr:uid="{00000000-0005-0000-0000-0000B4510000}"/>
    <cellStyle name="Output 2 5 3" xfId="20584" xr:uid="{00000000-0005-0000-0000-0000B5510000}"/>
    <cellStyle name="Output 2 5 3 2" xfId="21079" xr:uid="{00000000-0005-0000-0000-0000B6510000}"/>
    <cellStyle name="Output 2 5 4" xfId="20585" xr:uid="{00000000-0005-0000-0000-0000B7510000}"/>
    <cellStyle name="Output 2 5 4 2" xfId="21078" xr:uid="{00000000-0005-0000-0000-0000B8510000}"/>
    <cellStyle name="Output 2 5 5" xfId="20586" xr:uid="{00000000-0005-0000-0000-0000B9510000}"/>
    <cellStyle name="Output 2 5 5 2" xfId="21077" xr:uid="{00000000-0005-0000-0000-0000BA510000}"/>
    <cellStyle name="Output 2 6" xfId="20587" xr:uid="{00000000-0005-0000-0000-0000BB510000}"/>
    <cellStyle name="Output 2 6 2" xfId="20588" xr:uid="{00000000-0005-0000-0000-0000BC510000}"/>
    <cellStyle name="Output 2 6 2 2" xfId="21076" xr:uid="{00000000-0005-0000-0000-0000BD510000}"/>
    <cellStyle name="Output 2 6 3" xfId="20589" xr:uid="{00000000-0005-0000-0000-0000BE510000}"/>
    <cellStyle name="Output 2 6 3 2" xfId="21075" xr:uid="{00000000-0005-0000-0000-0000BF510000}"/>
    <cellStyle name="Output 2 6 4" xfId="20590" xr:uid="{00000000-0005-0000-0000-0000C0510000}"/>
    <cellStyle name="Output 2 6 4 2" xfId="21074" xr:uid="{00000000-0005-0000-0000-0000C1510000}"/>
    <cellStyle name="Output 2 6 5" xfId="20591" xr:uid="{00000000-0005-0000-0000-0000C2510000}"/>
    <cellStyle name="Output 2 6 5 2" xfId="21073" xr:uid="{00000000-0005-0000-0000-0000C3510000}"/>
    <cellStyle name="Output 2 7" xfId="20592" xr:uid="{00000000-0005-0000-0000-0000C4510000}"/>
    <cellStyle name="Output 2 7 2" xfId="20593" xr:uid="{00000000-0005-0000-0000-0000C5510000}"/>
    <cellStyle name="Output 2 7 2 2" xfId="21072" xr:uid="{00000000-0005-0000-0000-0000C6510000}"/>
    <cellStyle name="Output 2 7 3" xfId="20594" xr:uid="{00000000-0005-0000-0000-0000C7510000}"/>
    <cellStyle name="Output 2 7 3 2" xfId="21071" xr:uid="{00000000-0005-0000-0000-0000C8510000}"/>
    <cellStyle name="Output 2 7 4" xfId="20595" xr:uid="{00000000-0005-0000-0000-0000C9510000}"/>
    <cellStyle name="Output 2 7 4 2" xfId="21070" xr:uid="{00000000-0005-0000-0000-0000CA510000}"/>
    <cellStyle name="Output 2 7 5" xfId="20596" xr:uid="{00000000-0005-0000-0000-0000CB510000}"/>
    <cellStyle name="Output 2 7 5 2" xfId="21069" xr:uid="{00000000-0005-0000-0000-0000CC510000}"/>
    <cellStyle name="Output 2 8" xfId="20597" xr:uid="{00000000-0005-0000-0000-0000CD510000}"/>
    <cellStyle name="Output 2 8 2" xfId="20598" xr:uid="{00000000-0005-0000-0000-0000CE510000}"/>
    <cellStyle name="Output 2 8 2 2" xfId="21068" xr:uid="{00000000-0005-0000-0000-0000CF510000}"/>
    <cellStyle name="Output 2 8 3" xfId="20599" xr:uid="{00000000-0005-0000-0000-0000D0510000}"/>
    <cellStyle name="Output 2 8 3 2" xfId="21067" xr:uid="{00000000-0005-0000-0000-0000D1510000}"/>
    <cellStyle name="Output 2 8 4" xfId="20600" xr:uid="{00000000-0005-0000-0000-0000D2510000}"/>
    <cellStyle name="Output 2 8 4 2" xfId="21066" xr:uid="{00000000-0005-0000-0000-0000D3510000}"/>
    <cellStyle name="Output 2 8 5" xfId="20601" xr:uid="{00000000-0005-0000-0000-0000D4510000}"/>
    <cellStyle name="Output 2 8 5 2" xfId="21065" xr:uid="{00000000-0005-0000-0000-0000D5510000}"/>
    <cellStyle name="Output 2 9" xfId="20602" xr:uid="{00000000-0005-0000-0000-0000D6510000}"/>
    <cellStyle name="Output 2 9 2" xfId="20603" xr:uid="{00000000-0005-0000-0000-0000D7510000}"/>
    <cellStyle name="Output 2 9 2 2" xfId="21064" xr:uid="{00000000-0005-0000-0000-0000D8510000}"/>
    <cellStyle name="Output 2 9 3" xfId="20604" xr:uid="{00000000-0005-0000-0000-0000D9510000}"/>
    <cellStyle name="Output 2 9 3 2" xfId="21063" xr:uid="{00000000-0005-0000-0000-0000DA510000}"/>
    <cellStyle name="Output 2 9 4" xfId="20605" xr:uid="{00000000-0005-0000-0000-0000DB510000}"/>
    <cellStyle name="Output 2 9 4 2" xfId="21062" xr:uid="{00000000-0005-0000-0000-0000DC510000}"/>
    <cellStyle name="Output 2 9 5" xfId="20606" xr:uid="{00000000-0005-0000-0000-0000DD510000}"/>
    <cellStyle name="Output 2 9 5 2" xfId="21061" xr:uid="{00000000-0005-0000-0000-0000DE510000}"/>
    <cellStyle name="Output 3" xfId="20607" xr:uid="{00000000-0005-0000-0000-0000DF510000}"/>
    <cellStyle name="Output 3 2" xfId="20608" xr:uid="{00000000-0005-0000-0000-0000E0510000}"/>
    <cellStyle name="Output 3 2 2" xfId="21059" xr:uid="{00000000-0005-0000-0000-0000E1510000}"/>
    <cellStyle name="Output 3 3" xfId="20609" xr:uid="{00000000-0005-0000-0000-0000E2510000}"/>
    <cellStyle name="Output 3 3 2" xfId="21058" xr:uid="{00000000-0005-0000-0000-0000E3510000}"/>
    <cellStyle name="Output 3 4" xfId="21060" xr:uid="{00000000-0005-0000-0000-0000E4510000}"/>
    <cellStyle name="Output 4" xfId="20610" xr:uid="{00000000-0005-0000-0000-0000E5510000}"/>
    <cellStyle name="Output 4 2" xfId="20611" xr:uid="{00000000-0005-0000-0000-0000E6510000}"/>
    <cellStyle name="Output 4 2 2" xfId="21056" xr:uid="{00000000-0005-0000-0000-0000E7510000}"/>
    <cellStyle name="Output 4 3" xfId="20612" xr:uid="{00000000-0005-0000-0000-0000E8510000}"/>
    <cellStyle name="Output 4 3 2" xfId="21055" xr:uid="{00000000-0005-0000-0000-0000E9510000}"/>
    <cellStyle name="Output 4 4" xfId="21057" xr:uid="{00000000-0005-0000-0000-0000EA510000}"/>
    <cellStyle name="Output 5" xfId="20613" xr:uid="{00000000-0005-0000-0000-0000EB510000}"/>
    <cellStyle name="Output 5 2" xfId="20614" xr:uid="{00000000-0005-0000-0000-0000EC510000}"/>
    <cellStyle name="Output 5 2 2" xfId="21053" xr:uid="{00000000-0005-0000-0000-0000ED510000}"/>
    <cellStyle name="Output 5 3" xfId="20615" xr:uid="{00000000-0005-0000-0000-0000EE510000}"/>
    <cellStyle name="Output 5 3 2" xfId="21052" xr:uid="{00000000-0005-0000-0000-0000EF510000}"/>
    <cellStyle name="Output 5 4" xfId="21054" xr:uid="{00000000-0005-0000-0000-0000F0510000}"/>
    <cellStyle name="Output 6" xfId="20616" xr:uid="{00000000-0005-0000-0000-0000F1510000}"/>
    <cellStyle name="Output 6 2" xfId="20617" xr:uid="{00000000-0005-0000-0000-0000F2510000}"/>
    <cellStyle name="Output 6 2 2" xfId="21050" xr:uid="{00000000-0005-0000-0000-0000F3510000}"/>
    <cellStyle name="Output 6 3" xfId="20618" xr:uid="{00000000-0005-0000-0000-0000F4510000}"/>
    <cellStyle name="Output 6 3 2" xfId="21049" xr:uid="{00000000-0005-0000-0000-0000F5510000}"/>
    <cellStyle name="Output 6 4" xfId="21051" xr:uid="{00000000-0005-0000-0000-0000F6510000}"/>
    <cellStyle name="Output 7" xfId="20619" xr:uid="{00000000-0005-0000-0000-0000F7510000}"/>
    <cellStyle name="Output 7 2" xfId="21048" xr:uid="{00000000-0005-0000-0000-0000F8510000}"/>
    <cellStyle name="Percen - Style1" xfId="20620" xr:uid="{00000000-0005-0000-0000-0000F9510000}"/>
    <cellStyle name="Percent" xfId="20961" builtinId="5"/>
    <cellStyle name="Percent [0]" xfId="20621" xr:uid="{00000000-0005-0000-0000-0000FB510000}"/>
    <cellStyle name="Percent [00]" xfId="20622" xr:uid="{00000000-0005-0000-0000-0000FC510000}"/>
    <cellStyle name="Percent 10" xfId="20623" xr:uid="{00000000-0005-0000-0000-0000FD510000}"/>
    <cellStyle name="Percent 10 2" xfId="20624" xr:uid="{00000000-0005-0000-0000-0000FE510000}"/>
    <cellStyle name="Percent 10 2 2" xfId="20625" xr:uid="{00000000-0005-0000-0000-0000FF510000}"/>
    <cellStyle name="Percent 10 3" xfId="20626" xr:uid="{00000000-0005-0000-0000-000000520000}"/>
    <cellStyle name="Percent 10 4" xfId="20627" xr:uid="{00000000-0005-0000-0000-000001520000}"/>
    <cellStyle name="Percent 11" xfId="20628" xr:uid="{00000000-0005-0000-0000-000002520000}"/>
    <cellStyle name="Percent 11 2" xfId="20629" xr:uid="{00000000-0005-0000-0000-000003520000}"/>
    <cellStyle name="Percent 12" xfId="20630" xr:uid="{00000000-0005-0000-0000-000004520000}"/>
    <cellStyle name="Percent 12 2" xfId="20631" xr:uid="{00000000-0005-0000-0000-000005520000}"/>
    <cellStyle name="Percent 13" xfId="20632" xr:uid="{00000000-0005-0000-0000-000006520000}"/>
    <cellStyle name="Percent 13 2" xfId="20633" xr:uid="{00000000-0005-0000-0000-000007520000}"/>
    <cellStyle name="Percent 14" xfId="20634" xr:uid="{00000000-0005-0000-0000-000008520000}"/>
    <cellStyle name="Percent 15" xfId="20635" xr:uid="{00000000-0005-0000-0000-000009520000}"/>
    <cellStyle name="Percent 15 2" xfId="20636" xr:uid="{00000000-0005-0000-0000-00000A520000}"/>
    <cellStyle name="Percent 16" xfId="20637" xr:uid="{00000000-0005-0000-0000-00000B520000}"/>
    <cellStyle name="Percent 17" xfId="20638" xr:uid="{00000000-0005-0000-0000-00000C520000}"/>
    <cellStyle name="Percent 18" xfId="20639" xr:uid="{00000000-0005-0000-0000-00000D520000}"/>
    <cellStyle name="Percent 19" xfId="20640" xr:uid="{00000000-0005-0000-0000-00000E520000}"/>
    <cellStyle name="Percent 2" xfId="6" xr:uid="{00000000-0005-0000-0000-00000F520000}"/>
    <cellStyle name="Percent 2 2" xfId="20641" xr:uid="{00000000-0005-0000-0000-000010520000}"/>
    <cellStyle name="Percent 2 2 2" xfId="20642" xr:uid="{00000000-0005-0000-0000-000011520000}"/>
    <cellStyle name="Percent 2 2 3" xfId="20643" xr:uid="{00000000-0005-0000-0000-000012520000}"/>
    <cellStyle name="Percent 2 2 4" xfId="20644" xr:uid="{00000000-0005-0000-0000-000013520000}"/>
    <cellStyle name="Percent 2 2 4 2" xfId="20645" xr:uid="{00000000-0005-0000-0000-000014520000}"/>
    <cellStyle name="Percent 2 2 4 2 2" xfId="20646" xr:uid="{00000000-0005-0000-0000-000015520000}"/>
    <cellStyle name="Percent 2 2 4 2 2 2" xfId="20647" xr:uid="{00000000-0005-0000-0000-000016520000}"/>
    <cellStyle name="Percent 2 2 4 2 2 3" xfId="20648" xr:uid="{00000000-0005-0000-0000-000017520000}"/>
    <cellStyle name="Percent 2 2 4 2 2 4" xfId="20649" xr:uid="{00000000-0005-0000-0000-000018520000}"/>
    <cellStyle name="Percent 2 2 4 2 3" xfId="20650" xr:uid="{00000000-0005-0000-0000-000019520000}"/>
    <cellStyle name="Percent 2 2 4 2 4" xfId="20651" xr:uid="{00000000-0005-0000-0000-00001A520000}"/>
    <cellStyle name="Percent 2 2 4 2 5" xfId="20652" xr:uid="{00000000-0005-0000-0000-00001B520000}"/>
    <cellStyle name="Percent 2 2 4 3" xfId="20653" xr:uid="{00000000-0005-0000-0000-00001C520000}"/>
    <cellStyle name="Percent 2 2 4 3 2" xfId="20654" xr:uid="{00000000-0005-0000-0000-00001D520000}"/>
    <cellStyle name="Percent 2 2 4 3 3" xfId="20655" xr:uid="{00000000-0005-0000-0000-00001E520000}"/>
    <cellStyle name="Percent 2 2 4 3 4" xfId="20656" xr:uid="{00000000-0005-0000-0000-00001F520000}"/>
    <cellStyle name="Percent 2 2 4 4" xfId="20657" xr:uid="{00000000-0005-0000-0000-000020520000}"/>
    <cellStyle name="Percent 2 2 4 5" xfId="20658" xr:uid="{00000000-0005-0000-0000-000021520000}"/>
    <cellStyle name="Percent 2 2 4 6" xfId="20659" xr:uid="{00000000-0005-0000-0000-000022520000}"/>
    <cellStyle name="Percent 2 2 5" xfId="20660" xr:uid="{00000000-0005-0000-0000-000023520000}"/>
    <cellStyle name="Percent 2 3" xfId="20661" xr:uid="{00000000-0005-0000-0000-000024520000}"/>
    <cellStyle name="Percent 2 4" xfId="20662" xr:uid="{00000000-0005-0000-0000-000025520000}"/>
    <cellStyle name="Percent 2 5" xfId="20663" xr:uid="{00000000-0005-0000-0000-000026520000}"/>
    <cellStyle name="Percent 2 6" xfId="20664" xr:uid="{00000000-0005-0000-0000-000027520000}"/>
    <cellStyle name="Percent 2 7" xfId="20665" xr:uid="{00000000-0005-0000-0000-000028520000}"/>
    <cellStyle name="Percent 2 8" xfId="20666" xr:uid="{00000000-0005-0000-0000-000029520000}"/>
    <cellStyle name="Percent 2 8 2" xfId="20667" xr:uid="{00000000-0005-0000-0000-00002A520000}"/>
    <cellStyle name="Percent 2 9" xfId="20668" xr:uid="{00000000-0005-0000-0000-00002B520000}"/>
    <cellStyle name="Percent 2 9 2" xfId="20669" xr:uid="{00000000-0005-0000-0000-00002C520000}"/>
    <cellStyle name="Percent 2 9 2 2" xfId="20670" xr:uid="{00000000-0005-0000-0000-00002D520000}"/>
    <cellStyle name="Percent 2 9 2 2 2" xfId="20671" xr:uid="{00000000-0005-0000-0000-00002E520000}"/>
    <cellStyle name="Percent 2 9 2 2 3" xfId="20672" xr:uid="{00000000-0005-0000-0000-00002F520000}"/>
    <cellStyle name="Percent 2 9 2 2 4" xfId="20673" xr:uid="{00000000-0005-0000-0000-000030520000}"/>
    <cellStyle name="Percent 2 9 2 3" xfId="20674" xr:uid="{00000000-0005-0000-0000-000031520000}"/>
    <cellStyle name="Percent 2 9 2 4" xfId="20675" xr:uid="{00000000-0005-0000-0000-000032520000}"/>
    <cellStyle name="Percent 2 9 2 5" xfId="20676" xr:uid="{00000000-0005-0000-0000-000033520000}"/>
    <cellStyle name="Percent 2 9 3" xfId="20677" xr:uid="{00000000-0005-0000-0000-000034520000}"/>
    <cellStyle name="Percent 2 9 3 2" xfId="20678" xr:uid="{00000000-0005-0000-0000-000035520000}"/>
    <cellStyle name="Percent 2 9 3 3" xfId="20679" xr:uid="{00000000-0005-0000-0000-000036520000}"/>
    <cellStyle name="Percent 2 9 3 4" xfId="20680" xr:uid="{00000000-0005-0000-0000-000037520000}"/>
    <cellStyle name="Percent 2 9 4" xfId="20681" xr:uid="{00000000-0005-0000-0000-000038520000}"/>
    <cellStyle name="Percent 2 9 5" xfId="20682" xr:uid="{00000000-0005-0000-0000-000039520000}"/>
    <cellStyle name="Percent 2 9 6" xfId="20683" xr:uid="{00000000-0005-0000-0000-00003A520000}"/>
    <cellStyle name="Percent 20" xfId="20684" xr:uid="{00000000-0005-0000-0000-00003B520000}"/>
    <cellStyle name="Percent 21" xfId="20685" xr:uid="{00000000-0005-0000-0000-00003C520000}"/>
    <cellStyle name="Percent 21 2" xfId="20686" xr:uid="{00000000-0005-0000-0000-00003D520000}"/>
    <cellStyle name="Percent 21 3" xfId="20687" xr:uid="{00000000-0005-0000-0000-00003E520000}"/>
    <cellStyle name="Percent 21 4" xfId="20688" xr:uid="{00000000-0005-0000-0000-00003F520000}"/>
    <cellStyle name="Percent 3" xfId="14" xr:uid="{00000000-0005-0000-0000-000040520000}"/>
    <cellStyle name="Percent 3 2" xfId="20689" xr:uid="{00000000-0005-0000-0000-000041520000}"/>
    <cellStyle name="Percent 3 2 2" xfId="20690" xr:uid="{00000000-0005-0000-0000-000042520000}"/>
    <cellStyle name="Percent 3 2 2 2" xfId="20691" xr:uid="{00000000-0005-0000-0000-000043520000}"/>
    <cellStyle name="Percent 3 2 2 3" xfId="20692" xr:uid="{00000000-0005-0000-0000-000044520000}"/>
    <cellStyle name="Percent 3 2 3" xfId="20693" xr:uid="{00000000-0005-0000-0000-000045520000}"/>
    <cellStyle name="Percent 3 2 4" xfId="20694" xr:uid="{00000000-0005-0000-0000-000046520000}"/>
    <cellStyle name="Percent 3 3" xfId="20695" xr:uid="{00000000-0005-0000-0000-000047520000}"/>
    <cellStyle name="Percent 3 3 2" xfId="20696" xr:uid="{00000000-0005-0000-0000-000048520000}"/>
    <cellStyle name="Percent 3 4" xfId="20697" xr:uid="{00000000-0005-0000-0000-000049520000}"/>
    <cellStyle name="Percent 3 4 2" xfId="20698" xr:uid="{00000000-0005-0000-0000-00004A520000}"/>
    <cellStyle name="Percent 3 4 3" xfId="20699" xr:uid="{00000000-0005-0000-0000-00004B520000}"/>
    <cellStyle name="Percent 4" xfId="20700" xr:uid="{00000000-0005-0000-0000-00004C520000}"/>
    <cellStyle name="Percent 4 2" xfId="20701" xr:uid="{00000000-0005-0000-0000-00004D520000}"/>
    <cellStyle name="Percent 4 2 2" xfId="20702" xr:uid="{00000000-0005-0000-0000-00004E520000}"/>
    <cellStyle name="Percent 4 2 2 2" xfId="20703" xr:uid="{00000000-0005-0000-0000-00004F520000}"/>
    <cellStyle name="Percent 4 3" xfId="20704" xr:uid="{00000000-0005-0000-0000-000050520000}"/>
    <cellStyle name="Percent 4 3 2" xfId="20705" xr:uid="{00000000-0005-0000-0000-000051520000}"/>
    <cellStyle name="Percent 4 4" xfId="20706" xr:uid="{00000000-0005-0000-0000-000052520000}"/>
    <cellStyle name="Percent 5" xfId="20707" xr:uid="{00000000-0005-0000-0000-000053520000}"/>
    <cellStyle name="Percent 5 2" xfId="20708" xr:uid="{00000000-0005-0000-0000-000054520000}"/>
    <cellStyle name="Percent 5 2 2" xfId="20709" xr:uid="{00000000-0005-0000-0000-000055520000}"/>
    <cellStyle name="Percent 5 2 2 2" xfId="20710" xr:uid="{00000000-0005-0000-0000-000056520000}"/>
    <cellStyle name="Percent 5 2 3" xfId="20711" xr:uid="{00000000-0005-0000-0000-000057520000}"/>
    <cellStyle name="Percent 5 2 4" xfId="20712" xr:uid="{00000000-0005-0000-0000-000058520000}"/>
    <cellStyle name="Percent 5 2 4 2" xfId="20713" xr:uid="{00000000-0005-0000-0000-000059520000}"/>
    <cellStyle name="Percent 5 2 4 2 2" xfId="20714" xr:uid="{00000000-0005-0000-0000-00005A520000}"/>
    <cellStyle name="Percent 5 2 4 2 3" xfId="20715" xr:uid="{00000000-0005-0000-0000-00005B520000}"/>
    <cellStyle name="Percent 5 2 4 2 4" xfId="20716" xr:uid="{00000000-0005-0000-0000-00005C520000}"/>
    <cellStyle name="Percent 5 2 4 3" xfId="20717" xr:uid="{00000000-0005-0000-0000-00005D520000}"/>
    <cellStyle name="Percent 5 2 4 4" xfId="20718" xr:uid="{00000000-0005-0000-0000-00005E520000}"/>
    <cellStyle name="Percent 5 2 4 5" xfId="20719" xr:uid="{00000000-0005-0000-0000-00005F520000}"/>
    <cellStyle name="Percent 5 2 5" xfId="20720" xr:uid="{00000000-0005-0000-0000-000060520000}"/>
    <cellStyle name="Percent 5 2 5 2" xfId="20721" xr:uid="{00000000-0005-0000-0000-000061520000}"/>
    <cellStyle name="Percent 5 2 5 3" xfId="20722" xr:uid="{00000000-0005-0000-0000-000062520000}"/>
    <cellStyle name="Percent 5 2 5 4" xfId="20723" xr:uid="{00000000-0005-0000-0000-000063520000}"/>
    <cellStyle name="Percent 5 2 6" xfId="20724" xr:uid="{00000000-0005-0000-0000-000064520000}"/>
    <cellStyle name="Percent 5 2 7" xfId="20725" xr:uid="{00000000-0005-0000-0000-000065520000}"/>
    <cellStyle name="Percent 5 2 8" xfId="20726" xr:uid="{00000000-0005-0000-0000-000066520000}"/>
    <cellStyle name="Percent 5 3" xfId="20727" xr:uid="{00000000-0005-0000-0000-000067520000}"/>
    <cellStyle name="Percent 5 3 2" xfId="20728" xr:uid="{00000000-0005-0000-0000-000068520000}"/>
    <cellStyle name="Percent 5 4" xfId="20729" xr:uid="{00000000-0005-0000-0000-000069520000}"/>
    <cellStyle name="Percent 5 4 2" xfId="20730" xr:uid="{00000000-0005-0000-0000-00006A520000}"/>
    <cellStyle name="Percent 5 4 2 2" xfId="20731" xr:uid="{00000000-0005-0000-0000-00006B520000}"/>
    <cellStyle name="Percent 5 4 2 3" xfId="20732" xr:uid="{00000000-0005-0000-0000-00006C520000}"/>
    <cellStyle name="Percent 5 4 2 4" xfId="20733" xr:uid="{00000000-0005-0000-0000-00006D520000}"/>
    <cellStyle name="Percent 5 4 3" xfId="20734" xr:uid="{00000000-0005-0000-0000-00006E520000}"/>
    <cellStyle name="Percent 5 4 4" xfId="20735" xr:uid="{00000000-0005-0000-0000-00006F520000}"/>
    <cellStyle name="Percent 5 4 5" xfId="20736" xr:uid="{00000000-0005-0000-0000-000070520000}"/>
    <cellStyle name="Percent 5 5" xfId="20737" xr:uid="{00000000-0005-0000-0000-000071520000}"/>
    <cellStyle name="Percent 5 5 2" xfId="20738" xr:uid="{00000000-0005-0000-0000-000072520000}"/>
    <cellStyle name="Percent 5 5 3" xfId="20739" xr:uid="{00000000-0005-0000-0000-000073520000}"/>
    <cellStyle name="Percent 5 5 4" xfId="20740" xr:uid="{00000000-0005-0000-0000-000074520000}"/>
    <cellStyle name="Percent 5 6" xfId="20741" xr:uid="{00000000-0005-0000-0000-000075520000}"/>
    <cellStyle name="Percent 5 7" xfId="20742" xr:uid="{00000000-0005-0000-0000-000076520000}"/>
    <cellStyle name="Percent 5 8" xfId="20743" xr:uid="{00000000-0005-0000-0000-000077520000}"/>
    <cellStyle name="Percent 6" xfId="20744" xr:uid="{00000000-0005-0000-0000-000078520000}"/>
    <cellStyle name="Percent 6 2" xfId="20745" xr:uid="{00000000-0005-0000-0000-000079520000}"/>
    <cellStyle name="Percent 6 2 2" xfId="20746" xr:uid="{00000000-0005-0000-0000-00007A520000}"/>
    <cellStyle name="Percent 6 3" xfId="20747" xr:uid="{00000000-0005-0000-0000-00007B520000}"/>
    <cellStyle name="Percent 6 3 2" xfId="20748" xr:uid="{00000000-0005-0000-0000-00007C520000}"/>
    <cellStyle name="Percent 7" xfId="20749" xr:uid="{00000000-0005-0000-0000-00007D520000}"/>
    <cellStyle name="Percent 7 2" xfId="20750" xr:uid="{00000000-0005-0000-0000-00007E520000}"/>
    <cellStyle name="Percent 7 2 2" xfId="20751" xr:uid="{00000000-0005-0000-0000-00007F520000}"/>
    <cellStyle name="Percent 7 3" xfId="20752" xr:uid="{00000000-0005-0000-0000-000080520000}"/>
    <cellStyle name="Percent 8" xfId="20753" xr:uid="{00000000-0005-0000-0000-000081520000}"/>
    <cellStyle name="Percent 8 10" xfId="20754" xr:uid="{00000000-0005-0000-0000-000082520000}"/>
    <cellStyle name="Percent 8 11" xfId="20755" xr:uid="{00000000-0005-0000-0000-000083520000}"/>
    <cellStyle name="Percent 8 12" xfId="20756" xr:uid="{00000000-0005-0000-0000-000084520000}"/>
    <cellStyle name="Percent 8 2" xfId="20757" xr:uid="{00000000-0005-0000-0000-000085520000}"/>
    <cellStyle name="Percent 8 3" xfId="20758" xr:uid="{00000000-0005-0000-0000-000086520000}"/>
    <cellStyle name="Percent 8 4" xfId="20759" xr:uid="{00000000-0005-0000-0000-000087520000}"/>
    <cellStyle name="Percent 8 5" xfId="20760" xr:uid="{00000000-0005-0000-0000-000088520000}"/>
    <cellStyle name="Percent 8 6" xfId="20761" xr:uid="{00000000-0005-0000-0000-000089520000}"/>
    <cellStyle name="Percent 8 7" xfId="20762" xr:uid="{00000000-0005-0000-0000-00008A520000}"/>
    <cellStyle name="Percent 8 8" xfId="20763" xr:uid="{00000000-0005-0000-0000-00008B520000}"/>
    <cellStyle name="Percent 8 9" xfId="20764" xr:uid="{00000000-0005-0000-0000-00008C520000}"/>
    <cellStyle name="Percent 9" xfId="20765" xr:uid="{00000000-0005-0000-0000-00008D520000}"/>
    <cellStyle name="Percent 9 10" xfId="20766" xr:uid="{00000000-0005-0000-0000-00008E520000}"/>
    <cellStyle name="Percent 9 11" xfId="20767" xr:uid="{00000000-0005-0000-0000-00008F520000}"/>
    <cellStyle name="Percent 9 2" xfId="20768" xr:uid="{00000000-0005-0000-0000-000090520000}"/>
    <cellStyle name="Percent 9 3" xfId="20769" xr:uid="{00000000-0005-0000-0000-000091520000}"/>
    <cellStyle name="Percent 9 4" xfId="20770" xr:uid="{00000000-0005-0000-0000-000092520000}"/>
    <cellStyle name="Percent 9 5" xfId="20771" xr:uid="{00000000-0005-0000-0000-000093520000}"/>
    <cellStyle name="Percent 9 6" xfId="20772" xr:uid="{00000000-0005-0000-0000-000094520000}"/>
    <cellStyle name="Percent 9 7" xfId="20773" xr:uid="{00000000-0005-0000-0000-000095520000}"/>
    <cellStyle name="Percent 9 8" xfId="20774" xr:uid="{00000000-0005-0000-0000-000096520000}"/>
    <cellStyle name="Percent 9 9" xfId="20775" xr:uid="{00000000-0005-0000-0000-000097520000}"/>
    <cellStyle name="PrePop Currency (0)" xfId="20776" xr:uid="{00000000-0005-0000-0000-000098520000}"/>
    <cellStyle name="PrePop Currency (2)" xfId="20777" xr:uid="{00000000-0005-0000-0000-000099520000}"/>
    <cellStyle name="PrePop Units (0)" xfId="20778" xr:uid="{00000000-0005-0000-0000-00009A520000}"/>
    <cellStyle name="PrePop Units (1)" xfId="20779" xr:uid="{00000000-0005-0000-0000-00009B520000}"/>
    <cellStyle name="PrePop Units (2)" xfId="20780" xr:uid="{00000000-0005-0000-0000-00009C520000}"/>
    <cellStyle name="Price" xfId="20781" xr:uid="{00000000-0005-0000-0000-00009D520000}"/>
    <cellStyle name="Price 2" xfId="20782" xr:uid="{00000000-0005-0000-0000-00009E520000}"/>
    <cellStyle name="Price 3" xfId="20783" xr:uid="{00000000-0005-0000-0000-00009F520000}"/>
    <cellStyle name="RunRep_Header" xfId="20784" xr:uid="{00000000-0005-0000-0000-0000A0520000}"/>
    <cellStyle name="Sheet Title" xfId="20785" xr:uid="{00000000-0005-0000-0000-0000A1520000}"/>
    <cellStyle name="showExposure" xfId="20786" xr:uid="{00000000-0005-0000-0000-0000A2520000}"/>
    <cellStyle name="showExposure 2" xfId="21047" xr:uid="{00000000-0005-0000-0000-0000A3520000}"/>
    <cellStyle name="showParameterE" xfId="20787" xr:uid="{00000000-0005-0000-0000-0000A4520000}"/>
    <cellStyle name="showParameterE 2" xfId="21046" xr:uid="{00000000-0005-0000-0000-0000A5520000}"/>
    <cellStyle name="Standard_AX-4-4-Profit-Loss-310899" xfId="20788" xr:uid="{00000000-0005-0000-0000-0000A6520000}"/>
    <cellStyle name="Style 1" xfId="20789" xr:uid="{00000000-0005-0000-0000-0000A7520000}"/>
    <cellStyle name="Style 1 2" xfId="20790" xr:uid="{00000000-0005-0000-0000-0000A8520000}"/>
    <cellStyle name="Style 1 2 2" xfId="20791" xr:uid="{00000000-0005-0000-0000-0000A9520000}"/>
    <cellStyle name="Style 1 3" xfId="20792" xr:uid="{00000000-0005-0000-0000-0000AA520000}"/>
    <cellStyle name="Style 1 4" xfId="20793" xr:uid="{00000000-0005-0000-0000-0000AB520000}"/>
    <cellStyle name="Style 2" xfId="20794" xr:uid="{00000000-0005-0000-0000-0000AC520000}"/>
    <cellStyle name="Style 3" xfId="20795" xr:uid="{00000000-0005-0000-0000-0000AD520000}"/>
    <cellStyle name="Style 4" xfId="20796" xr:uid="{00000000-0005-0000-0000-0000AE520000}"/>
    <cellStyle name="Style 5" xfId="20797" xr:uid="{00000000-0005-0000-0000-0000AF520000}"/>
    <cellStyle name="Style 6" xfId="20798" xr:uid="{00000000-0005-0000-0000-0000B0520000}"/>
    <cellStyle name="Style 7" xfId="20799" xr:uid="{00000000-0005-0000-0000-0000B1520000}"/>
    <cellStyle name="Style 8" xfId="20800" xr:uid="{00000000-0005-0000-0000-0000B2520000}"/>
    <cellStyle name="Style 9" xfId="21411" xr:uid="{00000000-0005-0000-0000-0000B3520000}"/>
    <cellStyle name="Text Indent A" xfId="20801" xr:uid="{00000000-0005-0000-0000-0000B4520000}"/>
    <cellStyle name="Text Indent B" xfId="20802" xr:uid="{00000000-0005-0000-0000-0000B5520000}"/>
    <cellStyle name="Text Indent C" xfId="20803" xr:uid="{00000000-0005-0000-0000-0000B6520000}"/>
    <cellStyle name="Tickmark" xfId="20804" xr:uid="{00000000-0005-0000-0000-0000B7520000}"/>
    <cellStyle name="Title 2" xfId="20805" xr:uid="{00000000-0005-0000-0000-0000B8520000}"/>
    <cellStyle name="Title 2 2" xfId="20806" xr:uid="{00000000-0005-0000-0000-0000B9520000}"/>
    <cellStyle name="Title 2 2 2" xfId="20807" xr:uid="{00000000-0005-0000-0000-0000BA520000}"/>
    <cellStyle name="Title 2 3" xfId="20808" xr:uid="{00000000-0005-0000-0000-0000BB520000}"/>
    <cellStyle name="Title 2 4" xfId="20809" xr:uid="{00000000-0005-0000-0000-0000BC520000}"/>
    <cellStyle name="Title 3" xfId="20810" xr:uid="{00000000-0005-0000-0000-0000BD520000}"/>
    <cellStyle name="Title 3 2" xfId="20811" xr:uid="{00000000-0005-0000-0000-0000BE520000}"/>
    <cellStyle name="Title 3 3" xfId="20812" xr:uid="{00000000-0005-0000-0000-0000BF520000}"/>
    <cellStyle name="Title 4" xfId="20813" xr:uid="{00000000-0005-0000-0000-0000C0520000}"/>
    <cellStyle name="Title 4 2" xfId="20814" xr:uid="{00000000-0005-0000-0000-0000C1520000}"/>
    <cellStyle name="Title 4 3" xfId="20815" xr:uid="{00000000-0005-0000-0000-0000C2520000}"/>
    <cellStyle name="Title 5" xfId="20816" xr:uid="{00000000-0005-0000-0000-0000C3520000}"/>
    <cellStyle name="Title 5 2" xfId="20817" xr:uid="{00000000-0005-0000-0000-0000C4520000}"/>
    <cellStyle name="Title 5 3" xfId="20818" xr:uid="{00000000-0005-0000-0000-0000C5520000}"/>
    <cellStyle name="Title 6" xfId="20819" xr:uid="{00000000-0005-0000-0000-0000C6520000}"/>
    <cellStyle name="Title 6 2" xfId="20820" xr:uid="{00000000-0005-0000-0000-0000C7520000}"/>
    <cellStyle name="Title 6 3" xfId="20821" xr:uid="{00000000-0005-0000-0000-0000C8520000}"/>
    <cellStyle name="Title 7" xfId="20822" xr:uid="{00000000-0005-0000-0000-0000C9520000}"/>
    <cellStyle name="Total 2" xfId="20823" xr:uid="{00000000-0005-0000-0000-0000CA520000}"/>
    <cellStyle name="Total 2 10" xfId="20824" xr:uid="{00000000-0005-0000-0000-0000CB520000}"/>
    <cellStyle name="Total 2 10 2" xfId="20825" xr:uid="{00000000-0005-0000-0000-0000CC520000}"/>
    <cellStyle name="Total 2 10 2 2" xfId="21044" xr:uid="{00000000-0005-0000-0000-0000CD520000}"/>
    <cellStyle name="Total 2 10 3" xfId="20826" xr:uid="{00000000-0005-0000-0000-0000CE520000}"/>
    <cellStyle name="Total 2 10 3 2" xfId="21043" xr:uid="{00000000-0005-0000-0000-0000CF520000}"/>
    <cellStyle name="Total 2 10 4" xfId="20827" xr:uid="{00000000-0005-0000-0000-0000D0520000}"/>
    <cellStyle name="Total 2 10 4 2" xfId="21042" xr:uid="{00000000-0005-0000-0000-0000D1520000}"/>
    <cellStyle name="Total 2 10 5" xfId="20828" xr:uid="{00000000-0005-0000-0000-0000D2520000}"/>
    <cellStyle name="Total 2 10 5 2" xfId="21041" xr:uid="{00000000-0005-0000-0000-0000D3520000}"/>
    <cellStyle name="Total 2 11" xfId="20829" xr:uid="{00000000-0005-0000-0000-0000D4520000}"/>
    <cellStyle name="Total 2 11 2" xfId="20830" xr:uid="{00000000-0005-0000-0000-0000D5520000}"/>
    <cellStyle name="Total 2 11 2 2" xfId="21039" xr:uid="{00000000-0005-0000-0000-0000D6520000}"/>
    <cellStyle name="Total 2 11 3" xfId="20831" xr:uid="{00000000-0005-0000-0000-0000D7520000}"/>
    <cellStyle name="Total 2 11 3 2" xfId="21038" xr:uid="{00000000-0005-0000-0000-0000D8520000}"/>
    <cellStyle name="Total 2 11 4" xfId="20832" xr:uid="{00000000-0005-0000-0000-0000D9520000}"/>
    <cellStyle name="Total 2 11 4 2" xfId="21037" xr:uid="{00000000-0005-0000-0000-0000DA520000}"/>
    <cellStyle name="Total 2 11 5" xfId="20833" xr:uid="{00000000-0005-0000-0000-0000DB520000}"/>
    <cellStyle name="Total 2 11 5 2" xfId="21036" xr:uid="{00000000-0005-0000-0000-0000DC520000}"/>
    <cellStyle name="Total 2 11 6" xfId="21040" xr:uid="{00000000-0005-0000-0000-0000DD520000}"/>
    <cellStyle name="Total 2 12" xfId="20834" xr:uid="{00000000-0005-0000-0000-0000DE520000}"/>
    <cellStyle name="Total 2 12 2" xfId="20835" xr:uid="{00000000-0005-0000-0000-0000DF520000}"/>
    <cellStyle name="Total 2 12 2 2" xfId="21034" xr:uid="{00000000-0005-0000-0000-0000E0520000}"/>
    <cellStyle name="Total 2 12 3" xfId="20836" xr:uid="{00000000-0005-0000-0000-0000E1520000}"/>
    <cellStyle name="Total 2 12 3 2" xfId="21033" xr:uid="{00000000-0005-0000-0000-0000E2520000}"/>
    <cellStyle name="Total 2 12 4" xfId="20837" xr:uid="{00000000-0005-0000-0000-0000E3520000}"/>
    <cellStyle name="Total 2 12 4 2" xfId="21032" xr:uid="{00000000-0005-0000-0000-0000E4520000}"/>
    <cellStyle name="Total 2 12 5" xfId="20838" xr:uid="{00000000-0005-0000-0000-0000E5520000}"/>
    <cellStyle name="Total 2 12 5 2" xfId="21031" xr:uid="{00000000-0005-0000-0000-0000E6520000}"/>
    <cellStyle name="Total 2 12 6" xfId="21035" xr:uid="{00000000-0005-0000-0000-0000E7520000}"/>
    <cellStyle name="Total 2 13" xfId="20839" xr:uid="{00000000-0005-0000-0000-0000E8520000}"/>
    <cellStyle name="Total 2 13 2" xfId="20840" xr:uid="{00000000-0005-0000-0000-0000E9520000}"/>
    <cellStyle name="Total 2 13 2 2" xfId="21029" xr:uid="{00000000-0005-0000-0000-0000EA520000}"/>
    <cellStyle name="Total 2 13 3" xfId="20841" xr:uid="{00000000-0005-0000-0000-0000EB520000}"/>
    <cellStyle name="Total 2 13 3 2" xfId="21028" xr:uid="{00000000-0005-0000-0000-0000EC520000}"/>
    <cellStyle name="Total 2 13 4" xfId="20842" xr:uid="{00000000-0005-0000-0000-0000ED520000}"/>
    <cellStyle name="Total 2 13 4 2" xfId="21027" xr:uid="{00000000-0005-0000-0000-0000EE520000}"/>
    <cellStyle name="Total 2 13 5" xfId="21030" xr:uid="{00000000-0005-0000-0000-0000EF520000}"/>
    <cellStyle name="Total 2 14" xfId="20843" xr:uid="{00000000-0005-0000-0000-0000F0520000}"/>
    <cellStyle name="Total 2 14 2" xfId="21026" xr:uid="{00000000-0005-0000-0000-0000F1520000}"/>
    <cellStyle name="Total 2 15" xfId="20844" xr:uid="{00000000-0005-0000-0000-0000F2520000}"/>
    <cellStyle name="Total 2 15 2" xfId="21025" xr:uid="{00000000-0005-0000-0000-0000F3520000}"/>
    <cellStyle name="Total 2 16" xfId="20845" xr:uid="{00000000-0005-0000-0000-0000F4520000}"/>
    <cellStyle name="Total 2 16 2" xfId="21024" xr:uid="{00000000-0005-0000-0000-0000F5520000}"/>
    <cellStyle name="Total 2 17" xfId="21045" xr:uid="{00000000-0005-0000-0000-0000F6520000}"/>
    <cellStyle name="Total 2 2" xfId="20846" xr:uid="{00000000-0005-0000-0000-0000F7520000}"/>
    <cellStyle name="Total 2 2 10" xfId="21023" xr:uid="{00000000-0005-0000-0000-0000F8520000}"/>
    <cellStyle name="Total 2 2 2" xfId="20847" xr:uid="{00000000-0005-0000-0000-0000F9520000}"/>
    <cellStyle name="Total 2 2 2 2" xfId="20848" xr:uid="{00000000-0005-0000-0000-0000FA520000}"/>
    <cellStyle name="Total 2 2 2 2 2" xfId="21021" xr:uid="{00000000-0005-0000-0000-0000FB520000}"/>
    <cellStyle name="Total 2 2 2 3" xfId="20849" xr:uid="{00000000-0005-0000-0000-0000FC520000}"/>
    <cellStyle name="Total 2 2 2 3 2" xfId="21020" xr:uid="{00000000-0005-0000-0000-0000FD520000}"/>
    <cellStyle name="Total 2 2 2 4" xfId="20850" xr:uid="{00000000-0005-0000-0000-0000FE520000}"/>
    <cellStyle name="Total 2 2 2 4 2" xfId="21019" xr:uid="{00000000-0005-0000-0000-0000FF520000}"/>
    <cellStyle name="Total 2 2 2 5" xfId="21022" xr:uid="{00000000-0005-0000-0000-000000530000}"/>
    <cellStyle name="Total 2 2 3" xfId="20851" xr:uid="{00000000-0005-0000-0000-000001530000}"/>
    <cellStyle name="Total 2 2 3 2" xfId="20852" xr:uid="{00000000-0005-0000-0000-000002530000}"/>
    <cellStyle name="Total 2 2 3 2 2" xfId="21017" xr:uid="{00000000-0005-0000-0000-000003530000}"/>
    <cellStyle name="Total 2 2 3 3" xfId="20853" xr:uid="{00000000-0005-0000-0000-000004530000}"/>
    <cellStyle name="Total 2 2 3 3 2" xfId="21016" xr:uid="{00000000-0005-0000-0000-000005530000}"/>
    <cellStyle name="Total 2 2 3 4" xfId="20854" xr:uid="{00000000-0005-0000-0000-000006530000}"/>
    <cellStyle name="Total 2 2 3 4 2" xfId="21015" xr:uid="{00000000-0005-0000-0000-000007530000}"/>
    <cellStyle name="Total 2 2 3 5" xfId="21018" xr:uid="{00000000-0005-0000-0000-000008530000}"/>
    <cellStyle name="Total 2 2 4" xfId="20855" xr:uid="{00000000-0005-0000-0000-000009530000}"/>
    <cellStyle name="Total 2 2 4 2" xfId="20856" xr:uid="{00000000-0005-0000-0000-00000A530000}"/>
    <cellStyle name="Total 2 2 4 2 2" xfId="21013" xr:uid="{00000000-0005-0000-0000-00000B530000}"/>
    <cellStyle name="Total 2 2 4 3" xfId="20857" xr:uid="{00000000-0005-0000-0000-00000C530000}"/>
    <cellStyle name="Total 2 2 4 3 2" xfId="21012" xr:uid="{00000000-0005-0000-0000-00000D530000}"/>
    <cellStyle name="Total 2 2 4 4" xfId="20858" xr:uid="{00000000-0005-0000-0000-00000E530000}"/>
    <cellStyle name="Total 2 2 4 4 2" xfId="21011" xr:uid="{00000000-0005-0000-0000-00000F530000}"/>
    <cellStyle name="Total 2 2 4 5" xfId="21014" xr:uid="{00000000-0005-0000-0000-000010530000}"/>
    <cellStyle name="Total 2 2 5" xfId="20859" xr:uid="{00000000-0005-0000-0000-000011530000}"/>
    <cellStyle name="Total 2 2 5 2" xfId="20860" xr:uid="{00000000-0005-0000-0000-000012530000}"/>
    <cellStyle name="Total 2 2 5 2 2" xfId="21009" xr:uid="{00000000-0005-0000-0000-000013530000}"/>
    <cellStyle name="Total 2 2 5 3" xfId="20861" xr:uid="{00000000-0005-0000-0000-000014530000}"/>
    <cellStyle name="Total 2 2 5 3 2" xfId="21008" xr:uid="{00000000-0005-0000-0000-000015530000}"/>
    <cellStyle name="Total 2 2 5 4" xfId="20862" xr:uid="{00000000-0005-0000-0000-000016530000}"/>
    <cellStyle name="Total 2 2 5 4 2" xfId="21007" xr:uid="{00000000-0005-0000-0000-000017530000}"/>
    <cellStyle name="Total 2 2 5 5" xfId="21010" xr:uid="{00000000-0005-0000-0000-000018530000}"/>
    <cellStyle name="Total 2 2 6" xfId="20863" xr:uid="{00000000-0005-0000-0000-000019530000}"/>
    <cellStyle name="Total 2 2 6 2" xfId="21006" xr:uid="{00000000-0005-0000-0000-00001A530000}"/>
    <cellStyle name="Total 2 2 7" xfId="20864" xr:uid="{00000000-0005-0000-0000-00001B530000}"/>
    <cellStyle name="Total 2 2 7 2" xfId="21005" xr:uid="{00000000-0005-0000-0000-00001C530000}"/>
    <cellStyle name="Total 2 2 8" xfId="20865" xr:uid="{00000000-0005-0000-0000-00001D530000}"/>
    <cellStyle name="Total 2 2 8 2" xfId="21004" xr:uid="{00000000-0005-0000-0000-00001E530000}"/>
    <cellStyle name="Total 2 2 9" xfId="20866" xr:uid="{00000000-0005-0000-0000-00001F530000}"/>
    <cellStyle name="Total 2 2 9 2" xfId="21003" xr:uid="{00000000-0005-0000-0000-000020530000}"/>
    <cellStyle name="Total 2 3" xfId="20867" xr:uid="{00000000-0005-0000-0000-000021530000}"/>
    <cellStyle name="Total 2 3 2" xfId="20868" xr:uid="{00000000-0005-0000-0000-000022530000}"/>
    <cellStyle name="Total 2 3 2 2" xfId="21002" xr:uid="{00000000-0005-0000-0000-000023530000}"/>
    <cellStyle name="Total 2 3 3" xfId="20869" xr:uid="{00000000-0005-0000-0000-000024530000}"/>
    <cellStyle name="Total 2 3 3 2" xfId="21001" xr:uid="{00000000-0005-0000-0000-000025530000}"/>
    <cellStyle name="Total 2 3 4" xfId="20870" xr:uid="{00000000-0005-0000-0000-000026530000}"/>
    <cellStyle name="Total 2 3 4 2" xfId="21000" xr:uid="{00000000-0005-0000-0000-000027530000}"/>
    <cellStyle name="Total 2 3 5" xfId="20871" xr:uid="{00000000-0005-0000-0000-000028530000}"/>
    <cellStyle name="Total 2 3 5 2" xfId="20999" xr:uid="{00000000-0005-0000-0000-000029530000}"/>
    <cellStyle name="Total 2 4" xfId="20872" xr:uid="{00000000-0005-0000-0000-00002A530000}"/>
    <cellStyle name="Total 2 4 2" xfId="20873" xr:uid="{00000000-0005-0000-0000-00002B530000}"/>
    <cellStyle name="Total 2 4 2 2" xfId="20998" xr:uid="{00000000-0005-0000-0000-00002C530000}"/>
    <cellStyle name="Total 2 4 3" xfId="20874" xr:uid="{00000000-0005-0000-0000-00002D530000}"/>
    <cellStyle name="Total 2 4 3 2" xfId="20997" xr:uid="{00000000-0005-0000-0000-00002E530000}"/>
    <cellStyle name="Total 2 4 4" xfId="20875" xr:uid="{00000000-0005-0000-0000-00002F530000}"/>
    <cellStyle name="Total 2 4 4 2" xfId="20996" xr:uid="{00000000-0005-0000-0000-000030530000}"/>
    <cellStyle name="Total 2 4 5" xfId="20876" xr:uid="{00000000-0005-0000-0000-000031530000}"/>
    <cellStyle name="Total 2 4 5 2" xfId="20995" xr:uid="{00000000-0005-0000-0000-000032530000}"/>
    <cellStyle name="Total 2 5" xfId="20877" xr:uid="{00000000-0005-0000-0000-000033530000}"/>
    <cellStyle name="Total 2 5 2" xfId="20878" xr:uid="{00000000-0005-0000-0000-000034530000}"/>
    <cellStyle name="Total 2 5 2 2" xfId="20994" xr:uid="{00000000-0005-0000-0000-000035530000}"/>
    <cellStyle name="Total 2 5 3" xfId="20879" xr:uid="{00000000-0005-0000-0000-000036530000}"/>
    <cellStyle name="Total 2 5 3 2" xfId="20993" xr:uid="{00000000-0005-0000-0000-000037530000}"/>
    <cellStyle name="Total 2 5 4" xfId="20880" xr:uid="{00000000-0005-0000-0000-000038530000}"/>
    <cellStyle name="Total 2 5 4 2" xfId="20992" xr:uid="{00000000-0005-0000-0000-000039530000}"/>
    <cellStyle name="Total 2 5 5" xfId="20881" xr:uid="{00000000-0005-0000-0000-00003A530000}"/>
    <cellStyle name="Total 2 5 5 2" xfId="20991" xr:uid="{00000000-0005-0000-0000-00003B530000}"/>
    <cellStyle name="Total 2 6" xfId="20882" xr:uid="{00000000-0005-0000-0000-00003C530000}"/>
    <cellStyle name="Total 2 6 2" xfId="20883" xr:uid="{00000000-0005-0000-0000-00003D530000}"/>
    <cellStyle name="Total 2 6 2 2" xfId="20990" xr:uid="{00000000-0005-0000-0000-00003E530000}"/>
    <cellStyle name="Total 2 6 3" xfId="20884" xr:uid="{00000000-0005-0000-0000-00003F530000}"/>
    <cellStyle name="Total 2 6 3 2" xfId="20989" xr:uid="{00000000-0005-0000-0000-000040530000}"/>
    <cellStyle name="Total 2 6 4" xfId="20885" xr:uid="{00000000-0005-0000-0000-000041530000}"/>
    <cellStyle name="Total 2 6 4 2" xfId="20988" xr:uid="{00000000-0005-0000-0000-000042530000}"/>
    <cellStyle name="Total 2 6 5" xfId="20886" xr:uid="{00000000-0005-0000-0000-000043530000}"/>
    <cellStyle name="Total 2 6 5 2" xfId="20987" xr:uid="{00000000-0005-0000-0000-000044530000}"/>
    <cellStyle name="Total 2 7" xfId="20887" xr:uid="{00000000-0005-0000-0000-000045530000}"/>
    <cellStyle name="Total 2 7 2" xfId="20888" xr:uid="{00000000-0005-0000-0000-000046530000}"/>
    <cellStyle name="Total 2 7 2 2" xfId="20986" xr:uid="{00000000-0005-0000-0000-000047530000}"/>
    <cellStyle name="Total 2 7 3" xfId="20889" xr:uid="{00000000-0005-0000-0000-000048530000}"/>
    <cellStyle name="Total 2 7 3 2" xfId="20985" xr:uid="{00000000-0005-0000-0000-000049530000}"/>
    <cellStyle name="Total 2 7 4" xfId="20890" xr:uid="{00000000-0005-0000-0000-00004A530000}"/>
    <cellStyle name="Total 2 7 4 2" xfId="20984" xr:uid="{00000000-0005-0000-0000-00004B530000}"/>
    <cellStyle name="Total 2 7 5" xfId="20891" xr:uid="{00000000-0005-0000-0000-00004C530000}"/>
    <cellStyle name="Total 2 7 5 2" xfId="20983" xr:uid="{00000000-0005-0000-0000-00004D530000}"/>
    <cellStyle name="Total 2 8" xfId="20892" xr:uid="{00000000-0005-0000-0000-00004E530000}"/>
    <cellStyle name="Total 2 8 2" xfId="20893" xr:uid="{00000000-0005-0000-0000-00004F530000}"/>
    <cellStyle name="Total 2 8 2 2" xfId="20982" xr:uid="{00000000-0005-0000-0000-000050530000}"/>
    <cellStyle name="Total 2 8 3" xfId="20894" xr:uid="{00000000-0005-0000-0000-000051530000}"/>
    <cellStyle name="Total 2 8 3 2" xfId="20981" xr:uid="{00000000-0005-0000-0000-000052530000}"/>
    <cellStyle name="Total 2 8 4" xfId="20895" xr:uid="{00000000-0005-0000-0000-000053530000}"/>
    <cellStyle name="Total 2 8 4 2" xfId="20980" xr:uid="{00000000-0005-0000-0000-000054530000}"/>
    <cellStyle name="Total 2 8 5" xfId="20896" xr:uid="{00000000-0005-0000-0000-000055530000}"/>
    <cellStyle name="Total 2 8 5 2" xfId="20979" xr:uid="{00000000-0005-0000-0000-000056530000}"/>
    <cellStyle name="Total 2 9" xfId="20897" xr:uid="{00000000-0005-0000-0000-000057530000}"/>
    <cellStyle name="Total 2 9 2" xfId="20898" xr:uid="{00000000-0005-0000-0000-000058530000}"/>
    <cellStyle name="Total 2 9 2 2" xfId="20978" xr:uid="{00000000-0005-0000-0000-000059530000}"/>
    <cellStyle name="Total 2 9 3" xfId="20899" xr:uid="{00000000-0005-0000-0000-00005A530000}"/>
    <cellStyle name="Total 2 9 3 2" xfId="20977" xr:uid="{00000000-0005-0000-0000-00005B530000}"/>
    <cellStyle name="Total 2 9 4" xfId="20900" xr:uid="{00000000-0005-0000-0000-00005C530000}"/>
    <cellStyle name="Total 2 9 4 2" xfId="20976" xr:uid="{00000000-0005-0000-0000-00005D530000}"/>
    <cellStyle name="Total 2 9 5" xfId="20901" xr:uid="{00000000-0005-0000-0000-00005E530000}"/>
    <cellStyle name="Total 2 9 5 2" xfId="20975" xr:uid="{00000000-0005-0000-0000-00005F530000}"/>
    <cellStyle name="Total 3" xfId="20902" xr:uid="{00000000-0005-0000-0000-000060530000}"/>
    <cellStyle name="Total 3 2" xfId="20903" xr:uid="{00000000-0005-0000-0000-000061530000}"/>
    <cellStyle name="Total 3 2 2" xfId="20973" xr:uid="{00000000-0005-0000-0000-000062530000}"/>
    <cellStyle name="Total 3 3" xfId="20904" xr:uid="{00000000-0005-0000-0000-000063530000}"/>
    <cellStyle name="Total 3 3 2" xfId="20972" xr:uid="{00000000-0005-0000-0000-000064530000}"/>
    <cellStyle name="Total 3 4" xfId="20974" xr:uid="{00000000-0005-0000-0000-000065530000}"/>
    <cellStyle name="Total 4" xfId="20905" xr:uid="{00000000-0005-0000-0000-000066530000}"/>
    <cellStyle name="Total 4 2" xfId="20906" xr:uid="{00000000-0005-0000-0000-000067530000}"/>
    <cellStyle name="Total 4 2 2" xfId="20970" xr:uid="{00000000-0005-0000-0000-000068530000}"/>
    <cellStyle name="Total 4 3" xfId="20907" xr:uid="{00000000-0005-0000-0000-000069530000}"/>
    <cellStyle name="Total 4 3 2" xfId="20969" xr:uid="{00000000-0005-0000-0000-00006A530000}"/>
    <cellStyle name="Total 4 4" xfId="20971" xr:uid="{00000000-0005-0000-0000-00006B530000}"/>
    <cellStyle name="Total 5" xfId="20908" xr:uid="{00000000-0005-0000-0000-00006C530000}"/>
    <cellStyle name="Total 5 2" xfId="20909" xr:uid="{00000000-0005-0000-0000-00006D530000}"/>
    <cellStyle name="Total 5 2 2" xfId="20967" xr:uid="{00000000-0005-0000-0000-00006E530000}"/>
    <cellStyle name="Total 5 3" xfId="20910" xr:uid="{00000000-0005-0000-0000-00006F530000}"/>
    <cellStyle name="Total 5 3 2" xfId="20966" xr:uid="{00000000-0005-0000-0000-000070530000}"/>
    <cellStyle name="Total 5 4" xfId="20968" xr:uid="{00000000-0005-0000-0000-000071530000}"/>
    <cellStyle name="Total 6" xfId="20911" xr:uid="{00000000-0005-0000-0000-000072530000}"/>
    <cellStyle name="Total 6 2" xfId="20912" xr:uid="{00000000-0005-0000-0000-000073530000}"/>
    <cellStyle name="Total 6 2 2" xfId="20964" xr:uid="{00000000-0005-0000-0000-000074530000}"/>
    <cellStyle name="Total 6 3" xfId="20913" xr:uid="{00000000-0005-0000-0000-000075530000}"/>
    <cellStyle name="Total 6 3 2" xfId="20963" xr:uid="{00000000-0005-0000-0000-000076530000}"/>
    <cellStyle name="Total 6 4" xfId="20965" xr:uid="{00000000-0005-0000-0000-000077530000}"/>
    <cellStyle name="Total 7" xfId="20914" xr:uid="{00000000-0005-0000-0000-000078530000}"/>
    <cellStyle name="Total 7 2" xfId="20962" xr:uid="{00000000-0005-0000-0000-000079530000}"/>
    <cellStyle name="Total2 - Style2" xfId="20915" xr:uid="{00000000-0005-0000-0000-00007A530000}"/>
    <cellStyle name="Unit" xfId="20916" xr:uid="{00000000-0005-0000-0000-00007B530000}"/>
    <cellStyle name="Unit 2" xfId="20917" xr:uid="{00000000-0005-0000-0000-00007C530000}"/>
    <cellStyle name="Unit 3" xfId="20918" xr:uid="{00000000-0005-0000-0000-00007D530000}"/>
    <cellStyle name="Unit 4" xfId="20919" xr:uid="{00000000-0005-0000-0000-00007E530000}"/>
    <cellStyle name="Vertical" xfId="20920" xr:uid="{00000000-0005-0000-0000-00007F530000}"/>
    <cellStyle name="Vertical 2" xfId="20921" xr:uid="{00000000-0005-0000-0000-000080530000}"/>
    <cellStyle name="Vertical 3" xfId="20922" xr:uid="{00000000-0005-0000-0000-000081530000}"/>
    <cellStyle name="Währung [0]" xfId="20923" xr:uid="{00000000-0005-0000-0000-000082530000}"/>
    <cellStyle name="Währung_AX-3-4-Balance-Sheet-310899" xfId="20924" xr:uid="{00000000-0005-0000-0000-000083530000}"/>
    <cellStyle name="Warning Text 2" xfId="20925" xr:uid="{00000000-0005-0000-0000-000084530000}"/>
    <cellStyle name="Warning Text 2 10" xfId="20926" xr:uid="{00000000-0005-0000-0000-000085530000}"/>
    <cellStyle name="Warning Text 2 11" xfId="20927" xr:uid="{00000000-0005-0000-0000-000086530000}"/>
    <cellStyle name="Warning Text 2 12" xfId="20928" xr:uid="{00000000-0005-0000-0000-000087530000}"/>
    <cellStyle name="Warning Text 2 2" xfId="20929" xr:uid="{00000000-0005-0000-0000-000088530000}"/>
    <cellStyle name="Warning Text 2 2 2" xfId="20930" xr:uid="{00000000-0005-0000-0000-000089530000}"/>
    <cellStyle name="Warning Text 2 3" xfId="20931" xr:uid="{00000000-0005-0000-0000-00008A530000}"/>
    <cellStyle name="Warning Text 2 4" xfId="20932" xr:uid="{00000000-0005-0000-0000-00008B530000}"/>
    <cellStyle name="Warning Text 2 5" xfId="20933" xr:uid="{00000000-0005-0000-0000-00008C530000}"/>
    <cellStyle name="Warning Text 2 6" xfId="20934" xr:uid="{00000000-0005-0000-0000-00008D530000}"/>
    <cellStyle name="Warning Text 2 7" xfId="20935" xr:uid="{00000000-0005-0000-0000-00008E530000}"/>
    <cellStyle name="Warning Text 2 8" xfId="20936" xr:uid="{00000000-0005-0000-0000-00008F530000}"/>
    <cellStyle name="Warning Text 2 9" xfId="20937" xr:uid="{00000000-0005-0000-0000-000090530000}"/>
    <cellStyle name="Warning Text 3" xfId="20938" xr:uid="{00000000-0005-0000-0000-000091530000}"/>
    <cellStyle name="Warning Text 3 2" xfId="20939" xr:uid="{00000000-0005-0000-0000-000092530000}"/>
    <cellStyle name="Warning Text 3 3" xfId="20940" xr:uid="{00000000-0005-0000-0000-000093530000}"/>
    <cellStyle name="Warning Text 4" xfId="20941" xr:uid="{00000000-0005-0000-0000-000094530000}"/>
    <cellStyle name="Warning Text 4 2" xfId="20942" xr:uid="{00000000-0005-0000-0000-000095530000}"/>
    <cellStyle name="Warning Text 4 3" xfId="20943" xr:uid="{00000000-0005-0000-0000-000096530000}"/>
    <cellStyle name="Warning Text 5" xfId="20944" xr:uid="{00000000-0005-0000-0000-000097530000}"/>
    <cellStyle name="Warning Text 5 2" xfId="20945" xr:uid="{00000000-0005-0000-0000-000098530000}"/>
    <cellStyle name="Warning Text 5 3" xfId="20946" xr:uid="{00000000-0005-0000-0000-000099530000}"/>
    <cellStyle name="Warning Text 6" xfId="20947" xr:uid="{00000000-0005-0000-0000-00009A530000}"/>
    <cellStyle name="Warning Text 6 2" xfId="20948" xr:uid="{00000000-0005-0000-0000-00009B530000}"/>
    <cellStyle name="Warning Text 6 3" xfId="20949" xr:uid="{00000000-0005-0000-0000-00009C530000}"/>
    <cellStyle name="Warning Text 7" xfId="20950" xr:uid="{00000000-0005-0000-0000-00009D530000}"/>
    <cellStyle name="Years" xfId="20951" xr:uid="{00000000-0005-0000-0000-00009E530000}"/>
    <cellStyle name="Денежный [0]_Capex" xfId="20952" xr:uid="{00000000-0005-0000-0000-00009F530000}"/>
    <cellStyle name="Денежный_Capex" xfId="20953" xr:uid="{00000000-0005-0000-0000-0000A0530000}"/>
    <cellStyle name="Обычный_7.1" xfId="20954" xr:uid="{00000000-0005-0000-0000-0000A1530000}"/>
    <cellStyle name="ТЕКСТ" xfId="20955" xr:uid="{00000000-0005-0000-0000-0000A2530000}"/>
    <cellStyle name="Тысячи [0]_Chart1 (Sales &amp; Costs)" xfId="20956" xr:uid="{00000000-0005-0000-0000-0000A3530000}"/>
    <cellStyle name="Тысячи_Chart1 (Sales &amp; Costs)" xfId="20957" xr:uid="{00000000-0005-0000-0000-0000A4530000}"/>
    <cellStyle name="Финансовый [0]_Capex" xfId="20958" xr:uid="{00000000-0005-0000-0000-0000A5530000}"/>
    <cellStyle name="Финансовый_Capex" xfId="20959" xr:uid="{00000000-0005-0000-0000-0000A6530000}"/>
  </cellStyles>
  <dxfs count="2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rgb="FFFFC000"/>
      </font>
      <fill>
        <patternFill>
          <bgColor rgb="FFFF0000"/>
        </patternFill>
      </fill>
    </dxf>
  </dxfs>
  <tableStyles count="0" defaultTableStyle="TableStyleMedium2" defaultPivotStyle="PivotStyleMedium9"/>
  <colors>
    <mruColors>
      <color rgb="FF9696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ustomXml" Target="../customXml/item2.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twoCellAnchor>
    <xdr:from>
      <xdr:col>1</xdr:col>
      <xdr:colOff>0</xdr:colOff>
      <xdr:row>5</xdr:row>
      <xdr:rowOff>0</xdr:rowOff>
    </xdr:from>
    <xdr:to>
      <xdr:col>1</xdr:col>
      <xdr:colOff>6324600</xdr:colOff>
      <xdr:row>6</xdr:row>
      <xdr:rowOff>561975</xdr:rowOff>
    </xdr:to>
    <xdr:cxnSp macro="">
      <xdr:nvCxnSpPr>
        <xdr:cNvPr id="3" name="Straight Connector 2">
          <a:extLst>
            <a:ext uri="{FF2B5EF4-FFF2-40B4-BE49-F238E27FC236}">
              <a16:creationId xmlns:a16="http://schemas.microsoft.com/office/drawing/2014/main" id="{00000000-0008-0000-0C00-000003000000}"/>
            </a:ext>
          </a:extLst>
        </xdr:cNvPr>
        <xdr:cNvCxnSpPr/>
      </xdr:nvCxnSpPr>
      <xdr:spPr>
        <a:xfrm>
          <a:off x="704850" y="819150"/>
          <a:ext cx="6324600" cy="11525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0.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9.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2" tint="-9.9978637043366805E-2"/>
  </sheetPr>
  <dimension ref="A1:C38"/>
  <sheetViews>
    <sheetView zoomScale="85" zoomScaleNormal="85" workbookViewId="0">
      <pane xSplit="1" ySplit="7" topLeftCell="B8" activePane="bottomRight" state="frozen"/>
      <selection activeCell="B36" sqref="B36:C36"/>
      <selection pane="topRight" activeCell="B36" sqref="B36:C36"/>
      <selection pane="bottomLeft" activeCell="B36" sqref="B36:C36"/>
      <selection pane="bottomRight" activeCell="B8" sqref="B8"/>
    </sheetView>
  </sheetViews>
  <sheetFormatPr defaultRowHeight="14.4"/>
  <cols>
    <col min="1" max="1" width="10.33203125" style="1" customWidth="1"/>
    <col min="2" max="2" width="153" bestFit="1" customWidth="1"/>
    <col min="3" max="3" width="39.44140625" customWidth="1"/>
    <col min="7" max="7" width="25" customWidth="1"/>
  </cols>
  <sheetData>
    <row r="1" spans="1:3">
      <c r="A1" s="6"/>
      <c r="B1" s="94" t="s">
        <v>148</v>
      </c>
      <c r="C1" s="45"/>
    </row>
    <row r="2" spans="1:3" s="91" customFormat="1">
      <c r="A2" s="133">
        <v>1</v>
      </c>
      <c r="B2" s="92" t="s">
        <v>149</v>
      </c>
      <c r="C2" s="90" t="s">
        <v>930</v>
      </c>
    </row>
    <row r="3" spans="1:3" s="91" customFormat="1">
      <c r="A3" s="133">
        <v>2</v>
      </c>
      <c r="B3" s="93" t="s">
        <v>150</v>
      </c>
      <c r="C3" s="90" t="s">
        <v>931</v>
      </c>
    </row>
    <row r="4" spans="1:3" s="91" customFormat="1">
      <c r="A4" s="133">
        <v>3</v>
      </c>
      <c r="B4" s="93" t="s">
        <v>151</v>
      </c>
      <c r="C4" s="90" t="s">
        <v>932</v>
      </c>
    </row>
    <row r="5" spans="1:3" s="91" customFormat="1">
      <c r="A5" s="134">
        <v>4</v>
      </c>
      <c r="B5" s="96" t="s">
        <v>152</v>
      </c>
      <c r="C5" s="90" t="s">
        <v>933</v>
      </c>
    </row>
    <row r="6" spans="1:3" s="95" customFormat="1" ht="65.25" customHeight="1">
      <c r="A6" s="632" t="s">
        <v>309</v>
      </c>
      <c r="B6" s="633"/>
      <c r="C6" s="633"/>
    </row>
    <row r="7" spans="1:3">
      <c r="A7" s="208" t="s">
        <v>240</v>
      </c>
      <c r="B7" s="209" t="s">
        <v>153</v>
      </c>
    </row>
    <row r="8" spans="1:3">
      <c r="A8" s="210">
        <v>1</v>
      </c>
      <c r="B8" s="206" t="s">
        <v>128</v>
      </c>
    </row>
    <row r="9" spans="1:3">
      <c r="A9" s="210">
        <v>2</v>
      </c>
      <c r="B9" s="206" t="s">
        <v>154</v>
      </c>
    </row>
    <row r="10" spans="1:3">
      <c r="A10" s="210">
        <v>3</v>
      </c>
      <c r="B10" s="206" t="s">
        <v>155</v>
      </c>
    </row>
    <row r="11" spans="1:3">
      <c r="A11" s="210">
        <v>4</v>
      </c>
      <c r="B11" s="206" t="s">
        <v>156</v>
      </c>
    </row>
    <row r="12" spans="1:3">
      <c r="A12" s="210">
        <v>5</v>
      </c>
      <c r="B12" s="206" t="s">
        <v>96</v>
      </c>
    </row>
    <row r="13" spans="1:3">
      <c r="A13" s="210">
        <v>6</v>
      </c>
      <c r="B13" s="211" t="s">
        <v>80</v>
      </c>
    </row>
    <row r="14" spans="1:3">
      <c r="A14" s="210">
        <v>7</v>
      </c>
      <c r="B14" s="206" t="s">
        <v>157</v>
      </c>
    </row>
    <row r="15" spans="1:3">
      <c r="A15" s="210">
        <v>8</v>
      </c>
      <c r="B15" s="206" t="s">
        <v>160</v>
      </c>
    </row>
    <row r="16" spans="1:3">
      <c r="A16" s="210">
        <v>9</v>
      </c>
      <c r="B16" s="206" t="s">
        <v>74</v>
      </c>
    </row>
    <row r="17" spans="1:2">
      <c r="A17" s="212" t="s">
        <v>366</v>
      </c>
      <c r="B17" s="206" t="s">
        <v>346</v>
      </c>
    </row>
    <row r="18" spans="1:2">
      <c r="A18" s="521">
        <v>9.1999999999999993</v>
      </c>
      <c r="B18" s="522" t="s">
        <v>969</v>
      </c>
    </row>
    <row r="19" spans="1:2">
      <c r="A19" s="521">
        <v>9.3000000000000007</v>
      </c>
      <c r="B19" s="522" t="s">
        <v>970</v>
      </c>
    </row>
    <row r="20" spans="1:2">
      <c r="A20" s="210">
        <v>10</v>
      </c>
      <c r="B20" s="206" t="s">
        <v>161</v>
      </c>
    </row>
    <row r="21" spans="1:2">
      <c r="A21" s="210">
        <v>11</v>
      </c>
      <c r="B21" s="211" t="s">
        <v>144</v>
      </c>
    </row>
    <row r="22" spans="1:2">
      <c r="A22" s="210">
        <v>12</v>
      </c>
      <c r="B22" s="211" t="s">
        <v>141</v>
      </c>
    </row>
    <row r="23" spans="1:2">
      <c r="A23" s="210">
        <v>13</v>
      </c>
      <c r="B23" s="213" t="s">
        <v>285</v>
      </c>
    </row>
    <row r="24" spans="1:2">
      <c r="A24" s="210">
        <v>14</v>
      </c>
      <c r="B24" s="206" t="s">
        <v>339</v>
      </c>
    </row>
    <row r="25" spans="1:2">
      <c r="A25" s="210">
        <v>15</v>
      </c>
      <c r="B25" s="206" t="s">
        <v>73</v>
      </c>
    </row>
    <row r="26" spans="1:2">
      <c r="A26" s="210">
        <v>15.1</v>
      </c>
      <c r="B26" s="206" t="s">
        <v>375</v>
      </c>
    </row>
    <row r="27" spans="1:2">
      <c r="A27" s="582">
        <v>15.2</v>
      </c>
      <c r="B27" s="522" t="s">
        <v>980</v>
      </c>
    </row>
    <row r="28" spans="1:2">
      <c r="A28" s="210">
        <v>16</v>
      </c>
      <c r="B28" s="206" t="s">
        <v>427</v>
      </c>
    </row>
    <row r="29" spans="1:2">
      <c r="A29" s="210">
        <v>17</v>
      </c>
      <c r="B29" s="206" t="s">
        <v>651</v>
      </c>
    </row>
    <row r="30" spans="1:2">
      <c r="A30" s="210">
        <v>18</v>
      </c>
      <c r="B30" s="206" t="s">
        <v>911</v>
      </c>
    </row>
    <row r="31" spans="1:2">
      <c r="A31" s="210">
        <v>19</v>
      </c>
      <c r="B31" s="206" t="s">
        <v>912</v>
      </c>
    </row>
    <row r="32" spans="1:2">
      <c r="A32" s="210">
        <v>20</v>
      </c>
      <c r="B32" s="206" t="s">
        <v>913</v>
      </c>
    </row>
    <row r="33" spans="1:2">
      <c r="A33" s="210">
        <v>21</v>
      </c>
      <c r="B33" s="206" t="s">
        <v>520</v>
      </c>
    </row>
    <row r="34" spans="1:2">
      <c r="A34" s="210">
        <v>22</v>
      </c>
      <c r="B34" s="206" t="s">
        <v>914</v>
      </c>
    </row>
    <row r="35" spans="1:2" ht="26.4">
      <c r="A35" s="210">
        <v>23</v>
      </c>
      <c r="B35" s="484" t="s">
        <v>910</v>
      </c>
    </row>
    <row r="36" spans="1:2">
      <c r="A36" s="210">
        <v>24</v>
      </c>
      <c r="B36" s="206" t="s">
        <v>915</v>
      </c>
    </row>
    <row r="37" spans="1:2">
      <c r="A37" s="210">
        <v>25</v>
      </c>
      <c r="B37" s="206" t="s">
        <v>916</v>
      </c>
    </row>
    <row r="38" spans="1:2">
      <c r="A38" s="210">
        <v>26</v>
      </c>
      <c r="B38" s="206" t="s">
        <v>696</v>
      </c>
    </row>
  </sheetData>
  <mergeCells count="1">
    <mergeCell ref="A6:C6"/>
  </mergeCells>
  <hyperlinks>
    <hyperlink ref="B8" location="'1. key ratios'!A1" display="ცხრილი 1: ძირითადი მაჩვენებლები" xr:uid="{00000000-0004-0000-0000-000000000000}"/>
    <hyperlink ref="B9" location="'2. SOFP'!A1" display="საბალანსო უწყისი" xr:uid="{00000000-0004-0000-0000-000001000000}"/>
    <hyperlink ref="B10" location="'3. SOPL'!A1" display="მოგება-ზარალის ანგარიშგება" xr:uid="{00000000-0004-0000-0000-000002000000}"/>
    <hyperlink ref="B11" location="'4. Off-Balance'!A1" display="ბალანსგარეშე ანგარიშების უწყისი " xr:uid="{00000000-0004-0000-0000-000003000000}"/>
    <hyperlink ref="B12" location="'5. RWA'!A1" display="ცხრილი 5: რისკის მიხედვით შეწონილი რისკის პოზიციები" xr:uid="{00000000-0004-0000-0000-000004000000}"/>
    <hyperlink ref="B14" location="'7. LI1'!A1" display="აქტივებსა და საკრედიტო რისკის მიხედვით შეწონვას დაქვემდებარებულ საბალანსო ელემენტებს შორის კავშირები" xr:uid="{00000000-0004-0000-0000-000005000000}"/>
    <hyperlink ref="B13" location="'6. Administrators-shareholders'!A1" display="ინფორმაცია ბანკის სამეთვალყურეო საბჭოს, დირექტორატის და აქციონერთა შესახებ" xr:uid="{00000000-0004-0000-0000-000006000000}"/>
    <hyperlink ref="B15" location="'8. LI2'!A1" display="ცხრილი 8: საზედამხედველო რისკის პოზიციების სიდიდესა და ფინანსური ანგარიშგების საბალანსო ღირებულებებს შორის განსხვავებების მთავარი წყარო" xr:uid="{00000000-0004-0000-0000-000007000000}"/>
    <hyperlink ref="B16" location="'9. Capital'!A1" display="ცხრილი 9: საზედამხედველო კაპიტალი" xr:uid="{00000000-0004-0000-0000-000008000000}"/>
    <hyperlink ref="B20" location="'10. CC2'!A1" display="ცხრილი 10: კავშირი საზედამხედველო კაპიტალსა და ფინანსური მდგომარეობის ანგარიშგებას შორის" xr:uid="{00000000-0004-0000-0000-000009000000}"/>
    <hyperlink ref="B22" location="'12. CRM'!A1" display="საკრედიტო რისკის მიტიგაცია" xr:uid="{00000000-0004-0000-0000-00000A000000}"/>
    <hyperlink ref="B21" location="'11. CRWA'!A1" display="საკრედიტო რისკის მიხედვით შეწონილი რისკის პოზიციები" xr:uid="{00000000-0004-0000-0000-00000B000000}"/>
    <hyperlink ref="B23" location="'13. CRME'!A1" display="სტანდარტიზებული მიდგომა - საკრედიტო რისკი საკრედიტო რისკის მიტიგაციის ეფექტი" xr:uid="{00000000-0004-0000-0000-00000C000000}"/>
    <hyperlink ref="B25" location="'15. CCR'!A1" display="კონტრაგენტთან დაკავშირებული საკრედიტო რისკის მიხედვით შეწონილი რისკის პოზიციები" xr:uid="{00000000-0004-0000-0000-00000D000000}"/>
    <hyperlink ref="B24" location="'14. LCR'!A1" display="ლიკვიდობის გადაფარვის კოეფიციენტი" xr:uid="{00000000-0004-0000-0000-00000E000000}"/>
    <hyperlink ref="B17" location="'9.1. Capital Requirements'!A1" display="კაპიტალის ადეკვატურობის მოთხოვნები" xr:uid="{00000000-0004-0000-0000-00000F000000}"/>
    <hyperlink ref="B26" location="'15.1. LR'!A1" display="ლევერიჯის კოეფიციენტი" xr:uid="{00000000-0004-0000-0000-000010000000}"/>
    <hyperlink ref="B28" location="'16. NSFR'!A1" display="წმინდა სტაბილური დაფინანსების კოეფიციენტი" xr:uid="{00000000-0004-0000-0000-000011000000}"/>
    <hyperlink ref="B29" location="' 17. Residual Maturity'!A1" display="რისკის პოზიციის ღირებულება ნარჩენი ვადიანობის  და რისკის კლასების მიხედვით" xr:uid="{00000000-0004-0000-0000-000012000000}"/>
    <hyperlink ref="B30" location="'18. Assets by Exposure classes'!A1" display="აქტივების მთლიანი ღირებულების, საბალანსო ღირებულების, აქტივებზე რეზერვების, ჩამოწერების და რეზერვის ხარჯის განაწილება რისკის კლასების მიხედვით" xr:uid="{00000000-0004-0000-0000-000013000000}"/>
    <hyperlink ref="B31" location="'19. Assets by Risk Sectors'!A1" display="აქტივების მთლიანი ღირებულების, საბალანსო ღირებულების, აქტივებზე რეზერვების, ჩამოწერების და რეზერვის ხარჯის განაწილება დაფარვის წყაროს სექტორების მიხედვით" xr:uid="{00000000-0004-0000-0000-000014000000}"/>
    <hyperlink ref="B33" location="'21. NPL'!A1" display="უმოქმედო სესხების ცვლილება" xr:uid="{00000000-0004-0000-0000-000015000000}"/>
    <hyperlink ref="B34" location="'22. Quality'!A1" display="სესხების, სავალო ფასიანი ქაღალდების და გარესაბალანსო ვალდებულებების განაწილება, კლასიფიკაციის, ვადაგადაცილების და მსესხებლის ტიპის მიხედვით" xr:uid="{00000000-0004-0000-0000-000016000000}"/>
    <hyperlink ref="B35" location="'23. LTV'!A1" display="სესხების, უზრუნველყოფის კოეფიციენტის მიხედვით განაწილებული სესხების, სესხებზე რეზერვების, სესხებზე უზრუნველყოფის ღირებულების და გარანტით უზრუნველყოფილი სესხების განაწილება კლასიფიკაციისა და ვადაგადაცილებების მიხედვით" xr:uid="{00000000-0004-0000-0000-000017000000}"/>
    <hyperlink ref="B36" location="'24. Risk Sector'!A1" display="სესხების და სესხებზე რეზერვის განაწილება, დაფარვის წყაროს სექტორების და კლასიფიკაციის მიხედვით" xr:uid="{00000000-0004-0000-0000-000018000000}"/>
    <hyperlink ref="B37" location="'25. Collateral'!A1" display="სესხების, კორპორატიული სავალო ფასიანი ქაღალდების და გარესაბალანსო ვალდებულებების განაწილება უზრუნველყოფების მიხედვით" xr:uid="{00000000-0004-0000-0000-000019000000}"/>
    <hyperlink ref="B32" location="'20. Reserves'!A1" display="რეზერვის ცვლილება სესხებზე და კორპორატიულ სავალო ფასიანი ქაღალდებზე" xr:uid="{00000000-0004-0000-0000-00001A000000}"/>
    <hyperlink ref="B38" location="'26. Retail Products'!A1" display="ზოგადი ინფორმაცია საცალო პროდუქტებზე" xr:uid="{00000000-0004-0000-0000-00001B000000}"/>
    <hyperlink ref="B18" location="'9.2. MREL1'!A1" display="დაშვებული ვალდებულებებისა და კაპიტალის ინსტრუმენტების მინიმალური მოთხოვნასთან (MREL) დაკავშირებული შემაჯამებელი ინფორმაცია" xr:uid="{A8DEE96C-B49B-4549-BFDE-257B84691501}"/>
    <hyperlink ref="B19" location="'9.3. MREL2'!A1" display="MREL-ის კომპონენტების ვადიანობისა და მარეგულირებელი კანონმდებლობის მიხედვით დეტალიზაცია" xr:uid="{C168CFC8-90EE-4ED4-8BE5-32145822CF0E}"/>
    <hyperlink ref="B27" location="'15.2. CVA'!A1" display="საკრედიტო გადაფასების კორექტირება" xr:uid="{205916ED-D364-4D2E-AA95-A6DB691A897C}"/>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rgb="FF92D050"/>
  </sheetPr>
  <dimension ref="A1:F56"/>
  <sheetViews>
    <sheetView zoomScaleNormal="100" workbookViewId="0">
      <pane xSplit="1" ySplit="5" topLeftCell="B6" activePane="bottomRight" state="frozen"/>
      <selection activeCell="B36" sqref="B36:C36"/>
      <selection pane="topRight" activeCell="B36" sqref="B36:C36"/>
      <selection pane="bottomLeft" activeCell="B36" sqref="B36:C36"/>
      <selection pane="bottomRight" activeCell="B6" sqref="B6"/>
    </sheetView>
  </sheetViews>
  <sheetFormatPr defaultRowHeight="14.4"/>
  <cols>
    <col min="1" max="1" width="9.5546875" style="1" bestFit="1" customWidth="1"/>
    <col min="2" max="2" width="132.44140625" style="1" customWidth="1"/>
    <col min="3" max="3" width="18.44140625" style="1" customWidth="1"/>
  </cols>
  <sheetData>
    <row r="1" spans="1:6">
      <c r="A1" s="13" t="s">
        <v>97</v>
      </c>
      <c r="B1" s="12" t="str">
        <f>Info!C2</f>
        <v>სს ტერაბანკი</v>
      </c>
      <c r="D1" s="1"/>
      <c r="E1" s="1"/>
      <c r="F1" s="1"/>
    </row>
    <row r="2" spans="1:6" s="13" customFormat="1" ht="15.75" customHeight="1">
      <c r="A2" s="13" t="s">
        <v>98</v>
      </c>
      <c r="B2" s="243">
        <f>'1. key ratios'!B2</f>
        <v>45930</v>
      </c>
    </row>
    <row r="3" spans="1:6" s="13" customFormat="1" ht="15.75" customHeight="1"/>
    <row r="4" spans="1:6" ht="15" thickBot="1">
      <c r="A4" s="1" t="s">
        <v>246</v>
      </c>
      <c r="B4" s="22" t="s">
        <v>74</v>
      </c>
    </row>
    <row r="5" spans="1:6">
      <c r="A5" s="64" t="s">
        <v>25</v>
      </c>
      <c r="B5" s="65"/>
      <c r="C5" s="66" t="s">
        <v>26</v>
      </c>
    </row>
    <row r="6" spans="1:6">
      <c r="A6" s="67">
        <v>1</v>
      </c>
      <c r="B6" s="41" t="s">
        <v>27</v>
      </c>
      <c r="C6" s="137">
        <v>294962249</v>
      </c>
    </row>
    <row r="7" spans="1:6">
      <c r="A7" s="67">
        <v>2</v>
      </c>
      <c r="B7" s="38" t="s">
        <v>28</v>
      </c>
      <c r="C7" s="494">
        <v>121372000</v>
      </c>
    </row>
    <row r="8" spans="1:6">
      <c r="A8" s="67">
        <v>3</v>
      </c>
      <c r="B8" s="33" t="s">
        <v>29</v>
      </c>
      <c r="C8" s="494">
        <v>0</v>
      </c>
    </row>
    <row r="9" spans="1:6">
      <c r="A9" s="67">
        <v>4</v>
      </c>
      <c r="B9" s="33" t="s">
        <v>30</v>
      </c>
      <c r="C9" s="494">
        <v>0</v>
      </c>
    </row>
    <row r="10" spans="1:6">
      <c r="A10" s="67">
        <v>5</v>
      </c>
      <c r="B10" s="33" t="s">
        <v>31</v>
      </c>
      <c r="C10" s="494">
        <v>0</v>
      </c>
    </row>
    <row r="11" spans="1:6">
      <c r="A11" s="67">
        <v>6</v>
      </c>
      <c r="B11" s="39" t="s">
        <v>32</v>
      </c>
      <c r="C11" s="494">
        <v>173590249</v>
      </c>
    </row>
    <row r="12" spans="1:6" s="2" customFormat="1">
      <c r="A12" s="67">
        <v>7</v>
      </c>
      <c r="B12" s="41" t="s">
        <v>33</v>
      </c>
      <c r="C12" s="137">
        <v>35906200.803066537</v>
      </c>
    </row>
    <row r="13" spans="1:6" s="2" customFormat="1">
      <c r="A13" s="67">
        <v>8</v>
      </c>
      <c r="B13" s="40" t="s">
        <v>34</v>
      </c>
      <c r="C13" s="494">
        <v>0</v>
      </c>
    </row>
    <row r="14" spans="1:6" s="2" customFormat="1" ht="27.6">
      <c r="A14" s="67">
        <v>9</v>
      </c>
      <c r="B14" s="34" t="s">
        <v>35</v>
      </c>
      <c r="C14" s="494">
        <v>0</v>
      </c>
    </row>
    <row r="15" spans="1:6" s="2" customFormat="1">
      <c r="A15" s="67">
        <v>10</v>
      </c>
      <c r="B15" s="35" t="s">
        <v>36</v>
      </c>
      <c r="C15" s="494">
        <v>35146843</v>
      </c>
    </row>
    <row r="16" spans="1:6" s="2" customFormat="1">
      <c r="A16" s="67">
        <v>11</v>
      </c>
      <c r="B16" s="36" t="s">
        <v>37</v>
      </c>
      <c r="C16" s="494">
        <v>0</v>
      </c>
    </row>
    <row r="17" spans="1:3" s="2" customFormat="1">
      <c r="A17" s="67">
        <v>12</v>
      </c>
      <c r="B17" s="35" t="s">
        <v>38</v>
      </c>
      <c r="C17" s="494">
        <v>0</v>
      </c>
    </row>
    <row r="18" spans="1:3" s="2" customFormat="1">
      <c r="A18" s="67">
        <v>13</v>
      </c>
      <c r="B18" s="35" t="s">
        <v>39</v>
      </c>
      <c r="C18" s="494">
        <v>0</v>
      </c>
    </row>
    <row r="19" spans="1:3" s="2" customFormat="1">
      <c r="A19" s="67">
        <v>14</v>
      </c>
      <c r="B19" s="35" t="s">
        <v>40</v>
      </c>
      <c r="C19" s="494">
        <v>0</v>
      </c>
    </row>
    <row r="20" spans="1:3" s="2" customFormat="1" ht="27.6">
      <c r="A20" s="67">
        <v>15</v>
      </c>
      <c r="B20" s="35" t="s">
        <v>41</v>
      </c>
      <c r="C20" s="494">
        <v>0</v>
      </c>
    </row>
    <row r="21" spans="1:3" s="2" customFormat="1" ht="27.6">
      <c r="A21" s="67">
        <v>16</v>
      </c>
      <c r="B21" s="34" t="s">
        <v>42</v>
      </c>
      <c r="C21" s="494">
        <v>0</v>
      </c>
    </row>
    <row r="22" spans="1:3" s="2" customFormat="1">
      <c r="A22" s="67">
        <v>17</v>
      </c>
      <c r="B22" s="68" t="s">
        <v>43</v>
      </c>
      <c r="C22" s="494">
        <v>0</v>
      </c>
    </row>
    <row r="23" spans="1:3" s="2" customFormat="1">
      <c r="A23" s="67">
        <v>18</v>
      </c>
      <c r="B23" s="506" t="s">
        <v>699</v>
      </c>
      <c r="C23" s="137">
        <v>759357.80306653748</v>
      </c>
    </row>
    <row r="24" spans="1:3" s="2" customFormat="1" ht="27.6">
      <c r="A24" s="67">
        <v>19</v>
      </c>
      <c r="B24" s="34" t="s">
        <v>44</v>
      </c>
      <c r="C24" s="494">
        <v>0</v>
      </c>
    </row>
    <row r="25" spans="1:3" s="2" customFormat="1" ht="27.6">
      <c r="A25" s="67">
        <v>20</v>
      </c>
      <c r="B25" s="34" t="s">
        <v>45</v>
      </c>
      <c r="C25" s="494">
        <v>0</v>
      </c>
    </row>
    <row r="26" spans="1:3" s="2" customFormat="1" ht="27.6">
      <c r="A26" s="67">
        <v>21</v>
      </c>
      <c r="B26" s="36" t="s">
        <v>46</v>
      </c>
      <c r="C26" s="494">
        <v>0</v>
      </c>
    </row>
    <row r="27" spans="1:3" s="2" customFormat="1">
      <c r="A27" s="67">
        <v>22</v>
      </c>
      <c r="B27" s="36" t="s">
        <v>47</v>
      </c>
      <c r="C27" s="494">
        <v>0</v>
      </c>
    </row>
    <row r="28" spans="1:3" s="2" customFormat="1" ht="27.6">
      <c r="A28" s="67">
        <v>23</v>
      </c>
      <c r="B28" s="36" t="s">
        <v>48</v>
      </c>
      <c r="C28" s="494">
        <v>0</v>
      </c>
    </row>
    <row r="29" spans="1:3" s="2" customFormat="1">
      <c r="A29" s="67">
        <v>24</v>
      </c>
      <c r="B29" s="42" t="s">
        <v>22</v>
      </c>
      <c r="C29" s="137">
        <v>259056048.19693345</v>
      </c>
    </row>
    <row r="30" spans="1:3" s="2" customFormat="1">
      <c r="A30" s="69"/>
      <c r="B30" s="37"/>
      <c r="C30" s="494">
        <v>0</v>
      </c>
    </row>
    <row r="31" spans="1:3" s="2" customFormat="1">
      <c r="A31" s="69">
        <v>25</v>
      </c>
      <c r="B31" s="42" t="s">
        <v>49</v>
      </c>
      <c r="C31" s="137">
        <v>35214400</v>
      </c>
    </row>
    <row r="32" spans="1:3" s="2" customFormat="1">
      <c r="A32" s="69">
        <v>26</v>
      </c>
      <c r="B32" s="33" t="s">
        <v>50</v>
      </c>
      <c r="C32" s="494">
        <v>35214400</v>
      </c>
    </row>
    <row r="33" spans="1:3" s="2" customFormat="1">
      <c r="A33" s="69">
        <v>27</v>
      </c>
      <c r="B33" s="88" t="s">
        <v>51</v>
      </c>
      <c r="C33" s="494">
        <v>0</v>
      </c>
    </row>
    <row r="34" spans="1:3" s="2" customFormat="1">
      <c r="A34" s="69">
        <v>28</v>
      </c>
      <c r="B34" s="88" t="s">
        <v>52</v>
      </c>
      <c r="C34" s="494">
        <v>35214400</v>
      </c>
    </row>
    <row r="35" spans="1:3" s="2" customFormat="1">
      <c r="A35" s="69">
        <v>29</v>
      </c>
      <c r="B35" s="33" t="s">
        <v>53</v>
      </c>
      <c r="C35" s="494">
        <v>0</v>
      </c>
    </row>
    <row r="36" spans="1:3" s="2" customFormat="1">
      <c r="A36" s="69">
        <v>30</v>
      </c>
      <c r="B36" s="42" t="s">
        <v>54</v>
      </c>
      <c r="C36" s="137">
        <v>0</v>
      </c>
    </row>
    <row r="37" spans="1:3" s="2" customFormat="1">
      <c r="A37" s="69">
        <v>31</v>
      </c>
      <c r="B37" s="34" t="s">
        <v>55</v>
      </c>
      <c r="C37" s="494">
        <v>0</v>
      </c>
    </row>
    <row r="38" spans="1:3" s="2" customFormat="1">
      <c r="A38" s="69">
        <v>32</v>
      </c>
      <c r="B38" s="35" t="s">
        <v>56</v>
      </c>
      <c r="C38" s="494">
        <v>0</v>
      </c>
    </row>
    <row r="39" spans="1:3" s="2" customFormat="1" ht="27.6">
      <c r="A39" s="69">
        <v>33</v>
      </c>
      <c r="B39" s="34" t="s">
        <v>57</v>
      </c>
      <c r="C39" s="494">
        <v>0</v>
      </c>
    </row>
    <row r="40" spans="1:3" s="2" customFormat="1" ht="27.6">
      <c r="A40" s="69">
        <v>34</v>
      </c>
      <c r="B40" s="34" t="s">
        <v>45</v>
      </c>
      <c r="C40" s="494">
        <v>0</v>
      </c>
    </row>
    <row r="41" spans="1:3" s="2" customFormat="1" ht="27.6">
      <c r="A41" s="69">
        <v>35</v>
      </c>
      <c r="B41" s="36" t="s">
        <v>58</v>
      </c>
      <c r="C41" s="494">
        <v>0</v>
      </c>
    </row>
    <row r="42" spans="1:3" s="2" customFormat="1">
      <c r="A42" s="69">
        <v>36</v>
      </c>
      <c r="B42" s="42" t="s">
        <v>23</v>
      </c>
      <c r="C42" s="137">
        <v>35214400</v>
      </c>
    </row>
    <row r="43" spans="1:3" s="2" customFormat="1">
      <c r="A43" s="69"/>
      <c r="B43" s="37"/>
      <c r="C43" s="494">
        <v>0</v>
      </c>
    </row>
    <row r="44" spans="1:3" s="2" customFormat="1">
      <c r="A44" s="69">
        <v>37</v>
      </c>
      <c r="B44" s="43" t="s">
        <v>59</v>
      </c>
      <c r="C44" s="137">
        <v>71478840.560000002</v>
      </c>
    </row>
    <row r="45" spans="1:3" s="2" customFormat="1">
      <c r="A45" s="69">
        <v>38</v>
      </c>
      <c r="B45" s="33" t="s">
        <v>60</v>
      </c>
      <c r="C45" s="494">
        <v>71478840.560000002</v>
      </c>
    </row>
    <row r="46" spans="1:3" s="2" customFormat="1">
      <c r="A46" s="69">
        <v>39</v>
      </c>
      <c r="B46" s="33" t="s">
        <v>61</v>
      </c>
      <c r="C46" s="494">
        <v>0</v>
      </c>
    </row>
    <row r="47" spans="1:3" s="2" customFormat="1">
      <c r="A47" s="69">
        <v>40</v>
      </c>
      <c r="B47" s="507" t="s">
        <v>698</v>
      </c>
      <c r="C47" s="137">
        <v>0</v>
      </c>
    </row>
    <row r="48" spans="1:3" s="2" customFormat="1">
      <c r="A48" s="69">
        <v>41</v>
      </c>
      <c r="B48" s="43" t="s">
        <v>62</v>
      </c>
      <c r="C48" s="137">
        <v>0</v>
      </c>
    </row>
    <row r="49" spans="1:3" s="2" customFormat="1">
      <c r="A49" s="69">
        <v>42</v>
      </c>
      <c r="B49" s="34" t="s">
        <v>63</v>
      </c>
      <c r="C49" s="494">
        <v>0</v>
      </c>
    </row>
    <row r="50" spans="1:3" s="2" customFormat="1">
      <c r="A50" s="69">
        <v>43</v>
      </c>
      <c r="B50" s="35" t="s">
        <v>64</v>
      </c>
      <c r="C50" s="494">
        <v>0</v>
      </c>
    </row>
    <row r="51" spans="1:3" s="2" customFormat="1" ht="27.6">
      <c r="A51" s="69">
        <v>44</v>
      </c>
      <c r="B51" s="34" t="s">
        <v>65</v>
      </c>
      <c r="C51" s="494">
        <v>0</v>
      </c>
    </row>
    <row r="52" spans="1:3" s="2" customFormat="1" ht="27.6">
      <c r="A52" s="69">
        <v>45</v>
      </c>
      <c r="B52" s="34" t="s">
        <v>45</v>
      </c>
      <c r="C52" s="494">
        <v>0</v>
      </c>
    </row>
    <row r="53" spans="1:3" s="2" customFormat="1" ht="15" thickBot="1">
      <c r="A53" s="69">
        <v>46</v>
      </c>
      <c r="B53" s="70" t="s">
        <v>24</v>
      </c>
      <c r="C53" s="137">
        <v>71478840.560000002</v>
      </c>
    </row>
    <row r="56" spans="1:3">
      <c r="B56" s="1" t="s">
        <v>130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tabColor theme="2" tint="-9.9978637043366805E-2"/>
  </sheetPr>
  <dimension ref="A1:D23"/>
  <sheetViews>
    <sheetView workbookViewId="0"/>
  </sheetViews>
  <sheetFormatPr defaultColWidth="9.109375" defaultRowHeight="13.8"/>
  <cols>
    <col min="1" max="1" width="10.88671875" style="1" bestFit="1" customWidth="1"/>
    <col min="2" max="2" width="59" style="1" customWidth="1"/>
    <col min="3" max="3" width="16.6640625" style="1" bestFit="1" customWidth="1"/>
    <col min="4" max="4" width="22.109375" style="1" customWidth="1"/>
    <col min="5" max="16384" width="9.109375" style="1"/>
  </cols>
  <sheetData>
    <row r="1" spans="1:4">
      <c r="A1" s="13" t="s">
        <v>97</v>
      </c>
      <c r="B1" s="12" t="str">
        <f>Info!C2</f>
        <v>სს ტერაბანკი</v>
      </c>
    </row>
    <row r="2" spans="1:4" s="13" customFormat="1" ht="15.75" customHeight="1">
      <c r="A2" s="13" t="s">
        <v>98</v>
      </c>
      <c r="B2" s="243">
        <f>'1. key ratios'!B2</f>
        <v>45930</v>
      </c>
    </row>
    <row r="3" spans="1:4" s="13" customFormat="1" ht="15.75" customHeight="1"/>
    <row r="4" spans="1:4" ht="14.4" thickBot="1">
      <c r="A4" s="1" t="s">
        <v>345</v>
      </c>
      <c r="B4" s="196" t="s">
        <v>346</v>
      </c>
    </row>
    <row r="5" spans="1:4" s="29" customFormat="1">
      <c r="A5" s="663" t="s">
        <v>347</v>
      </c>
      <c r="B5" s="664"/>
      <c r="C5" s="186" t="s">
        <v>348</v>
      </c>
      <c r="D5" s="187" t="s">
        <v>349</v>
      </c>
    </row>
    <row r="6" spans="1:4" s="197" customFormat="1">
      <c r="A6" s="188">
        <v>1</v>
      </c>
      <c r="B6" s="189" t="s">
        <v>350</v>
      </c>
      <c r="C6" s="189"/>
      <c r="D6" s="190"/>
    </row>
    <row r="7" spans="1:4" s="197" customFormat="1">
      <c r="A7" s="191" t="s">
        <v>351</v>
      </c>
      <c r="B7" s="192" t="s">
        <v>352</v>
      </c>
      <c r="C7" s="216">
        <v>4.4999999999999998E-2</v>
      </c>
      <c r="D7" s="214">
        <v>76194402.587677896</v>
      </c>
    </row>
    <row r="8" spans="1:4" s="197" customFormat="1">
      <c r="A8" s="191" t="s">
        <v>353</v>
      </c>
      <c r="B8" s="192" t="s">
        <v>354</v>
      </c>
      <c r="C8" s="216">
        <v>0.06</v>
      </c>
      <c r="D8" s="214">
        <v>101592536.78357051</v>
      </c>
    </row>
    <row r="9" spans="1:4" s="197" customFormat="1">
      <c r="A9" s="191" t="s">
        <v>355</v>
      </c>
      <c r="B9" s="192" t="s">
        <v>356</v>
      </c>
      <c r="C9" s="216">
        <v>0.08</v>
      </c>
      <c r="D9" s="214">
        <v>135456715.71142736</v>
      </c>
    </row>
    <row r="10" spans="1:4" s="197" customFormat="1">
      <c r="A10" s="188" t="s">
        <v>357</v>
      </c>
      <c r="B10" s="189" t="s">
        <v>358</v>
      </c>
      <c r="C10" s="189"/>
      <c r="D10" s="190"/>
    </row>
    <row r="11" spans="1:4" s="198" customFormat="1">
      <c r="A11" s="193" t="s">
        <v>359</v>
      </c>
      <c r="B11" s="194" t="s">
        <v>411</v>
      </c>
      <c r="C11" s="216">
        <v>2.5000000000000001E-2</v>
      </c>
      <c r="D11" s="214">
        <v>42330223.659821056</v>
      </c>
    </row>
    <row r="12" spans="1:4" s="198" customFormat="1">
      <c r="A12" s="193" t="s">
        <v>360</v>
      </c>
      <c r="B12" s="194" t="s">
        <v>361</v>
      </c>
      <c r="C12" s="216">
        <v>5.0000000000000001E-3</v>
      </c>
      <c r="D12" s="214">
        <v>8466044.73196421</v>
      </c>
    </row>
    <row r="13" spans="1:4" s="198" customFormat="1">
      <c r="A13" s="193" t="s">
        <v>362</v>
      </c>
      <c r="B13" s="194" t="s">
        <v>363</v>
      </c>
      <c r="C13" s="216">
        <v>0</v>
      </c>
      <c r="D13" s="214">
        <v>0</v>
      </c>
    </row>
    <row r="14" spans="1:4" s="197" customFormat="1">
      <c r="A14" s="188" t="s">
        <v>364</v>
      </c>
      <c r="B14" s="189" t="s">
        <v>409</v>
      </c>
      <c r="C14" s="189"/>
      <c r="D14" s="190"/>
    </row>
    <row r="15" spans="1:4" s="197" customFormat="1">
      <c r="A15" s="207" t="s">
        <v>367</v>
      </c>
      <c r="B15" s="194" t="s">
        <v>410</v>
      </c>
      <c r="C15" s="216">
        <v>6.0805045773924177E-2</v>
      </c>
      <c r="D15" s="214">
        <v>102955647.49023469</v>
      </c>
    </row>
    <row r="16" spans="1:4" s="197" customFormat="1">
      <c r="A16" s="207" t="s">
        <v>368</v>
      </c>
      <c r="B16" s="194" t="s">
        <v>370</v>
      </c>
      <c r="C16" s="216">
        <v>7.0070804434729184E-2</v>
      </c>
      <c r="D16" s="214">
        <v>118644512.94982669</v>
      </c>
    </row>
    <row r="17" spans="1:4" s="197" customFormat="1">
      <c r="A17" s="207" t="s">
        <v>369</v>
      </c>
      <c r="B17" s="194" t="s">
        <v>407</v>
      </c>
      <c r="C17" s="216">
        <v>8.2262592146314706E-2</v>
      </c>
      <c r="D17" s="214">
        <v>139287756.97560561</v>
      </c>
    </row>
    <row r="18" spans="1:4" s="29" customFormat="1">
      <c r="A18" s="665" t="s">
        <v>408</v>
      </c>
      <c r="B18" s="666"/>
      <c r="C18" s="218" t="s">
        <v>348</v>
      </c>
      <c r="D18" s="215" t="s">
        <v>349</v>
      </c>
    </row>
    <row r="19" spans="1:4" s="197" customFormat="1">
      <c r="A19" s="195">
        <v>4</v>
      </c>
      <c r="B19" s="194" t="s">
        <v>22</v>
      </c>
      <c r="C19" s="217">
        <v>0.13580504577392419</v>
      </c>
      <c r="D19" s="214">
        <v>229946318.46969786</v>
      </c>
    </row>
    <row r="20" spans="1:4" s="197" customFormat="1">
      <c r="A20" s="195">
        <v>5</v>
      </c>
      <c r="B20" s="194" t="s">
        <v>75</v>
      </c>
      <c r="C20" s="217">
        <v>0.16007080443472918</v>
      </c>
      <c r="D20" s="214">
        <v>271033318.12518245</v>
      </c>
    </row>
    <row r="21" spans="1:4" s="197" customFormat="1" ht="14.4" thickBot="1">
      <c r="A21" s="199" t="s">
        <v>365</v>
      </c>
      <c r="B21" s="200" t="s">
        <v>74</v>
      </c>
      <c r="C21" s="217">
        <v>0.19226259214631472</v>
      </c>
      <c r="D21" s="214">
        <v>325540741.07881826</v>
      </c>
    </row>
    <row r="23" spans="1:4" ht="69">
      <c r="B23" s="17" t="s">
        <v>412</v>
      </c>
    </row>
  </sheetData>
  <mergeCells count="2">
    <mergeCell ref="A5:B5"/>
    <mergeCell ref="A18:B18"/>
  </mergeCell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389CCF-737A-4900-BBE8-221441B0B3A1}">
  <sheetPr codeName="Sheet31">
    <tabColor theme="2" tint="-9.9978637043366805E-2"/>
  </sheetPr>
  <dimension ref="A1:E27"/>
  <sheetViews>
    <sheetView workbookViewId="0"/>
  </sheetViews>
  <sheetFormatPr defaultRowHeight="14.4"/>
  <cols>
    <col min="1" max="1" width="107.109375" bestFit="1" customWidth="1"/>
    <col min="2" max="2" width="50.88671875" bestFit="1" customWidth="1"/>
    <col min="3" max="3" width="28.109375" bestFit="1" customWidth="1"/>
    <col min="4" max="4" width="28.33203125" customWidth="1"/>
    <col min="5" max="7" width="28.109375" customWidth="1"/>
  </cols>
  <sheetData>
    <row r="1" spans="1:2">
      <c r="A1" s="523" t="s">
        <v>97</v>
      </c>
      <c r="B1" s="12" t="str">
        <f>Info!C2</f>
        <v>სს ტერაბანკი</v>
      </c>
    </row>
    <row r="2" spans="1:2">
      <c r="A2" s="523" t="s">
        <v>98</v>
      </c>
      <c r="B2" s="243">
        <f>'1. key ratios'!B2</f>
        <v>45930</v>
      </c>
    </row>
    <row r="3" spans="1:2">
      <c r="A3" s="524" t="s">
        <v>934</v>
      </c>
      <c r="B3" s="525" t="s">
        <v>935</v>
      </c>
    </row>
    <row r="4" spans="1:2" ht="15" thickBot="1"/>
    <row r="5" spans="1:2">
      <c r="A5" s="526"/>
      <c r="B5" s="527" t="s">
        <v>936</v>
      </c>
    </row>
    <row r="6" spans="1:2">
      <c r="A6" s="528" t="s">
        <v>937</v>
      </c>
      <c r="B6" s="529">
        <f>SUM(B7,B11)</f>
        <v>365749288.75693345</v>
      </c>
    </row>
    <row r="7" spans="1:2" ht="15.6">
      <c r="A7" s="528" t="s">
        <v>938</v>
      </c>
      <c r="B7" s="529">
        <f>SUM(B8:B10)</f>
        <v>365749288.75693345</v>
      </c>
    </row>
    <row r="8" spans="1:2">
      <c r="A8" s="530" t="s">
        <v>939</v>
      </c>
      <c r="B8" s="531">
        <v>259056048.19693345</v>
      </c>
    </row>
    <row r="9" spans="1:2">
      <c r="A9" s="530" t="s">
        <v>940</v>
      </c>
      <c r="B9" s="531">
        <v>35214400</v>
      </c>
    </row>
    <row r="10" spans="1:2">
      <c r="A10" s="530" t="s">
        <v>941</v>
      </c>
      <c r="B10" s="531">
        <v>71478840.560000002</v>
      </c>
    </row>
    <row r="11" spans="1:2">
      <c r="A11" s="528" t="s">
        <v>942</v>
      </c>
      <c r="B11" s="529">
        <f>SUM(B12:B13)</f>
        <v>0</v>
      </c>
    </row>
    <row r="12" spans="1:2" ht="15.6">
      <c r="A12" s="530" t="s">
        <v>943</v>
      </c>
      <c r="B12" s="531">
        <v>0</v>
      </c>
    </row>
    <row r="13" spans="1:2" ht="15.6">
      <c r="A13" s="530" t="s">
        <v>944</v>
      </c>
      <c r="B13" s="531">
        <v>0</v>
      </c>
    </row>
    <row r="14" spans="1:2">
      <c r="A14" s="528" t="s">
        <v>945</v>
      </c>
      <c r="B14" s="529">
        <f>SUM(B15:B16)</f>
        <v>365749288.75693345</v>
      </c>
    </row>
    <row r="15" spans="1:2">
      <c r="A15" s="532" t="s">
        <v>946</v>
      </c>
      <c r="B15" s="531">
        <v>0</v>
      </c>
    </row>
    <row r="16" spans="1:2">
      <c r="A16" s="532" t="s">
        <v>74</v>
      </c>
      <c r="B16" s="531">
        <v>365749288.75693345</v>
      </c>
    </row>
    <row r="17" spans="1:5">
      <c r="A17" s="528" t="s">
        <v>947</v>
      </c>
      <c r="B17" s="529"/>
    </row>
    <row r="18" spans="1:5">
      <c r="A18" s="532" t="s">
        <v>948</v>
      </c>
      <c r="B18" s="531">
        <v>1693208946.3928421</v>
      </c>
    </row>
    <row r="19" spans="1:5">
      <c r="A19" s="532" t="s">
        <v>949</v>
      </c>
      <c r="B19" s="531">
        <v>0</v>
      </c>
    </row>
    <row r="20" spans="1:5">
      <c r="A20" s="528" t="s">
        <v>950</v>
      </c>
      <c r="B20" s="529"/>
    </row>
    <row r="21" spans="1:5">
      <c r="A21" s="533" t="s">
        <v>951</v>
      </c>
      <c r="B21" s="534">
        <f>IFERROR(B6/B18,0)</f>
        <v>0.21600954184426793</v>
      </c>
    </row>
    <row r="22" spans="1:5">
      <c r="A22" s="533" t="s">
        <v>952</v>
      </c>
      <c r="B22" s="534">
        <f>IFERROR(B6/B19,0)</f>
        <v>0</v>
      </c>
    </row>
    <row r="23" spans="1:5" ht="15" thickBot="1">
      <c r="A23" s="535" t="s">
        <v>953</v>
      </c>
      <c r="B23" s="536">
        <f>IFERROR(B6/B14,0)</f>
        <v>1</v>
      </c>
    </row>
    <row r="24" spans="1:5" ht="16.5" customHeight="1">
      <c r="A24" s="537" t="s">
        <v>954</v>
      </c>
      <c r="B24" s="538"/>
      <c r="C24" s="538"/>
      <c r="D24" s="538"/>
      <c r="E24" s="538"/>
    </row>
    <row r="25" spans="1:5" ht="25.5" customHeight="1">
      <c r="A25" s="537" t="s">
        <v>955</v>
      </c>
    </row>
    <row r="26" spans="1:5" ht="57" customHeight="1">
      <c r="A26" s="537" t="s">
        <v>956</v>
      </c>
    </row>
    <row r="27" spans="1:5">
      <c r="A27" s="539"/>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DE6BD4-9149-4DB2-A5F6-A9857B5FD373}">
  <sheetPr codeName="Sheet32">
    <tabColor theme="2" tint="-9.9978637043366805E-2"/>
  </sheetPr>
  <dimension ref="A1:F20"/>
  <sheetViews>
    <sheetView workbookViewId="0"/>
  </sheetViews>
  <sheetFormatPr defaultColWidth="9.109375" defaultRowHeight="14.4"/>
  <cols>
    <col min="1" max="1" width="82" style="542" customWidth="1"/>
    <col min="2" max="2" width="28.109375" style="542" bestFit="1" customWidth="1"/>
    <col min="3" max="3" width="28.33203125" style="542" customWidth="1"/>
    <col min="4" max="6" width="28.109375" style="542" customWidth="1"/>
    <col min="7" max="16384" width="9.109375" style="542"/>
  </cols>
  <sheetData>
    <row r="1" spans="1:6">
      <c r="A1" s="540" t="s">
        <v>97</v>
      </c>
      <c r="B1" s="12" t="str">
        <f>Info!C2</f>
        <v>სს ტერაბანკი</v>
      </c>
      <c r="C1" s="541"/>
    </row>
    <row r="2" spans="1:6">
      <c r="A2" s="540" t="s">
        <v>98</v>
      </c>
      <c r="B2" s="243">
        <f>'1. key ratios'!B2</f>
        <v>45930</v>
      </c>
      <c r="C2" s="541"/>
    </row>
    <row r="3" spans="1:6">
      <c r="A3" s="543" t="s">
        <v>957</v>
      </c>
      <c r="B3" s="544" t="s">
        <v>935</v>
      </c>
      <c r="C3" s="541"/>
    </row>
    <row r="5" spans="1:6">
      <c r="A5" s="539"/>
    </row>
    <row r="6" spans="1:6" ht="15" thickBot="1">
      <c r="A6" s="545"/>
      <c r="B6" s="545"/>
      <c r="C6" s="545"/>
      <c r="D6" s="545"/>
      <c r="E6" s="545"/>
      <c r="F6" s="545"/>
    </row>
    <row r="7" spans="1:6">
      <c r="A7" s="667"/>
      <c r="B7" s="669" t="s">
        <v>958</v>
      </c>
      <c r="C7" s="669"/>
      <c r="D7" s="669"/>
      <c r="E7" s="669"/>
      <c r="F7" s="670" t="s">
        <v>959</v>
      </c>
    </row>
    <row r="8" spans="1:6" ht="27.6">
      <c r="A8" s="668"/>
      <c r="B8" s="546" t="s">
        <v>960</v>
      </c>
      <c r="C8" s="546" t="s">
        <v>961</v>
      </c>
      <c r="D8" s="546" t="s">
        <v>962</v>
      </c>
      <c r="E8" s="546" t="s">
        <v>963</v>
      </c>
      <c r="F8" s="671"/>
    </row>
    <row r="9" spans="1:6">
      <c r="A9" s="547" t="s">
        <v>964</v>
      </c>
      <c r="B9" s="548">
        <f>B13+B17</f>
        <v>0</v>
      </c>
      <c r="C9" s="548">
        <f t="shared" ref="C9:E9" si="0">C13+C17</f>
        <v>0</v>
      </c>
      <c r="D9" s="548">
        <f t="shared" si="0"/>
        <v>0</v>
      </c>
      <c r="E9" s="548">
        <f t="shared" si="0"/>
        <v>0</v>
      </c>
      <c r="F9" s="549">
        <f>F13+F17</f>
        <v>0</v>
      </c>
    </row>
    <row r="10" spans="1:6">
      <c r="A10" s="550" t="s">
        <v>965</v>
      </c>
      <c r="B10" s="551">
        <v>0</v>
      </c>
      <c r="C10" s="551">
        <v>0</v>
      </c>
      <c r="D10" s="551">
        <v>0</v>
      </c>
      <c r="E10" s="551">
        <v>0</v>
      </c>
      <c r="F10" s="549">
        <f>SUM(B10:E10)</f>
        <v>0</v>
      </c>
    </row>
    <row r="11" spans="1:6">
      <c r="A11" s="550" t="s">
        <v>966</v>
      </c>
      <c r="B11" s="551">
        <v>0</v>
      </c>
      <c r="C11" s="551">
        <v>0</v>
      </c>
      <c r="D11" s="551">
        <v>0</v>
      </c>
      <c r="E11" s="551">
        <v>0</v>
      </c>
      <c r="F11" s="549">
        <f t="shared" ref="F11:F12" si="1">SUM(B11:E11)</f>
        <v>0</v>
      </c>
    </row>
    <row r="12" spans="1:6">
      <c r="A12" s="552" t="s">
        <v>967</v>
      </c>
      <c r="B12" s="551">
        <v>0</v>
      </c>
      <c r="C12" s="551">
        <v>0</v>
      </c>
      <c r="D12" s="551">
        <v>0</v>
      </c>
      <c r="E12" s="551">
        <v>0</v>
      </c>
      <c r="F12" s="549">
        <f t="shared" si="1"/>
        <v>0</v>
      </c>
    </row>
    <row r="13" spans="1:6">
      <c r="A13" s="553" t="s">
        <v>968</v>
      </c>
      <c r="B13" s="554"/>
      <c r="C13" s="554"/>
      <c r="D13" s="554"/>
      <c r="E13" s="554"/>
      <c r="F13" s="549"/>
    </row>
    <row r="14" spans="1:6">
      <c r="A14" s="550" t="s">
        <v>965</v>
      </c>
      <c r="B14" s="555"/>
      <c r="C14" s="555"/>
      <c r="D14" s="555"/>
      <c r="E14" s="555"/>
      <c r="F14" s="556"/>
    </row>
    <row r="15" spans="1:6">
      <c r="A15" s="550" t="s">
        <v>966</v>
      </c>
      <c r="B15" s="555"/>
      <c r="C15" s="555"/>
      <c r="D15" s="555"/>
      <c r="E15" s="555"/>
      <c r="F15" s="556"/>
    </row>
    <row r="16" spans="1:6">
      <c r="A16" s="552" t="s">
        <v>967</v>
      </c>
      <c r="B16" s="555"/>
      <c r="C16" s="555"/>
      <c r="D16" s="555"/>
      <c r="E16" s="555"/>
      <c r="F16" s="556"/>
    </row>
    <row r="17" spans="1:6">
      <c r="A17" s="553" t="s">
        <v>942</v>
      </c>
      <c r="B17" s="554"/>
      <c r="C17" s="554"/>
      <c r="D17" s="554"/>
      <c r="E17" s="554"/>
      <c r="F17" s="556"/>
    </row>
    <row r="18" spans="1:6">
      <c r="A18" s="550" t="s">
        <v>965</v>
      </c>
      <c r="B18" s="555"/>
      <c r="C18" s="555"/>
      <c r="D18" s="555"/>
      <c r="E18" s="555"/>
      <c r="F18" s="556"/>
    </row>
    <row r="19" spans="1:6">
      <c r="A19" s="550" t="s">
        <v>966</v>
      </c>
      <c r="B19" s="555"/>
      <c r="C19" s="555"/>
      <c r="D19" s="555"/>
      <c r="E19" s="555"/>
      <c r="F19" s="556"/>
    </row>
    <row r="20" spans="1:6" ht="15" thickBot="1">
      <c r="A20" s="557" t="s">
        <v>967</v>
      </c>
      <c r="B20" s="558"/>
      <c r="C20" s="558"/>
      <c r="D20" s="558"/>
      <c r="E20" s="558"/>
      <c r="F20" s="559"/>
    </row>
  </sheetData>
  <mergeCells count="3">
    <mergeCell ref="A7:A8"/>
    <mergeCell ref="B7:E7"/>
    <mergeCell ref="F7:F8"/>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tabColor rgb="FF92D050"/>
  </sheetPr>
  <dimension ref="A1:F68"/>
  <sheetViews>
    <sheetView zoomScale="80" zoomScaleNormal="80" workbookViewId="0">
      <pane xSplit="1" ySplit="5" topLeftCell="B6" activePane="bottomRight" state="frozen"/>
      <selection activeCell="B36" sqref="B36:C36"/>
      <selection pane="topRight" activeCell="B36" sqref="B36:C36"/>
      <selection pane="bottomLeft" activeCell="B36" sqref="B36:C36"/>
      <selection pane="bottomRight" activeCell="B6" sqref="B6"/>
    </sheetView>
  </sheetViews>
  <sheetFormatPr defaultRowHeight="14.4"/>
  <cols>
    <col min="1" max="1" width="10.6640625" style="30" customWidth="1"/>
    <col min="2" max="2" width="91.88671875" style="30" customWidth="1"/>
    <col min="3" max="3" width="53.109375" style="30" customWidth="1"/>
    <col min="4" max="4" width="32.33203125" style="30" customWidth="1"/>
    <col min="5" max="5" width="9.44140625" customWidth="1"/>
  </cols>
  <sheetData>
    <row r="1" spans="1:6">
      <c r="A1" s="13" t="s">
        <v>97</v>
      </c>
      <c r="B1" s="14" t="str">
        <f>Info!C2</f>
        <v>სს ტერაბანკი</v>
      </c>
      <c r="E1" s="1"/>
      <c r="F1" s="1"/>
    </row>
    <row r="2" spans="1:6" s="13" customFormat="1" ht="15.75" customHeight="1">
      <c r="A2" s="13" t="s">
        <v>98</v>
      </c>
      <c r="B2" s="243">
        <f>'1. key ratios'!B2</f>
        <v>45930</v>
      </c>
    </row>
    <row r="3" spans="1:6" s="13" customFormat="1" ht="15.75" customHeight="1">
      <c r="A3" s="19"/>
    </row>
    <row r="4" spans="1:6" s="13" customFormat="1" ht="15.75" customHeight="1" thickBot="1">
      <c r="A4" s="13" t="s">
        <v>247</v>
      </c>
      <c r="B4" s="111" t="s">
        <v>161</v>
      </c>
      <c r="D4" s="113" t="s">
        <v>76</v>
      </c>
    </row>
    <row r="5" spans="1:6" ht="27.6">
      <c r="A5" s="76" t="s">
        <v>25</v>
      </c>
      <c r="B5" s="77" t="s">
        <v>133</v>
      </c>
      <c r="C5" s="78" t="s">
        <v>831</v>
      </c>
      <c r="D5" s="112" t="s">
        <v>162</v>
      </c>
    </row>
    <row r="6" spans="1:6">
      <c r="A6" s="333">
        <v>1</v>
      </c>
      <c r="B6" s="293" t="s">
        <v>816</v>
      </c>
      <c r="C6" s="356">
        <v>248865443.98000002</v>
      </c>
      <c r="D6" s="71"/>
      <c r="E6" s="4"/>
    </row>
    <row r="7" spans="1:6">
      <c r="A7" s="333">
        <v>1.1000000000000001</v>
      </c>
      <c r="B7" s="294" t="s">
        <v>85</v>
      </c>
      <c r="C7" s="356">
        <v>58777036.930000007</v>
      </c>
      <c r="D7" s="72"/>
      <c r="E7" s="4"/>
    </row>
    <row r="8" spans="1:6">
      <c r="A8" s="333">
        <v>1.2</v>
      </c>
      <c r="B8" s="294" t="s">
        <v>86</v>
      </c>
      <c r="C8" s="356">
        <v>160067569.84</v>
      </c>
      <c r="D8" s="72"/>
      <c r="E8" s="4"/>
    </row>
    <row r="9" spans="1:6">
      <c r="A9" s="333">
        <v>1.3</v>
      </c>
      <c r="B9" s="294" t="s">
        <v>87</v>
      </c>
      <c r="C9" s="356">
        <v>30020837.209999997</v>
      </c>
      <c r="D9" s="72"/>
      <c r="E9" s="4"/>
    </row>
    <row r="10" spans="1:6">
      <c r="A10" s="333">
        <v>2</v>
      </c>
      <c r="B10" s="295" t="s">
        <v>703</v>
      </c>
      <c r="C10" s="356">
        <v>116081.80000000005</v>
      </c>
      <c r="D10" s="72"/>
      <c r="E10" s="4"/>
    </row>
    <row r="11" spans="1:6">
      <c r="A11" s="333">
        <v>2.1</v>
      </c>
      <c r="B11" s="296" t="s">
        <v>704</v>
      </c>
      <c r="C11" s="356">
        <v>116081.80000000005</v>
      </c>
      <c r="D11" s="73"/>
      <c r="E11" s="5"/>
    </row>
    <row r="12" spans="1:6" ht="23.4" customHeight="1">
      <c r="A12" s="333">
        <v>3</v>
      </c>
      <c r="B12" s="297" t="s">
        <v>705</v>
      </c>
      <c r="C12" s="356">
        <v>0</v>
      </c>
      <c r="D12" s="73"/>
      <c r="E12" s="5"/>
    </row>
    <row r="13" spans="1:6" ht="23.1" customHeight="1">
      <c r="A13" s="333">
        <v>4</v>
      </c>
      <c r="B13" s="298" t="s">
        <v>706</v>
      </c>
      <c r="C13" s="356">
        <v>0</v>
      </c>
      <c r="D13" s="73"/>
      <c r="E13" s="5"/>
    </row>
    <row r="14" spans="1:6">
      <c r="A14" s="333">
        <v>5</v>
      </c>
      <c r="B14" s="298" t="s">
        <v>707</v>
      </c>
      <c r="C14" s="356">
        <v>0</v>
      </c>
      <c r="D14" s="73"/>
      <c r="E14" s="5"/>
    </row>
    <row r="15" spans="1:6">
      <c r="A15" s="333">
        <v>5.0999999999999996</v>
      </c>
      <c r="B15" s="299" t="s">
        <v>708</v>
      </c>
      <c r="C15" s="356">
        <v>0</v>
      </c>
      <c r="D15" s="73"/>
      <c r="E15" s="4"/>
    </row>
    <row r="16" spans="1:6">
      <c r="A16" s="333">
        <v>5.2</v>
      </c>
      <c r="B16" s="299" t="s">
        <v>543</v>
      </c>
      <c r="C16" s="356">
        <v>0</v>
      </c>
      <c r="D16" s="72"/>
      <c r="E16" s="4"/>
    </row>
    <row r="17" spans="1:5">
      <c r="A17" s="333">
        <v>5.3</v>
      </c>
      <c r="B17" s="299" t="s">
        <v>709</v>
      </c>
      <c r="C17" s="356">
        <v>0</v>
      </c>
      <c r="D17" s="72"/>
      <c r="E17" s="4"/>
    </row>
    <row r="18" spans="1:5">
      <c r="A18" s="333">
        <v>6</v>
      </c>
      <c r="B18" s="297" t="s">
        <v>710</v>
      </c>
      <c r="C18" s="356">
        <v>1830422286.4367943</v>
      </c>
      <c r="D18" s="72"/>
      <c r="E18" s="4"/>
    </row>
    <row r="19" spans="1:5">
      <c r="A19" s="333">
        <v>6.1</v>
      </c>
      <c r="B19" s="299" t="s">
        <v>543</v>
      </c>
      <c r="C19" s="356">
        <v>217417075.02667168</v>
      </c>
      <c r="D19" s="72"/>
      <c r="E19" s="4"/>
    </row>
    <row r="20" spans="1:5">
      <c r="A20" s="333">
        <v>6.2</v>
      </c>
      <c r="B20" s="299" t="s">
        <v>709</v>
      </c>
      <c r="C20" s="356">
        <v>1613005211.4101226</v>
      </c>
      <c r="D20" s="72"/>
      <c r="E20" s="4"/>
    </row>
    <row r="21" spans="1:5">
      <c r="A21" s="333">
        <v>7</v>
      </c>
      <c r="B21" s="300" t="s">
        <v>711</v>
      </c>
      <c r="C21" s="356">
        <v>5502538</v>
      </c>
      <c r="D21" s="72"/>
      <c r="E21" s="4"/>
    </row>
    <row r="22" spans="1:5">
      <c r="A22" s="333">
        <v>8</v>
      </c>
      <c r="B22" s="301" t="s">
        <v>712</v>
      </c>
      <c r="C22" s="356">
        <v>0</v>
      </c>
      <c r="D22" s="72"/>
      <c r="E22" s="4"/>
    </row>
    <row r="23" spans="1:5">
      <c r="A23" s="333">
        <v>9</v>
      </c>
      <c r="B23" s="298" t="s">
        <v>713</v>
      </c>
      <c r="C23" s="356">
        <v>29934320</v>
      </c>
      <c r="D23" s="355"/>
      <c r="E23" s="4"/>
    </row>
    <row r="24" spans="1:5">
      <c r="A24" s="333">
        <v>9.1</v>
      </c>
      <c r="B24" s="302" t="s">
        <v>714</v>
      </c>
      <c r="C24" s="356">
        <v>29934320</v>
      </c>
      <c r="D24" s="74"/>
      <c r="E24" s="4"/>
    </row>
    <row r="25" spans="1:5">
      <c r="A25" s="333">
        <v>9.1999999999999993</v>
      </c>
      <c r="B25" s="302" t="s">
        <v>715</v>
      </c>
      <c r="C25" s="356">
        <v>0</v>
      </c>
      <c r="D25" s="354"/>
      <c r="E25" s="3"/>
    </row>
    <row r="26" spans="1:5">
      <c r="A26" s="333">
        <v>10</v>
      </c>
      <c r="B26" s="298" t="s">
        <v>36</v>
      </c>
      <c r="C26" s="356">
        <v>35146843</v>
      </c>
      <c r="D26" s="483" t="s">
        <v>908</v>
      </c>
      <c r="E26" s="4"/>
    </row>
    <row r="27" spans="1:5">
      <c r="A27" s="333">
        <v>10.1</v>
      </c>
      <c r="B27" s="302" t="s">
        <v>716</v>
      </c>
      <c r="C27" s="356">
        <v>20374000</v>
      </c>
      <c r="D27" s="72"/>
      <c r="E27" s="4"/>
    </row>
    <row r="28" spans="1:5">
      <c r="A28" s="333">
        <v>10.199999999999999</v>
      </c>
      <c r="B28" s="302" t="s">
        <v>717</v>
      </c>
      <c r="C28" s="356">
        <v>14772843</v>
      </c>
      <c r="D28" s="72"/>
      <c r="E28" s="4"/>
    </row>
    <row r="29" spans="1:5">
      <c r="A29" s="333">
        <v>11</v>
      </c>
      <c r="B29" s="298" t="s">
        <v>718</v>
      </c>
      <c r="C29" s="356">
        <v>1153767.5397264217</v>
      </c>
      <c r="D29" s="72"/>
      <c r="E29" s="4"/>
    </row>
    <row r="30" spans="1:5">
      <c r="A30" s="333">
        <v>11.1</v>
      </c>
      <c r="B30" s="302" t="s">
        <v>719</v>
      </c>
      <c r="C30" s="356">
        <v>1153767.5397264217</v>
      </c>
      <c r="D30" s="72"/>
      <c r="E30" s="4"/>
    </row>
    <row r="31" spans="1:5">
      <c r="A31" s="333">
        <v>11.2</v>
      </c>
      <c r="B31" s="302" t="s">
        <v>720</v>
      </c>
      <c r="C31" s="356">
        <v>0</v>
      </c>
      <c r="D31" s="72"/>
      <c r="E31" s="4"/>
    </row>
    <row r="32" spans="1:5">
      <c r="A32" s="333">
        <v>13</v>
      </c>
      <c r="B32" s="298" t="s">
        <v>88</v>
      </c>
      <c r="C32" s="356">
        <v>52027811.088448539</v>
      </c>
      <c r="D32" s="72"/>
      <c r="E32" s="4"/>
    </row>
    <row r="33" spans="1:5">
      <c r="A33" s="333">
        <v>13.1</v>
      </c>
      <c r="B33" s="303" t="s">
        <v>721</v>
      </c>
      <c r="C33" s="356">
        <v>41644647</v>
      </c>
      <c r="D33" s="72"/>
      <c r="E33" s="4"/>
    </row>
    <row r="34" spans="1:5">
      <c r="A34" s="333">
        <v>13.2</v>
      </c>
      <c r="B34" s="303" t="s">
        <v>722</v>
      </c>
      <c r="C34" s="356">
        <v>0</v>
      </c>
      <c r="D34" s="74"/>
      <c r="E34" s="4"/>
    </row>
    <row r="35" spans="1:5">
      <c r="A35" s="333">
        <v>14</v>
      </c>
      <c r="B35" s="304" t="s">
        <v>723</v>
      </c>
      <c r="C35" s="356">
        <v>2203169091.8449693</v>
      </c>
      <c r="D35" s="74"/>
      <c r="E35" s="4"/>
    </row>
    <row r="36" spans="1:5">
      <c r="A36" s="333"/>
      <c r="B36" s="305" t="s">
        <v>93</v>
      </c>
      <c r="C36" s="356">
        <v>0</v>
      </c>
      <c r="D36" s="75"/>
      <c r="E36" s="4"/>
    </row>
    <row r="37" spans="1:5">
      <c r="A37" s="333">
        <v>15</v>
      </c>
      <c r="B37" s="306" t="s">
        <v>724</v>
      </c>
      <c r="C37" s="356">
        <v>0</v>
      </c>
      <c r="D37" s="354"/>
      <c r="E37" s="3"/>
    </row>
    <row r="38" spans="1:5">
      <c r="A38" s="333">
        <v>15.1</v>
      </c>
      <c r="B38" s="308" t="s">
        <v>704</v>
      </c>
      <c r="C38" s="356">
        <v>0</v>
      </c>
      <c r="D38" s="72"/>
      <c r="E38" s="4"/>
    </row>
    <row r="39" spans="1:5" ht="20.399999999999999">
      <c r="A39" s="333">
        <v>16</v>
      </c>
      <c r="B39" s="300" t="s">
        <v>725</v>
      </c>
      <c r="C39" s="356">
        <v>0</v>
      </c>
      <c r="D39" s="72"/>
      <c r="E39" s="4"/>
    </row>
    <row r="40" spans="1:5">
      <c r="A40" s="333">
        <v>17</v>
      </c>
      <c r="B40" s="300" t="s">
        <v>726</v>
      </c>
      <c r="C40" s="356">
        <v>1780668830.4157343</v>
      </c>
      <c r="D40" s="72"/>
      <c r="E40" s="4"/>
    </row>
    <row r="41" spans="1:5">
      <c r="A41" s="333">
        <v>17.100000000000001</v>
      </c>
      <c r="B41" s="309" t="s">
        <v>727</v>
      </c>
      <c r="C41" s="356">
        <v>1323688053.8999937</v>
      </c>
      <c r="D41" s="72"/>
      <c r="E41" s="4"/>
    </row>
    <row r="42" spans="1:5">
      <c r="A42" s="346">
        <v>17.2</v>
      </c>
      <c r="B42" s="347" t="s">
        <v>89</v>
      </c>
      <c r="C42" s="356">
        <v>433984775.58000004</v>
      </c>
      <c r="D42" s="74"/>
      <c r="E42" s="4"/>
    </row>
    <row r="43" spans="1:5">
      <c r="A43" s="333">
        <v>17.3</v>
      </c>
      <c r="B43" s="348" t="s">
        <v>728</v>
      </c>
      <c r="C43" s="356">
        <v>0</v>
      </c>
      <c r="D43" s="349"/>
      <c r="E43" s="4"/>
    </row>
    <row r="44" spans="1:5">
      <c r="A44" s="333">
        <v>17.399999999999999</v>
      </c>
      <c r="B44" s="348" t="s">
        <v>729</v>
      </c>
      <c r="C44" s="356">
        <v>22996000.935740456</v>
      </c>
      <c r="D44" s="349"/>
      <c r="E44" s="4"/>
    </row>
    <row r="45" spans="1:5">
      <c r="A45" s="333">
        <v>18</v>
      </c>
      <c r="B45" s="317" t="s">
        <v>730</v>
      </c>
      <c r="C45" s="356">
        <v>359763.72301415121</v>
      </c>
      <c r="D45" s="349"/>
      <c r="E45" s="3"/>
    </row>
    <row r="46" spans="1:5">
      <c r="A46" s="333">
        <v>19</v>
      </c>
      <c r="B46" s="317" t="s">
        <v>731</v>
      </c>
      <c r="C46" s="356">
        <v>3600940</v>
      </c>
      <c r="D46" s="350"/>
    </row>
    <row r="47" spans="1:5">
      <c r="A47" s="333">
        <v>19.100000000000001</v>
      </c>
      <c r="B47" s="351" t="s">
        <v>732</v>
      </c>
      <c r="C47" s="356">
        <v>0</v>
      </c>
      <c r="D47" s="350"/>
    </row>
    <row r="48" spans="1:5">
      <c r="A48" s="333">
        <v>19.2</v>
      </c>
      <c r="B48" s="351" t="s">
        <v>733</v>
      </c>
      <c r="C48" s="356">
        <v>3600940</v>
      </c>
      <c r="D48" s="350"/>
    </row>
    <row r="49" spans="1:4">
      <c r="A49" s="333">
        <v>20</v>
      </c>
      <c r="B49" s="313" t="s">
        <v>90</v>
      </c>
      <c r="C49" s="356">
        <v>121127977.22</v>
      </c>
      <c r="D49" s="483" t="s">
        <v>927</v>
      </c>
    </row>
    <row r="50" spans="1:4">
      <c r="A50" s="333">
        <v>21</v>
      </c>
      <c r="B50" s="314" t="s">
        <v>78</v>
      </c>
      <c r="C50" s="356">
        <v>2449333.7599999993</v>
      </c>
      <c r="D50" s="350"/>
    </row>
    <row r="51" spans="1:4">
      <c r="A51" s="333">
        <v>21.1</v>
      </c>
      <c r="B51" s="310" t="s">
        <v>734</v>
      </c>
      <c r="C51" s="356">
        <v>0</v>
      </c>
      <c r="D51" s="350"/>
    </row>
    <row r="52" spans="1:4">
      <c r="A52" s="333">
        <v>22</v>
      </c>
      <c r="B52" s="313" t="s">
        <v>735</v>
      </c>
      <c r="C52" s="356">
        <v>1908206845.1187482</v>
      </c>
      <c r="D52" s="350"/>
    </row>
    <row r="53" spans="1:4">
      <c r="A53" s="333"/>
      <c r="B53" s="315" t="s">
        <v>736</v>
      </c>
      <c r="C53" s="356">
        <v>0</v>
      </c>
      <c r="D53" s="350"/>
    </row>
    <row r="54" spans="1:4">
      <c r="A54" s="333">
        <v>23</v>
      </c>
      <c r="B54" s="313" t="s">
        <v>94</v>
      </c>
      <c r="C54" s="356">
        <v>121372000</v>
      </c>
      <c r="D54" s="483" t="s">
        <v>928</v>
      </c>
    </row>
    <row r="55" spans="1:4">
      <c r="A55" s="333">
        <v>24</v>
      </c>
      <c r="B55" s="313" t="s">
        <v>737</v>
      </c>
      <c r="C55" s="356">
        <v>0</v>
      </c>
      <c r="D55" s="350"/>
    </row>
    <row r="56" spans="1:4">
      <c r="A56" s="333">
        <v>25</v>
      </c>
      <c r="B56" s="313" t="s">
        <v>91</v>
      </c>
      <c r="C56" s="356">
        <v>0</v>
      </c>
      <c r="D56" s="350"/>
    </row>
    <row r="57" spans="1:4">
      <c r="A57" s="333">
        <v>26</v>
      </c>
      <c r="B57" s="317" t="s">
        <v>738</v>
      </c>
      <c r="C57" s="356">
        <v>0</v>
      </c>
      <c r="D57" s="350"/>
    </row>
    <row r="58" spans="1:4">
      <c r="A58" s="333">
        <v>27</v>
      </c>
      <c r="B58" s="317" t="s">
        <v>739</v>
      </c>
      <c r="C58" s="356">
        <v>0</v>
      </c>
      <c r="D58" s="350"/>
    </row>
    <row r="59" spans="1:4">
      <c r="A59" s="333">
        <v>27.1</v>
      </c>
      <c r="B59" s="351" t="s">
        <v>740</v>
      </c>
      <c r="C59" s="356">
        <v>0</v>
      </c>
      <c r="D59" s="350"/>
    </row>
    <row r="60" spans="1:4">
      <c r="A60" s="333">
        <v>27.2</v>
      </c>
      <c r="B60" s="348" t="s">
        <v>741</v>
      </c>
      <c r="C60" s="356">
        <v>0</v>
      </c>
      <c r="D60" s="350"/>
    </row>
    <row r="61" spans="1:4">
      <c r="A61" s="333">
        <v>28</v>
      </c>
      <c r="B61" s="314" t="s">
        <v>742</v>
      </c>
      <c r="C61" s="356">
        <v>0</v>
      </c>
      <c r="D61" s="350"/>
    </row>
    <row r="62" spans="1:4">
      <c r="A62" s="333">
        <v>29</v>
      </c>
      <c r="B62" s="317" t="s">
        <v>743</v>
      </c>
      <c r="C62" s="356">
        <v>0</v>
      </c>
      <c r="D62" s="350"/>
    </row>
    <row r="63" spans="1:4">
      <c r="A63" s="333">
        <v>29.1</v>
      </c>
      <c r="B63" s="352" t="s">
        <v>744</v>
      </c>
      <c r="C63" s="356">
        <v>0</v>
      </c>
      <c r="D63" s="350"/>
    </row>
    <row r="64" spans="1:4" ht="24" customHeight="1">
      <c r="A64" s="333">
        <v>29.2</v>
      </c>
      <c r="B64" s="351" t="s">
        <v>745</v>
      </c>
      <c r="C64" s="356">
        <v>0</v>
      </c>
      <c r="D64" s="350"/>
    </row>
    <row r="65" spans="1:4" ht="21.9" customHeight="1">
      <c r="A65" s="333">
        <v>29.3</v>
      </c>
      <c r="B65" s="353" t="s">
        <v>746</v>
      </c>
      <c r="C65" s="356">
        <v>0</v>
      </c>
      <c r="D65" s="350"/>
    </row>
    <row r="66" spans="1:4">
      <c r="A66" s="333">
        <v>30</v>
      </c>
      <c r="B66" s="317" t="s">
        <v>92</v>
      </c>
      <c r="C66" s="356">
        <v>173590249</v>
      </c>
      <c r="D66" s="483" t="s">
        <v>929</v>
      </c>
    </row>
    <row r="67" spans="1:4">
      <c r="A67" s="333">
        <v>31</v>
      </c>
      <c r="B67" s="316" t="s">
        <v>747</v>
      </c>
      <c r="C67" s="356">
        <v>294962249</v>
      </c>
      <c r="D67" s="350"/>
    </row>
    <row r="68" spans="1:4">
      <c r="A68" s="333">
        <v>32</v>
      </c>
      <c r="B68" s="317" t="s">
        <v>748</v>
      </c>
      <c r="C68" s="356">
        <v>2203169094.1187482</v>
      </c>
      <c r="D68" s="350"/>
    </row>
  </sheetData>
  <pageMargins left="0.7" right="0.7" top="0.75" bottom="0.75" header="0.3" footer="0.3"/>
  <pageSetup paperSize="9" orientation="portrait" horizontalDpi="4294967295" verticalDpi="4294967295"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tabColor theme="2" tint="-9.9978637043366805E-2"/>
  </sheetPr>
  <dimension ref="A1:S22"/>
  <sheetViews>
    <sheetView zoomScale="90" zoomScaleNormal="90" workbookViewId="0">
      <pane xSplit="2" ySplit="7" topLeftCell="C8" activePane="bottomRight" state="frozen"/>
      <selection activeCell="B36" sqref="B36:C36"/>
      <selection pane="topRight" activeCell="B36" sqref="B36:C36"/>
      <selection pane="bottomLeft" activeCell="B36" sqref="B36:C36"/>
      <selection pane="bottomRight" activeCell="C8" sqref="C8"/>
    </sheetView>
  </sheetViews>
  <sheetFormatPr defaultColWidth="9.109375" defaultRowHeight="13.8"/>
  <cols>
    <col min="1" max="1" width="10.5546875" style="1" bestFit="1" customWidth="1"/>
    <col min="2" max="2" width="97" style="1" bestFit="1" customWidth="1"/>
    <col min="3" max="3" width="11.33203125" style="1" bestFit="1" customWidth="1"/>
    <col min="4" max="4" width="13.33203125" style="1" bestFit="1" customWidth="1"/>
    <col min="5" max="5" width="9.44140625" style="1" bestFit="1" customWidth="1"/>
    <col min="6" max="6" width="13.33203125" style="1" bestFit="1" customWidth="1"/>
    <col min="7" max="7" width="11.33203125" style="1" bestFit="1" customWidth="1"/>
    <col min="8" max="8" width="13.33203125" style="1" bestFit="1" customWidth="1"/>
    <col min="9" max="9" width="9.44140625" style="1" bestFit="1" customWidth="1"/>
    <col min="10" max="10" width="13.33203125" style="1" bestFit="1" customWidth="1"/>
    <col min="11" max="11" width="11.33203125" style="1" bestFit="1" customWidth="1"/>
    <col min="12" max="12" width="13.33203125" style="1" bestFit="1" customWidth="1"/>
    <col min="13" max="13" width="11.33203125" style="1" bestFit="1" customWidth="1"/>
    <col min="14" max="14" width="13.33203125" style="1" bestFit="1" customWidth="1"/>
    <col min="15" max="15" width="9.44140625" style="1" bestFit="1" customWidth="1"/>
    <col min="16" max="16" width="13.33203125" style="1" bestFit="1" customWidth="1"/>
    <col min="17" max="17" width="9.44140625" style="1" bestFit="1" customWidth="1"/>
    <col min="18" max="18" width="13.33203125" style="1" bestFit="1" customWidth="1"/>
    <col min="19" max="19" width="31.5546875" style="1" bestFit="1" customWidth="1"/>
    <col min="20" max="16384" width="9.109375" style="8"/>
  </cols>
  <sheetData>
    <row r="1" spans="1:19">
      <c r="A1" s="1" t="s">
        <v>97</v>
      </c>
      <c r="B1" s="1" t="str">
        <f>Info!C2</f>
        <v>სს ტერაბანკი</v>
      </c>
    </row>
    <row r="2" spans="1:19">
      <c r="A2" s="1" t="s">
        <v>98</v>
      </c>
      <c r="B2" s="243">
        <f>'1. key ratios'!B2</f>
        <v>45930</v>
      </c>
    </row>
    <row r="4" spans="1:19" ht="28.2" thickBot="1">
      <c r="A4" s="29" t="s">
        <v>248</v>
      </c>
      <c r="B4" s="144" t="s">
        <v>282</v>
      </c>
    </row>
    <row r="5" spans="1:19">
      <c r="A5" s="61"/>
      <c r="B5" s="63"/>
      <c r="C5" s="55" t="s">
        <v>0</v>
      </c>
      <c r="D5" s="55" t="s">
        <v>1</v>
      </c>
      <c r="E5" s="55" t="s">
        <v>2</v>
      </c>
      <c r="F5" s="55" t="s">
        <v>3</v>
      </c>
      <c r="G5" s="55" t="s">
        <v>4</v>
      </c>
      <c r="H5" s="55" t="s">
        <v>5</v>
      </c>
      <c r="I5" s="55" t="s">
        <v>134</v>
      </c>
      <c r="J5" s="55" t="s">
        <v>135</v>
      </c>
      <c r="K5" s="55" t="s">
        <v>136</v>
      </c>
      <c r="L5" s="55" t="s">
        <v>137</v>
      </c>
      <c r="M5" s="55" t="s">
        <v>138</v>
      </c>
      <c r="N5" s="55" t="s">
        <v>139</v>
      </c>
      <c r="O5" s="55" t="s">
        <v>269</v>
      </c>
      <c r="P5" s="55" t="s">
        <v>270</v>
      </c>
      <c r="Q5" s="55" t="s">
        <v>271</v>
      </c>
      <c r="R5" s="140" t="s">
        <v>272</v>
      </c>
      <c r="S5" s="56" t="s">
        <v>273</v>
      </c>
    </row>
    <row r="6" spans="1:19" ht="46.5" customHeight="1">
      <c r="A6" s="79"/>
      <c r="B6" s="676" t="s">
        <v>274</v>
      </c>
      <c r="C6" s="674">
        <v>0</v>
      </c>
      <c r="D6" s="675"/>
      <c r="E6" s="674">
        <v>0.2</v>
      </c>
      <c r="F6" s="675"/>
      <c r="G6" s="674">
        <v>0.35</v>
      </c>
      <c r="H6" s="675"/>
      <c r="I6" s="674">
        <v>0.5</v>
      </c>
      <c r="J6" s="675"/>
      <c r="K6" s="674">
        <v>0.75</v>
      </c>
      <c r="L6" s="675"/>
      <c r="M6" s="674">
        <v>1</v>
      </c>
      <c r="N6" s="675"/>
      <c r="O6" s="674">
        <v>1.5</v>
      </c>
      <c r="P6" s="675"/>
      <c r="Q6" s="674">
        <v>2.5</v>
      </c>
      <c r="R6" s="675"/>
      <c r="S6" s="672" t="s">
        <v>145</v>
      </c>
    </row>
    <row r="7" spans="1:19">
      <c r="A7" s="79"/>
      <c r="B7" s="677"/>
      <c r="C7" s="143" t="s">
        <v>267</v>
      </c>
      <c r="D7" s="143" t="s">
        <v>268</v>
      </c>
      <c r="E7" s="143" t="s">
        <v>267</v>
      </c>
      <c r="F7" s="143" t="s">
        <v>268</v>
      </c>
      <c r="G7" s="143" t="s">
        <v>267</v>
      </c>
      <c r="H7" s="143" t="s">
        <v>268</v>
      </c>
      <c r="I7" s="143" t="s">
        <v>267</v>
      </c>
      <c r="J7" s="143" t="s">
        <v>268</v>
      </c>
      <c r="K7" s="143" t="s">
        <v>267</v>
      </c>
      <c r="L7" s="143" t="s">
        <v>268</v>
      </c>
      <c r="M7" s="143" t="s">
        <v>267</v>
      </c>
      <c r="N7" s="143" t="s">
        <v>268</v>
      </c>
      <c r="O7" s="143" t="s">
        <v>267</v>
      </c>
      <c r="P7" s="143" t="s">
        <v>268</v>
      </c>
      <c r="Q7" s="143" t="s">
        <v>267</v>
      </c>
      <c r="R7" s="143" t="s">
        <v>268</v>
      </c>
      <c r="S7" s="673"/>
    </row>
    <row r="8" spans="1:19">
      <c r="A8" s="59">
        <v>1</v>
      </c>
      <c r="B8" s="87" t="s">
        <v>123</v>
      </c>
      <c r="C8" s="138">
        <v>240608218.66802439</v>
      </c>
      <c r="D8" s="138">
        <v>0</v>
      </c>
      <c r="E8" s="138">
        <v>0</v>
      </c>
      <c r="F8" s="138">
        <v>0</v>
      </c>
      <c r="G8" s="138">
        <v>0</v>
      </c>
      <c r="H8" s="138">
        <v>0</v>
      </c>
      <c r="I8" s="138">
        <v>0</v>
      </c>
      <c r="J8" s="138">
        <v>0</v>
      </c>
      <c r="K8" s="138">
        <v>0</v>
      </c>
      <c r="L8" s="138">
        <v>0</v>
      </c>
      <c r="M8" s="138">
        <v>105869877.11</v>
      </c>
      <c r="N8" s="138">
        <v>0</v>
      </c>
      <c r="O8" s="138">
        <v>0</v>
      </c>
      <c r="P8" s="138">
        <v>0</v>
      </c>
      <c r="Q8" s="138">
        <v>0</v>
      </c>
      <c r="R8" s="138">
        <v>0</v>
      </c>
      <c r="S8" s="138">
        <v>105869877.11</v>
      </c>
    </row>
    <row r="9" spans="1:19">
      <c r="A9" s="59">
        <v>2</v>
      </c>
      <c r="B9" s="87" t="s">
        <v>124</v>
      </c>
      <c r="C9" s="138">
        <v>0</v>
      </c>
      <c r="D9" s="138">
        <v>0</v>
      </c>
      <c r="E9" s="138">
        <v>0</v>
      </c>
      <c r="F9" s="138">
        <v>0</v>
      </c>
      <c r="G9" s="138">
        <v>0</v>
      </c>
      <c r="H9" s="138">
        <v>0</v>
      </c>
      <c r="I9" s="138">
        <v>0</v>
      </c>
      <c r="J9" s="138">
        <v>0</v>
      </c>
      <c r="K9" s="138">
        <v>0</v>
      </c>
      <c r="L9" s="138">
        <v>0</v>
      </c>
      <c r="M9" s="138">
        <v>0</v>
      </c>
      <c r="N9" s="138">
        <v>0</v>
      </c>
      <c r="O9" s="138">
        <v>0</v>
      </c>
      <c r="P9" s="138">
        <v>0</v>
      </c>
      <c r="Q9" s="138">
        <v>0</v>
      </c>
      <c r="R9" s="138">
        <v>0</v>
      </c>
      <c r="S9" s="138">
        <v>0</v>
      </c>
    </row>
    <row r="10" spans="1:19">
      <c r="A10" s="59">
        <v>3</v>
      </c>
      <c r="B10" s="87" t="s">
        <v>125</v>
      </c>
      <c r="C10" s="138">
        <v>0</v>
      </c>
      <c r="D10" s="138">
        <v>0</v>
      </c>
      <c r="E10" s="138">
        <v>0</v>
      </c>
      <c r="F10" s="138">
        <v>0</v>
      </c>
      <c r="G10" s="138">
        <v>0</v>
      </c>
      <c r="H10" s="138">
        <v>0</v>
      </c>
      <c r="I10" s="138">
        <v>0</v>
      </c>
      <c r="J10" s="138">
        <v>0</v>
      </c>
      <c r="K10" s="138">
        <v>0</v>
      </c>
      <c r="L10" s="138">
        <v>0</v>
      </c>
      <c r="M10" s="138">
        <v>0</v>
      </c>
      <c r="N10" s="138">
        <v>0</v>
      </c>
      <c r="O10" s="138">
        <v>0</v>
      </c>
      <c r="P10" s="138">
        <v>0</v>
      </c>
      <c r="Q10" s="138">
        <v>0</v>
      </c>
      <c r="R10" s="138">
        <v>0</v>
      </c>
      <c r="S10" s="138">
        <v>0</v>
      </c>
    </row>
    <row r="11" spans="1:19">
      <c r="A11" s="59">
        <v>4</v>
      </c>
      <c r="B11" s="87" t="s">
        <v>126</v>
      </c>
      <c r="C11" s="138">
        <v>0</v>
      </c>
      <c r="D11" s="138">
        <v>0</v>
      </c>
      <c r="E11" s="138">
        <v>0</v>
      </c>
      <c r="F11" s="138">
        <v>0</v>
      </c>
      <c r="G11" s="138">
        <v>0</v>
      </c>
      <c r="H11" s="138">
        <v>0</v>
      </c>
      <c r="I11" s="138">
        <v>0</v>
      </c>
      <c r="J11" s="138">
        <v>0</v>
      </c>
      <c r="K11" s="138">
        <v>0</v>
      </c>
      <c r="L11" s="138">
        <v>0</v>
      </c>
      <c r="M11" s="138">
        <v>0</v>
      </c>
      <c r="N11" s="138">
        <v>0</v>
      </c>
      <c r="O11" s="138">
        <v>0</v>
      </c>
      <c r="P11" s="138">
        <v>0</v>
      </c>
      <c r="Q11" s="138">
        <v>0</v>
      </c>
      <c r="R11" s="138">
        <v>0</v>
      </c>
      <c r="S11" s="138">
        <v>0</v>
      </c>
    </row>
    <row r="12" spans="1:19">
      <c r="A12" s="59">
        <v>5</v>
      </c>
      <c r="B12" s="87" t="s">
        <v>920</v>
      </c>
      <c r="C12" s="138">
        <v>0</v>
      </c>
      <c r="D12" s="138">
        <v>0</v>
      </c>
      <c r="E12" s="138">
        <v>0</v>
      </c>
      <c r="F12" s="138">
        <v>0</v>
      </c>
      <c r="G12" s="138">
        <v>0</v>
      </c>
      <c r="H12" s="138">
        <v>0</v>
      </c>
      <c r="I12" s="138">
        <v>0</v>
      </c>
      <c r="J12" s="138">
        <v>0</v>
      </c>
      <c r="K12" s="138">
        <v>0</v>
      </c>
      <c r="L12" s="138">
        <v>0</v>
      </c>
      <c r="M12" s="138">
        <v>0</v>
      </c>
      <c r="N12" s="138">
        <v>0</v>
      </c>
      <c r="O12" s="138">
        <v>0</v>
      </c>
      <c r="P12" s="138">
        <v>0</v>
      </c>
      <c r="Q12" s="138">
        <v>0</v>
      </c>
      <c r="R12" s="138">
        <v>0</v>
      </c>
      <c r="S12" s="138">
        <v>0</v>
      </c>
    </row>
    <row r="13" spans="1:19">
      <c r="A13" s="59">
        <v>6</v>
      </c>
      <c r="B13" s="87" t="s">
        <v>127</v>
      </c>
      <c r="C13" s="138">
        <v>0</v>
      </c>
      <c r="D13" s="138">
        <v>0</v>
      </c>
      <c r="E13" s="138">
        <v>3094067.83</v>
      </c>
      <c r="F13" s="138">
        <v>0</v>
      </c>
      <c r="G13" s="138">
        <v>0</v>
      </c>
      <c r="H13" s="138">
        <v>0</v>
      </c>
      <c r="I13" s="138">
        <v>27193312.550000001</v>
      </c>
      <c r="J13" s="138">
        <v>0</v>
      </c>
      <c r="K13" s="138">
        <v>0</v>
      </c>
      <c r="L13" s="138">
        <v>0</v>
      </c>
      <c r="M13" s="138">
        <v>1006815</v>
      </c>
      <c r="N13" s="138">
        <v>0</v>
      </c>
      <c r="O13" s="138">
        <v>0</v>
      </c>
      <c r="P13" s="138">
        <v>0</v>
      </c>
      <c r="Q13" s="138">
        <v>0</v>
      </c>
      <c r="R13" s="138">
        <v>0</v>
      </c>
      <c r="S13" s="138">
        <v>15222284.841</v>
      </c>
    </row>
    <row r="14" spans="1:19">
      <c r="A14" s="59">
        <v>7</v>
      </c>
      <c r="B14" s="87" t="s">
        <v>71</v>
      </c>
      <c r="C14" s="138">
        <v>0</v>
      </c>
      <c r="D14" s="138">
        <v>0</v>
      </c>
      <c r="E14" s="138">
        <v>0</v>
      </c>
      <c r="F14" s="138">
        <v>0</v>
      </c>
      <c r="G14" s="138">
        <v>0</v>
      </c>
      <c r="H14" s="138">
        <v>0</v>
      </c>
      <c r="I14" s="138">
        <v>0</v>
      </c>
      <c r="J14" s="138">
        <v>0</v>
      </c>
      <c r="K14" s="138">
        <v>0</v>
      </c>
      <c r="L14" s="138">
        <v>0</v>
      </c>
      <c r="M14" s="138">
        <v>714716602.05027747</v>
      </c>
      <c r="N14" s="138">
        <v>40124137.567457475</v>
      </c>
      <c r="O14" s="138">
        <v>0</v>
      </c>
      <c r="P14" s="138">
        <v>0</v>
      </c>
      <c r="Q14" s="138">
        <v>0</v>
      </c>
      <c r="R14" s="138">
        <v>0</v>
      </c>
      <c r="S14" s="138">
        <v>754840739.61773491</v>
      </c>
    </row>
    <row r="15" spans="1:19">
      <c r="A15" s="59">
        <v>8</v>
      </c>
      <c r="B15" s="87" t="s">
        <v>72</v>
      </c>
      <c r="C15" s="138">
        <v>0</v>
      </c>
      <c r="D15" s="138">
        <v>0</v>
      </c>
      <c r="E15" s="138">
        <v>0</v>
      </c>
      <c r="F15" s="138">
        <v>0</v>
      </c>
      <c r="G15" s="138">
        <v>0</v>
      </c>
      <c r="H15" s="138">
        <v>0</v>
      </c>
      <c r="I15" s="138">
        <v>0</v>
      </c>
      <c r="J15" s="138">
        <v>0</v>
      </c>
      <c r="K15" s="138">
        <v>694000960.94420028</v>
      </c>
      <c r="L15" s="138">
        <v>16194880.150808545</v>
      </c>
      <c r="M15" s="138">
        <v>0</v>
      </c>
      <c r="N15" s="138">
        <v>0</v>
      </c>
      <c r="O15" s="138">
        <v>0</v>
      </c>
      <c r="P15" s="138">
        <v>0</v>
      </c>
      <c r="Q15" s="138">
        <v>0</v>
      </c>
      <c r="R15" s="138">
        <v>0</v>
      </c>
      <c r="S15" s="138">
        <v>532646880.82125664</v>
      </c>
    </row>
    <row r="16" spans="1:19">
      <c r="A16" s="59">
        <v>9</v>
      </c>
      <c r="B16" s="87" t="s">
        <v>921</v>
      </c>
      <c r="C16" s="138">
        <v>0</v>
      </c>
      <c r="D16" s="138">
        <v>0</v>
      </c>
      <c r="E16" s="138">
        <v>0</v>
      </c>
      <c r="F16" s="138">
        <v>0</v>
      </c>
      <c r="G16" s="138">
        <v>199722625.80366433</v>
      </c>
      <c r="H16" s="138">
        <v>938628.11519999977</v>
      </c>
      <c r="I16" s="138">
        <v>0</v>
      </c>
      <c r="J16" s="138">
        <v>0</v>
      </c>
      <c r="K16" s="138">
        <v>0</v>
      </c>
      <c r="L16" s="138">
        <v>0</v>
      </c>
      <c r="M16" s="138">
        <v>0</v>
      </c>
      <c r="N16" s="138">
        <v>0</v>
      </c>
      <c r="O16" s="138">
        <v>0</v>
      </c>
      <c r="P16" s="138">
        <v>0</v>
      </c>
      <c r="Q16" s="138">
        <v>0</v>
      </c>
      <c r="R16" s="138">
        <v>0</v>
      </c>
      <c r="S16" s="138">
        <v>70231438.87160252</v>
      </c>
    </row>
    <row r="17" spans="1:19">
      <c r="A17" s="59">
        <v>10</v>
      </c>
      <c r="B17" s="87" t="s">
        <v>67</v>
      </c>
      <c r="C17" s="138">
        <v>0</v>
      </c>
      <c r="D17" s="138">
        <v>0</v>
      </c>
      <c r="E17" s="138">
        <v>0</v>
      </c>
      <c r="F17" s="138">
        <v>0</v>
      </c>
      <c r="G17" s="138">
        <v>0</v>
      </c>
      <c r="H17" s="138">
        <v>0</v>
      </c>
      <c r="I17" s="138">
        <v>0</v>
      </c>
      <c r="J17" s="138">
        <v>0</v>
      </c>
      <c r="K17" s="138">
        <v>0</v>
      </c>
      <c r="L17" s="138">
        <v>0</v>
      </c>
      <c r="M17" s="138">
        <v>0</v>
      </c>
      <c r="N17" s="138">
        <v>0</v>
      </c>
      <c r="O17" s="138">
        <v>35571579.422820032</v>
      </c>
      <c r="P17" s="138">
        <v>0</v>
      </c>
      <c r="Q17" s="138">
        <v>0</v>
      </c>
      <c r="R17" s="138">
        <v>0</v>
      </c>
      <c r="S17" s="138">
        <v>53357369.134230047</v>
      </c>
    </row>
    <row r="18" spans="1:19">
      <c r="A18" s="59">
        <v>11</v>
      </c>
      <c r="B18" s="87" t="s">
        <v>68</v>
      </c>
      <c r="C18" s="138">
        <v>0</v>
      </c>
      <c r="D18" s="138">
        <v>0</v>
      </c>
      <c r="E18" s="138">
        <v>0</v>
      </c>
      <c r="F18" s="138">
        <v>0</v>
      </c>
      <c r="G18" s="138">
        <v>0</v>
      </c>
      <c r="H18" s="138">
        <v>0</v>
      </c>
      <c r="I18" s="138">
        <v>0</v>
      </c>
      <c r="J18" s="138">
        <v>0</v>
      </c>
      <c r="K18" s="138">
        <v>0</v>
      </c>
      <c r="L18" s="138">
        <v>0</v>
      </c>
      <c r="M18" s="138">
        <v>0</v>
      </c>
      <c r="N18" s="138">
        <v>0</v>
      </c>
      <c r="O18" s="138">
        <v>0</v>
      </c>
      <c r="P18" s="138">
        <v>0</v>
      </c>
      <c r="Q18" s="138">
        <v>0</v>
      </c>
      <c r="R18" s="138">
        <v>0</v>
      </c>
      <c r="S18" s="138">
        <v>0</v>
      </c>
    </row>
    <row r="19" spans="1:19">
      <c r="A19" s="59">
        <v>12</v>
      </c>
      <c r="B19" s="87" t="s">
        <v>69</v>
      </c>
      <c r="C19" s="138">
        <v>0</v>
      </c>
      <c r="D19" s="138">
        <v>0</v>
      </c>
      <c r="E19" s="138">
        <v>0</v>
      </c>
      <c r="F19" s="138">
        <v>0</v>
      </c>
      <c r="G19" s="138">
        <v>0</v>
      </c>
      <c r="H19" s="138">
        <v>0</v>
      </c>
      <c r="I19" s="138">
        <v>0</v>
      </c>
      <c r="J19" s="138">
        <v>0</v>
      </c>
      <c r="K19" s="138">
        <v>0</v>
      </c>
      <c r="L19" s="138">
        <v>0</v>
      </c>
      <c r="M19" s="138">
        <v>0</v>
      </c>
      <c r="N19" s="138">
        <v>0</v>
      </c>
      <c r="O19" s="138">
        <v>0</v>
      </c>
      <c r="P19" s="138">
        <v>0</v>
      </c>
      <c r="Q19" s="138">
        <v>0</v>
      </c>
      <c r="R19" s="138">
        <v>0</v>
      </c>
      <c r="S19" s="138">
        <v>0</v>
      </c>
    </row>
    <row r="20" spans="1:19">
      <c r="A20" s="59">
        <v>13</v>
      </c>
      <c r="B20" s="87" t="s">
        <v>70</v>
      </c>
      <c r="C20" s="138">
        <v>0</v>
      </c>
      <c r="D20" s="138">
        <v>0</v>
      </c>
      <c r="E20" s="138">
        <v>0</v>
      </c>
      <c r="F20" s="138">
        <v>0</v>
      </c>
      <c r="G20" s="138">
        <v>0</v>
      </c>
      <c r="H20" s="138">
        <v>0</v>
      </c>
      <c r="I20" s="138">
        <v>0</v>
      </c>
      <c r="J20" s="138">
        <v>0</v>
      </c>
      <c r="K20" s="138">
        <v>0</v>
      </c>
      <c r="L20" s="138">
        <v>0</v>
      </c>
      <c r="M20" s="138">
        <v>0</v>
      </c>
      <c r="N20" s="138">
        <v>0</v>
      </c>
      <c r="O20" s="138">
        <v>0</v>
      </c>
      <c r="P20" s="138">
        <v>0</v>
      </c>
      <c r="Q20" s="138">
        <v>0</v>
      </c>
      <c r="R20" s="138">
        <v>0</v>
      </c>
      <c r="S20" s="138">
        <v>0</v>
      </c>
    </row>
    <row r="21" spans="1:19">
      <c r="A21" s="59">
        <v>14</v>
      </c>
      <c r="B21" s="87" t="s">
        <v>143</v>
      </c>
      <c r="C21" s="138">
        <v>58763745.840000004</v>
      </c>
      <c r="D21" s="138">
        <v>0</v>
      </c>
      <c r="E21" s="138">
        <v>13291.09</v>
      </c>
      <c r="F21" s="138">
        <v>0</v>
      </c>
      <c r="G21" s="138">
        <v>0</v>
      </c>
      <c r="H21" s="138">
        <v>0</v>
      </c>
      <c r="I21" s="138">
        <v>0</v>
      </c>
      <c r="J21" s="138">
        <v>0</v>
      </c>
      <c r="K21" s="138">
        <v>0</v>
      </c>
      <c r="L21" s="138">
        <v>0</v>
      </c>
      <c r="M21" s="138">
        <v>81935100.539761633</v>
      </c>
      <c r="N21" s="138">
        <v>0</v>
      </c>
      <c r="O21" s="138">
        <v>0</v>
      </c>
      <c r="P21" s="138">
        <v>0</v>
      </c>
      <c r="Q21" s="138">
        <v>5526054</v>
      </c>
      <c r="R21" s="138">
        <v>0</v>
      </c>
      <c r="S21" s="138">
        <v>95752893.757761627</v>
      </c>
    </row>
    <row r="22" spans="1:19" ht="14.4" thickBot="1">
      <c r="A22" s="53"/>
      <c r="B22" s="83" t="s">
        <v>66</v>
      </c>
      <c r="C22" s="138">
        <v>299371964.50802439</v>
      </c>
      <c r="D22" s="138">
        <v>0</v>
      </c>
      <c r="E22" s="138">
        <v>3107358.92</v>
      </c>
      <c r="F22" s="138">
        <v>0</v>
      </c>
      <c r="G22" s="138">
        <v>199722625.80366433</v>
      </c>
      <c r="H22" s="138">
        <v>938628.11519999977</v>
      </c>
      <c r="I22" s="138">
        <v>27193312.550000001</v>
      </c>
      <c r="J22" s="138">
        <v>0</v>
      </c>
      <c r="K22" s="138">
        <v>694000960.94420028</v>
      </c>
      <c r="L22" s="138">
        <v>16194880.150808545</v>
      </c>
      <c r="M22" s="138">
        <v>903528394.70003915</v>
      </c>
      <c r="N22" s="138">
        <v>40124137.567457475</v>
      </c>
      <c r="O22" s="138">
        <v>35571579.422820032</v>
      </c>
      <c r="P22" s="138">
        <v>0</v>
      </c>
      <c r="Q22" s="138">
        <v>5526054</v>
      </c>
      <c r="R22" s="138">
        <v>0</v>
      </c>
      <c r="S22" s="138">
        <v>1627921484.1535859</v>
      </c>
    </row>
  </sheetData>
  <mergeCells count="10">
    <mergeCell ref="S6:S7"/>
    <mergeCell ref="O6:P6"/>
    <mergeCell ref="Q6:R6"/>
    <mergeCell ref="B6:B7"/>
    <mergeCell ref="C6:D6"/>
    <mergeCell ref="E6:F6"/>
    <mergeCell ref="G6:H6"/>
    <mergeCell ref="I6:J6"/>
    <mergeCell ref="K6:L6"/>
    <mergeCell ref="M6:N6"/>
  </mergeCells>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tabColor theme="2" tint="-9.9978637043366805E-2"/>
  </sheetPr>
  <dimension ref="A1:V28"/>
  <sheetViews>
    <sheetView workbookViewId="0">
      <pane xSplit="2" ySplit="6" topLeftCell="C7" activePane="bottomRight" state="frozen"/>
      <selection activeCell="B36" sqref="B36:C36"/>
      <selection pane="topRight" activeCell="B36" sqref="B36:C36"/>
      <selection pane="bottomLeft" activeCell="B36" sqref="B36:C36"/>
      <selection pane="bottomRight" activeCell="C7" sqref="C7"/>
    </sheetView>
  </sheetViews>
  <sheetFormatPr defaultColWidth="9.109375" defaultRowHeight="13.8"/>
  <cols>
    <col min="1" max="1" width="10.5546875" style="1" bestFit="1" customWidth="1"/>
    <col min="2" max="2" width="97" style="1" bestFit="1" customWidth="1"/>
    <col min="3" max="3" width="19" style="1" customWidth="1"/>
    <col min="4" max="4" width="19.5546875" style="1" customWidth="1"/>
    <col min="5" max="5" width="31.109375" style="1" customWidth="1"/>
    <col min="6" max="6" width="29.109375" style="1" customWidth="1"/>
    <col min="7" max="7" width="28.5546875" style="1" customWidth="1"/>
    <col min="8" max="8" width="26.44140625" style="1" customWidth="1"/>
    <col min="9" max="9" width="23.6640625" style="1" customWidth="1"/>
    <col min="10" max="10" width="21.5546875" style="1" customWidth="1"/>
    <col min="11" max="11" width="15.6640625" style="1" customWidth="1"/>
    <col min="12" max="12" width="13.33203125" style="1" customWidth="1"/>
    <col min="13" max="13" width="20.88671875" style="1" customWidth="1"/>
    <col min="14" max="14" width="19.33203125" style="1" customWidth="1"/>
    <col min="15" max="15" width="18.44140625" style="1" customWidth="1"/>
    <col min="16" max="16" width="19" style="1" customWidth="1"/>
    <col min="17" max="17" width="20.33203125" style="1" customWidth="1"/>
    <col min="18" max="18" width="18" style="1" customWidth="1"/>
    <col min="19" max="19" width="36" style="1" customWidth="1"/>
    <col min="20" max="20" width="19.44140625" style="1" customWidth="1"/>
    <col min="21" max="21" width="19.109375" style="1" customWidth="1"/>
    <col min="22" max="22" width="20" style="1" customWidth="1"/>
    <col min="23" max="16384" width="9.109375" style="8"/>
  </cols>
  <sheetData>
    <row r="1" spans="1:22">
      <c r="A1" s="1" t="s">
        <v>97</v>
      </c>
      <c r="B1" s="1" t="str">
        <f>Info!C2</f>
        <v>სს ტერაბანკი</v>
      </c>
    </row>
    <row r="2" spans="1:22">
      <c r="A2" s="1" t="s">
        <v>98</v>
      </c>
      <c r="B2" s="243">
        <f>'1. key ratios'!B2</f>
        <v>45930</v>
      </c>
    </row>
    <row r="4" spans="1:22" ht="28.2" thickBot="1">
      <c r="A4" s="1" t="s">
        <v>249</v>
      </c>
      <c r="B4" s="144" t="s">
        <v>283</v>
      </c>
      <c r="V4" s="113" t="s">
        <v>76</v>
      </c>
    </row>
    <row r="5" spans="1:22">
      <c r="A5" s="51"/>
      <c r="B5" s="52"/>
      <c r="C5" s="678" t="s">
        <v>105</v>
      </c>
      <c r="D5" s="679"/>
      <c r="E5" s="679"/>
      <c r="F5" s="679"/>
      <c r="G5" s="679"/>
      <c r="H5" s="679"/>
      <c r="I5" s="679"/>
      <c r="J5" s="679"/>
      <c r="K5" s="679"/>
      <c r="L5" s="680"/>
      <c r="M5" s="678" t="s">
        <v>106</v>
      </c>
      <c r="N5" s="679"/>
      <c r="O5" s="679"/>
      <c r="P5" s="679"/>
      <c r="Q5" s="679"/>
      <c r="R5" s="679"/>
      <c r="S5" s="680"/>
      <c r="T5" s="683" t="s">
        <v>281</v>
      </c>
      <c r="U5" s="683" t="s">
        <v>280</v>
      </c>
      <c r="V5" s="681" t="s">
        <v>107</v>
      </c>
    </row>
    <row r="6" spans="1:22" s="29" customFormat="1" ht="138">
      <c r="A6" s="57"/>
      <c r="B6" s="89"/>
      <c r="C6" s="49" t="s">
        <v>108</v>
      </c>
      <c r="D6" s="48" t="s">
        <v>109</v>
      </c>
      <c r="E6" s="46" t="s">
        <v>110</v>
      </c>
      <c r="F6" s="46" t="s">
        <v>275</v>
      </c>
      <c r="G6" s="48" t="s">
        <v>111</v>
      </c>
      <c r="H6" s="48" t="s">
        <v>112</v>
      </c>
      <c r="I6" s="48" t="s">
        <v>113</v>
      </c>
      <c r="J6" s="48" t="s">
        <v>142</v>
      </c>
      <c r="K6" s="48" t="s">
        <v>114</v>
      </c>
      <c r="L6" s="50" t="s">
        <v>115</v>
      </c>
      <c r="M6" s="49" t="s">
        <v>116</v>
      </c>
      <c r="N6" s="48" t="s">
        <v>117</v>
      </c>
      <c r="O6" s="48" t="s">
        <v>118</v>
      </c>
      <c r="P6" s="48" t="s">
        <v>119</v>
      </c>
      <c r="Q6" s="48" t="s">
        <v>120</v>
      </c>
      <c r="R6" s="48" t="s">
        <v>121</v>
      </c>
      <c r="S6" s="50" t="s">
        <v>122</v>
      </c>
      <c r="T6" s="684"/>
      <c r="U6" s="684"/>
      <c r="V6" s="682"/>
    </row>
    <row r="7" spans="1:22">
      <c r="A7" s="82">
        <v>1</v>
      </c>
      <c r="B7" s="87" t="s">
        <v>123</v>
      </c>
      <c r="C7" s="139">
        <v>0</v>
      </c>
      <c r="D7" s="139">
        <v>0</v>
      </c>
      <c r="E7" s="139">
        <v>0</v>
      </c>
      <c r="F7" s="139">
        <v>0</v>
      </c>
      <c r="G7" s="139">
        <v>0</v>
      </c>
      <c r="H7" s="139">
        <v>0</v>
      </c>
      <c r="I7" s="139">
        <v>0</v>
      </c>
      <c r="J7" s="139">
        <v>0</v>
      </c>
      <c r="K7" s="139">
        <v>0</v>
      </c>
      <c r="L7" s="139">
        <v>0</v>
      </c>
      <c r="M7" s="139">
        <v>0</v>
      </c>
      <c r="N7" s="139">
        <v>0</v>
      </c>
      <c r="O7" s="139">
        <v>0</v>
      </c>
      <c r="P7" s="139">
        <v>0</v>
      </c>
      <c r="Q7" s="139">
        <v>0</v>
      </c>
      <c r="R7" s="139">
        <v>0</v>
      </c>
      <c r="S7" s="139">
        <v>0</v>
      </c>
      <c r="T7" s="139">
        <v>0</v>
      </c>
      <c r="U7" s="139">
        <v>0</v>
      </c>
      <c r="V7" s="139">
        <v>0</v>
      </c>
    </row>
    <row r="8" spans="1:22">
      <c r="A8" s="82">
        <v>2</v>
      </c>
      <c r="B8" s="87" t="s">
        <v>124</v>
      </c>
      <c r="C8" s="139">
        <v>0</v>
      </c>
      <c r="D8" s="139">
        <v>0</v>
      </c>
      <c r="E8" s="139">
        <v>0</v>
      </c>
      <c r="F8" s="139">
        <v>0</v>
      </c>
      <c r="G8" s="139">
        <v>0</v>
      </c>
      <c r="H8" s="139">
        <v>0</v>
      </c>
      <c r="I8" s="139">
        <v>0</v>
      </c>
      <c r="J8" s="139">
        <v>0</v>
      </c>
      <c r="K8" s="139">
        <v>0</v>
      </c>
      <c r="L8" s="139">
        <v>0</v>
      </c>
      <c r="M8" s="139">
        <v>0</v>
      </c>
      <c r="N8" s="139">
        <v>0</v>
      </c>
      <c r="O8" s="139">
        <v>0</v>
      </c>
      <c r="P8" s="139">
        <v>0</v>
      </c>
      <c r="Q8" s="139">
        <v>0</v>
      </c>
      <c r="R8" s="139">
        <v>0</v>
      </c>
      <c r="S8" s="139">
        <v>0</v>
      </c>
      <c r="T8" s="139">
        <v>0</v>
      </c>
      <c r="U8" s="139">
        <v>0</v>
      </c>
      <c r="V8" s="139">
        <v>0</v>
      </c>
    </row>
    <row r="9" spans="1:22">
      <c r="A9" s="82">
        <v>3</v>
      </c>
      <c r="B9" s="87" t="s">
        <v>125</v>
      </c>
      <c r="C9" s="139">
        <v>0</v>
      </c>
      <c r="D9" s="139">
        <v>0</v>
      </c>
      <c r="E9" s="139">
        <v>0</v>
      </c>
      <c r="F9" s="139">
        <v>0</v>
      </c>
      <c r="G9" s="139">
        <v>0</v>
      </c>
      <c r="H9" s="139">
        <v>0</v>
      </c>
      <c r="I9" s="139">
        <v>0</v>
      </c>
      <c r="J9" s="139">
        <v>0</v>
      </c>
      <c r="K9" s="139">
        <v>0</v>
      </c>
      <c r="L9" s="139">
        <v>0</v>
      </c>
      <c r="M9" s="139">
        <v>0</v>
      </c>
      <c r="N9" s="139">
        <v>0</v>
      </c>
      <c r="O9" s="139">
        <v>0</v>
      </c>
      <c r="P9" s="139">
        <v>0</v>
      </c>
      <c r="Q9" s="139">
        <v>0</v>
      </c>
      <c r="R9" s="139">
        <v>0</v>
      </c>
      <c r="S9" s="139">
        <v>0</v>
      </c>
      <c r="T9" s="139">
        <v>0</v>
      </c>
      <c r="U9" s="139">
        <v>0</v>
      </c>
      <c r="V9" s="139">
        <v>0</v>
      </c>
    </row>
    <row r="10" spans="1:22">
      <c r="A10" s="82">
        <v>4</v>
      </c>
      <c r="B10" s="87" t="s">
        <v>126</v>
      </c>
      <c r="C10" s="139">
        <v>0</v>
      </c>
      <c r="D10" s="139">
        <v>0</v>
      </c>
      <c r="E10" s="139">
        <v>0</v>
      </c>
      <c r="F10" s="139">
        <v>0</v>
      </c>
      <c r="G10" s="139">
        <v>0</v>
      </c>
      <c r="H10" s="139">
        <v>0</v>
      </c>
      <c r="I10" s="139">
        <v>0</v>
      </c>
      <c r="J10" s="139">
        <v>0</v>
      </c>
      <c r="K10" s="139">
        <v>0</v>
      </c>
      <c r="L10" s="139">
        <v>0</v>
      </c>
      <c r="M10" s="139">
        <v>0</v>
      </c>
      <c r="N10" s="139">
        <v>0</v>
      </c>
      <c r="O10" s="139">
        <v>0</v>
      </c>
      <c r="P10" s="139">
        <v>0</v>
      </c>
      <c r="Q10" s="139">
        <v>0</v>
      </c>
      <c r="R10" s="139">
        <v>0</v>
      </c>
      <c r="S10" s="139">
        <v>0</v>
      </c>
      <c r="T10" s="139">
        <v>0</v>
      </c>
      <c r="U10" s="139">
        <v>0</v>
      </c>
      <c r="V10" s="139">
        <v>0</v>
      </c>
    </row>
    <row r="11" spans="1:22">
      <c r="A11" s="82">
        <v>5</v>
      </c>
      <c r="B11" s="87" t="s">
        <v>920</v>
      </c>
      <c r="C11" s="139">
        <v>0</v>
      </c>
      <c r="D11" s="139">
        <v>0</v>
      </c>
      <c r="E11" s="139">
        <v>0</v>
      </c>
      <c r="F11" s="139">
        <v>0</v>
      </c>
      <c r="G11" s="139">
        <v>0</v>
      </c>
      <c r="H11" s="139">
        <v>0</v>
      </c>
      <c r="I11" s="139">
        <v>0</v>
      </c>
      <c r="J11" s="139">
        <v>0</v>
      </c>
      <c r="K11" s="139">
        <v>0</v>
      </c>
      <c r="L11" s="139">
        <v>0</v>
      </c>
      <c r="M11" s="139">
        <v>0</v>
      </c>
      <c r="N11" s="139">
        <v>0</v>
      </c>
      <c r="O11" s="139">
        <v>0</v>
      </c>
      <c r="P11" s="139">
        <v>0</v>
      </c>
      <c r="Q11" s="139">
        <v>0</v>
      </c>
      <c r="R11" s="139">
        <v>0</v>
      </c>
      <c r="S11" s="139">
        <v>0</v>
      </c>
      <c r="T11" s="139">
        <v>0</v>
      </c>
      <c r="U11" s="139">
        <v>0</v>
      </c>
      <c r="V11" s="139">
        <v>0</v>
      </c>
    </row>
    <row r="12" spans="1:22">
      <c r="A12" s="82">
        <v>6</v>
      </c>
      <c r="B12" s="87" t="s">
        <v>127</v>
      </c>
      <c r="C12" s="139">
        <v>0</v>
      </c>
      <c r="D12" s="139">
        <v>0</v>
      </c>
      <c r="E12" s="139">
        <v>0</v>
      </c>
      <c r="F12" s="139">
        <v>0</v>
      </c>
      <c r="G12" s="139">
        <v>0</v>
      </c>
      <c r="H12" s="139">
        <v>0</v>
      </c>
      <c r="I12" s="139">
        <v>0</v>
      </c>
      <c r="J12" s="139">
        <v>0</v>
      </c>
      <c r="K12" s="139">
        <v>0</v>
      </c>
      <c r="L12" s="139">
        <v>0</v>
      </c>
      <c r="M12" s="139">
        <v>0</v>
      </c>
      <c r="N12" s="139">
        <v>0</v>
      </c>
      <c r="O12" s="139">
        <v>0</v>
      </c>
      <c r="P12" s="139">
        <v>0</v>
      </c>
      <c r="Q12" s="139">
        <v>0</v>
      </c>
      <c r="R12" s="139">
        <v>0</v>
      </c>
      <c r="S12" s="139">
        <v>0</v>
      </c>
      <c r="T12" s="139">
        <v>0</v>
      </c>
      <c r="U12" s="139">
        <v>0</v>
      </c>
      <c r="V12" s="139">
        <v>0</v>
      </c>
    </row>
    <row r="13" spans="1:22">
      <c r="A13" s="82">
        <v>7</v>
      </c>
      <c r="B13" s="87" t="s">
        <v>71</v>
      </c>
      <c r="C13" s="139">
        <v>0</v>
      </c>
      <c r="D13" s="139">
        <v>29729911.769750003</v>
      </c>
      <c r="E13" s="139">
        <v>0</v>
      </c>
      <c r="F13" s="139">
        <v>0</v>
      </c>
      <c r="G13" s="139">
        <v>0</v>
      </c>
      <c r="H13" s="139">
        <v>0</v>
      </c>
      <c r="I13" s="139">
        <v>0</v>
      </c>
      <c r="J13" s="139">
        <v>0</v>
      </c>
      <c r="K13" s="139">
        <v>0</v>
      </c>
      <c r="L13" s="139">
        <v>0</v>
      </c>
      <c r="M13" s="139">
        <v>18902866.081226446</v>
      </c>
      <c r="N13" s="139">
        <v>0</v>
      </c>
      <c r="O13" s="139">
        <v>739956.5</v>
      </c>
      <c r="P13" s="139">
        <v>0</v>
      </c>
      <c r="Q13" s="139">
        <v>0</v>
      </c>
      <c r="R13" s="139">
        <v>0</v>
      </c>
      <c r="S13" s="139">
        <v>0</v>
      </c>
      <c r="T13" s="139">
        <v>47126809.509626448</v>
      </c>
      <c r="U13" s="139">
        <v>2245924.8413499999</v>
      </c>
      <c r="V13" s="139">
        <v>49372734.350976452</v>
      </c>
    </row>
    <row r="14" spans="1:22">
      <c r="A14" s="82">
        <v>8</v>
      </c>
      <c r="B14" s="87" t="s">
        <v>72</v>
      </c>
      <c r="C14" s="139">
        <v>0</v>
      </c>
      <c r="D14" s="139">
        <v>5696629.0397499995</v>
      </c>
      <c r="E14" s="139">
        <v>0</v>
      </c>
      <c r="F14" s="139">
        <v>0</v>
      </c>
      <c r="G14" s="139">
        <v>0</v>
      </c>
      <c r="H14" s="139">
        <v>0</v>
      </c>
      <c r="I14" s="139">
        <v>0</v>
      </c>
      <c r="J14" s="139">
        <v>0</v>
      </c>
      <c r="K14" s="139">
        <v>0</v>
      </c>
      <c r="L14" s="139">
        <v>0</v>
      </c>
      <c r="M14" s="139">
        <v>7347605.0064172102</v>
      </c>
      <c r="N14" s="139">
        <v>0</v>
      </c>
      <c r="O14" s="139">
        <v>22744104.909949038</v>
      </c>
      <c r="P14" s="139">
        <v>0</v>
      </c>
      <c r="Q14" s="139">
        <v>0</v>
      </c>
      <c r="R14" s="139">
        <v>0</v>
      </c>
      <c r="S14" s="139">
        <v>0</v>
      </c>
      <c r="T14" s="139">
        <v>35160061.32396625</v>
      </c>
      <c r="U14" s="139">
        <v>628277.63214999996</v>
      </c>
      <c r="V14" s="139">
        <v>35788338.956116244</v>
      </c>
    </row>
    <row r="15" spans="1:22">
      <c r="A15" s="82">
        <v>9</v>
      </c>
      <c r="B15" s="87" t="s">
        <v>921</v>
      </c>
      <c r="C15" s="139">
        <v>0</v>
      </c>
      <c r="D15" s="139">
        <v>0</v>
      </c>
      <c r="E15" s="139">
        <v>0</v>
      </c>
      <c r="F15" s="139">
        <v>0</v>
      </c>
      <c r="G15" s="139">
        <v>0</v>
      </c>
      <c r="H15" s="139">
        <v>0</v>
      </c>
      <c r="I15" s="139">
        <v>0</v>
      </c>
      <c r="J15" s="139">
        <v>0</v>
      </c>
      <c r="K15" s="139">
        <v>0</v>
      </c>
      <c r="L15" s="139">
        <v>0</v>
      </c>
      <c r="M15" s="139">
        <v>202296.64250096408</v>
      </c>
      <c r="N15" s="139">
        <v>0</v>
      </c>
      <c r="O15" s="139">
        <v>737433.50685710809</v>
      </c>
      <c r="P15" s="139">
        <v>0</v>
      </c>
      <c r="Q15" s="139">
        <v>0</v>
      </c>
      <c r="R15" s="139">
        <v>0</v>
      </c>
      <c r="S15" s="139">
        <v>0</v>
      </c>
      <c r="T15" s="139">
        <v>939730.1493580722</v>
      </c>
      <c r="U15" s="139">
        <v>0</v>
      </c>
      <c r="V15" s="139">
        <v>939730.1493580722</v>
      </c>
    </row>
    <row r="16" spans="1:22">
      <c r="A16" s="82">
        <v>10</v>
      </c>
      <c r="B16" s="87" t="s">
        <v>67</v>
      </c>
      <c r="C16" s="139">
        <v>0</v>
      </c>
      <c r="D16" s="139">
        <v>0</v>
      </c>
      <c r="E16" s="139">
        <v>0</v>
      </c>
      <c r="F16" s="139">
        <v>0</v>
      </c>
      <c r="G16" s="139">
        <v>0</v>
      </c>
      <c r="H16" s="139">
        <v>0</v>
      </c>
      <c r="I16" s="139">
        <v>0</v>
      </c>
      <c r="J16" s="139">
        <v>0</v>
      </c>
      <c r="K16" s="139">
        <v>0</v>
      </c>
      <c r="L16" s="139">
        <v>0</v>
      </c>
      <c r="M16" s="139">
        <v>3169122.3028499996</v>
      </c>
      <c r="N16" s="139">
        <v>0</v>
      </c>
      <c r="O16" s="139">
        <v>518733.48</v>
      </c>
      <c r="P16" s="139">
        <v>0</v>
      </c>
      <c r="Q16" s="139">
        <v>0</v>
      </c>
      <c r="R16" s="139">
        <v>0</v>
      </c>
      <c r="S16" s="139">
        <v>0</v>
      </c>
      <c r="T16" s="139">
        <v>3687855.7828499996</v>
      </c>
      <c r="U16" s="139">
        <v>0</v>
      </c>
      <c r="V16" s="139">
        <v>3687855.7828499996</v>
      </c>
    </row>
    <row r="17" spans="1:22">
      <c r="A17" s="82">
        <v>11</v>
      </c>
      <c r="B17" s="87" t="s">
        <v>68</v>
      </c>
      <c r="C17" s="139">
        <v>0</v>
      </c>
      <c r="D17" s="139">
        <v>0</v>
      </c>
      <c r="E17" s="139">
        <v>0</v>
      </c>
      <c r="F17" s="139">
        <v>0</v>
      </c>
      <c r="G17" s="139">
        <v>0</v>
      </c>
      <c r="H17" s="139">
        <v>0</v>
      </c>
      <c r="I17" s="139">
        <v>0</v>
      </c>
      <c r="J17" s="139">
        <v>0</v>
      </c>
      <c r="K17" s="139">
        <v>0</v>
      </c>
      <c r="L17" s="139">
        <v>0</v>
      </c>
      <c r="M17" s="139">
        <v>0</v>
      </c>
      <c r="N17" s="139">
        <v>0</v>
      </c>
      <c r="O17" s="139">
        <v>0</v>
      </c>
      <c r="P17" s="139">
        <v>0</v>
      </c>
      <c r="Q17" s="139">
        <v>0</v>
      </c>
      <c r="R17" s="139">
        <v>0</v>
      </c>
      <c r="S17" s="139">
        <v>0</v>
      </c>
      <c r="T17" s="139">
        <v>0</v>
      </c>
      <c r="U17" s="139">
        <v>0</v>
      </c>
      <c r="V17" s="139">
        <v>0</v>
      </c>
    </row>
    <row r="18" spans="1:22">
      <c r="A18" s="82">
        <v>12</v>
      </c>
      <c r="B18" s="87" t="s">
        <v>69</v>
      </c>
      <c r="C18" s="139">
        <v>0</v>
      </c>
      <c r="D18" s="139">
        <v>0</v>
      </c>
      <c r="E18" s="139">
        <v>0</v>
      </c>
      <c r="F18" s="139">
        <v>0</v>
      </c>
      <c r="G18" s="139">
        <v>0</v>
      </c>
      <c r="H18" s="139">
        <v>0</v>
      </c>
      <c r="I18" s="139">
        <v>0</v>
      </c>
      <c r="J18" s="139">
        <v>0</v>
      </c>
      <c r="K18" s="139">
        <v>0</v>
      </c>
      <c r="L18" s="139">
        <v>0</v>
      </c>
      <c r="M18" s="139">
        <v>0</v>
      </c>
      <c r="N18" s="139">
        <v>0</v>
      </c>
      <c r="O18" s="139">
        <v>0</v>
      </c>
      <c r="P18" s="139">
        <v>0</v>
      </c>
      <c r="Q18" s="139">
        <v>0</v>
      </c>
      <c r="R18" s="139">
        <v>0</v>
      </c>
      <c r="S18" s="139">
        <v>0</v>
      </c>
      <c r="T18" s="139">
        <v>0</v>
      </c>
      <c r="U18" s="139">
        <v>0</v>
      </c>
      <c r="V18" s="139">
        <v>0</v>
      </c>
    </row>
    <row r="19" spans="1:22">
      <c r="A19" s="82">
        <v>13</v>
      </c>
      <c r="B19" s="87" t="s">
        <v>70</v>
      </c>
      <c r="C19" s="139">
        <v>0</v>
      </c>
      <c r="D19" s="139">
        <v>0</v>
      </c>
      <c r="E19" s="139">
        <v>0</v>
      </c>
      <c r="F19" s="139">
        <v>0</v>
      </c>
      <c r="G19" s="139">
        <v>0</v>
      </c>
      <c r="H19" s="139">
        <v>0</v>
      </c>
      <c r="I19" s="139">
        <v>0</v>
      </c>
      <c r="J19" s="139">
        <v>0</v>
      </c>
      <c r="K19" s="139">
        <v>0</v>
      </c>
      <c r="L19" s="139">
        <v>0</v>
      </c>
      <c r="M19" s="139">
        <v>0</v>
      </c>
      <c r="N19" s="139">
        <v>0</v>
      </c>
      <c r="O19" s="139">
        <v>0</v>
      </c>
      <c r="P19" s="139">
        <v>0</v>
      </c>
      <c r="Q19" s="139">
        <v>0</v>
      </c>
      <c r="R19" s="139">
        <v>0</v>
      </c>
      <c r="S19" s="139">
        <v>0</v>
      </c>
      <c r="T19" s="139">
        <v>0</v>
      </c>
      <c r="U19" s="139">
        <v>0</v>
      </c>
      <c r="V19" s="139">
        <v>0</v>
      </c>
    </row>
    <row r="20" spans="1:22">
      <c r="A20" s="82">
        <v>14</v>
      </c>
      <c r="B20" s="87" t="s">
        <v>143</v>
      </c>
      <c r="C20" s="139">
        <v>0</v>
      </c>
      <c r="D20" s="139">
        <v>0</v>
      </c>
      <c r="E20" s="139">
        <v>0</v>
      </c>
      <c r="F20" s="139">
        <v>0</v>
      </c>
      <c r="G20" s="139">
        <v>0</v>
      </c>
      <c r="H20" s="139">
        <v>0</v>
      </c>
      <c r="I20" s="139">
        <v>0</v>
      </c>
      <c r="J20" s="139">
        <v>0</v>
      </c>
      <c r="K20" s="139">
        <v>0</v>
      </c>
      <c r="L20" s="139">
        <v>0</v>
      </c>
      <c r="M20" s="139">
        <v>0</v>
      </c>
      <c r="N20" s="139">
        <v>0</v>
      </c>
      <c r="O20" s="139">
        <v>0</v>
      </c>
      <c r="P20" s="139">
        <v>0</v>
      </c>
      <c r="Q20" s="139">
        <v>0</v>
      </c>
      <c r="R20" s="139">
        <v>0</v>
      </c>
      <c r="S20" s="139">
        <v>0</v>
      </c>
      <c r="T20" s="139">
        <v>0</v>
      </c>
      <c r="U20" s="139">
        <v>0</v>
      </c>
      <c r="V20" s="139">
        <v>0</v>
      </c>
    </row>
    <row r="21" spans="1:22" ht="14.4" thickBot="1">
      <c r="A21" s="53"/>
      <c r="B21" s="54" t="s">
        <v>66</v>
      </c>
      <c r="C21" s="139">
        <v>0</v>
      </c>
      <c r="D21" s="139">
        <v>35426540.809500001</v>
      </c>
      <c r="E21" s="139">
        <v>0</v>
      </c>
      <c r="F21" s="139">
        <v>0</v>
      </c>
      <c r="G21" s="139">
        <v>0</v>
      </c>
      <c r="H21" s="139">
        <v>0</v>
      </c>
      <c r="I21" s="139">
        <v>0</v>
      </c>
      <c r="J21" s="139">
        <v>0</v>
      </c>
      <c r="K21" s="139">
        <v>0</v>
      </c>
      <c r="L21" s="139">
        <v>0</v>
      </c>
      <c r="M21" s="139">
        <v>29621890.032994621</v>
      </c>
      <c r="N21" s="139">
        <v>0</v>
      </c>
      <c r="O21" s="139">
        <v>24740228.396806147</v>
      </c>
      <c r="P21" s="139">
        <v>0</v>
      </c>
      <c r="Q21" s="139">
        <v>0</v>
      </c>
      <c r="R21" s="139">
        <v>0</v>
      </c>
      <c r="S21" s="139">
        <v>0</v>
      </c>
      <c r="T21" s="139">
        <v>86914456.765800774</v>
      </c>
      <c r="U21" s="139">
        <v>2874202.4734999998</v>
      </c>
      <c r="V21" s="139">
        <v>89788659.239300773</v>
      </c>
    </row>
    <row r="24" spans="1:22">
      <c r="C24" s="32"/>
      <c r="D24" s="32"/>
      <c r="E24" s="32"/>
    </row>
    <row r="25" spans="1:22">
      <c r="A25" s="28"/>
      <c r="B25" s="28"/>
      <c r="D25" s="32"/>
      <c r="E25" s="32"/>
    </row>
    <row r="26" spans="1:22">
      <c r="A26" s="28"/>
      <c r="B26" s="47"/>
      <c r="D26" s="32"/>
      <c r="E26" s="32"/>
    </row>
    <row r="27" spans="1:22">
      <c r="A27" s="28"/>
      <c r="B27" s="28"/>
      <c r="D27" s="32"/>
      <c r="E27" s="32"/>
    </row>
    <row r="28" spans="1:22">
      <c r="A28" s="28"/>
      <c r="B28" s="47"/>
      <c r="D28" s="32"/>
      <c r="E28" s="32"/>
    </row>
  </sheetData>
  <mergeCells count="5">
    <mergeCell ref="C5:L5"/>
    <mergeCell ref="M5:S5"/>
    <mergeCell ref="V5:V6"/>
    <mergeCell ref="T5:T6"/>
    <mergeCell ref="U5:U6"/>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tabColor theme="2" tint="-9.9978637043366805E-2"/>
  </sheetPr>
  <dimension ref="A1:I28"/>
  <sheetViews>
    <sheetView zoomScaleNormal="100" workbookViewId="0">
      <pane xSplit="1" ySplit="7" topLeftCell="B8" activePane="bottomRight" state="frozen"/>
      <selection activeCell="B36" sqref="B36:C36"/>
      <selection pane="topRight" activeCell="B36" sqref="B36:C36"/>
      <selection pane="bottomLeft" activeCell="B36" sqref="B36:C36"/>
      <selection pane="bottomRight" activeCell="B8" sqref="B8"/>
    </sheetView>
  </sheetViews>
  <sheetFormatPr defaultColWidth="9.109375" defaultRowHeight="13.8"/>
  <cols>
    <col min="1" max="1" width="10.5546875" style="1" bestFit="1" customWidth="1"/>
    <col min="2" max="2" width="101.88671875" style="1" customWidth="1"/>
    <col min="3" max="3" width="13.6640625" style="1" customWidth="1"/>
    <col min="4" max="4" width="14.88671875" style="1" bestFit="1" customWidth="1"/>
    <col min="5" max="5" width="17.6640625" style="1" customWidth="1"/>
    <col min="6" max="6" width="15.88671875" style="1" customWidth="1"/>
    <col min="7" max="7" width="17.44140625" style="1" customWidth="1"/>
    <col min="8" max="8" width="15.33203125" style="1" customWidth="1"/>
    <col min="9" max="16384" width="9.109375" style="8"/>
  </cols>
  <sheetData>
    <row r="1" spans="1:9">
      <c r="A1" s="1" t="s">
        <v>97</v>
      </c>
      <c r="B1" s="1" t="str">
        <f>Info!C2</f>
        <v>სს ტერაბანკი</v>
      </c>
    </row>
    <row r="2" spans="1:9">
      <c r="A2" s="1" t="s">
        <v>98</v>
      </c>
      <c r="B2" s="243">
        <f>'1. key ratios'!B2</f>
        <v>45930</v>
      </c>
    </row>
    <row r="4" spans="1:9" ht="14.4" thickBot="1">
      <c r="A4" s="1" t="s">
        <v>250</v>
      </c>
      <c r="B4" s="22" t="s">
        <v>284</v>
      </c>
    </row>
    <row r="5" spans="1:9">
      <c r="A5" s="51"/>
      <c r="B5" s="80"/>
      <c r="C5" s="84" t="s">
        <v>0</v>
      </c>
      <c r="D5" s="84" t="s">
        <v>1</v>
      </c>
      <c r="E5" s="84" t="s">
        <v>2</v>
      </c>
      <c r="F5" s="84" t="s">
        <v>3</v>
      </c>
      <c r="G5" s="141" t="s">
        <v>4</v>
      </c>
      <c r="H5" s="85" t="s">
        <v>5</v>
      </c>
      <c r="I5" s="18"/>
    </row>
    <row r="6" spans="1:9" ht="15" customHeight="1">
      <c r="A6" s="79"/>
      <c r="B6" s="16"/>
      <c r="C6" s="676" t="s">
        <v>276</v>
      </c>
      <c r="D6" s="687" t="s">
        <v>297</v>
      </c>
      <c r="E6" s="688"/>
      <c r="F6" s="676" t="s">
        <v>303</v>
      </c>
      <c r="G6" s="676" t="s">
        <v>304</v>
      </c>
      <c r="H6" s="685" t="s">
        <v>278</v>
      </c>
      <c r="I6" s="18"/>
    </row>
    <row r="7" spans="1:9" ht="69">
      <c r="A7" s="79"/>
      <c r="B7" s="16"/>
      <c r="C7" s="677"/>
      <c r="D7" s="142" t="s">
        <v>279</v>
      </c>
      <c r="E7" s="142" t="s">
        <v>277</v>
      </c>
      <c r="F7" s="677"/>
      <c r="G7" s="677"/>
      <c r="H7" s="686"/>
      <c r="I7" s="18"/>
    </row>
    <row r="8" spans="1:9">
      <c r="A8" s="44">
        <v>1</v>
      </c>
      <c r="B8" s="87" t="s">
        <v>123</v>
      </c>
      <c r="C8" s="138">
        <v>346478095.77802438</v>
      </c>
      <c r="D8" s="138">
        <v>0</v>
      </c>
      <c r="E8" s="138">
        <v>0</v>
      </c>
      <c r="F8" s="138">
        <v>105869877.11</v>
      </c>
      <c r="G8" s="138">
        <v>105869877.11</v>
      </c>
      <c r="H8" s="495">
        <v>0.30556008705908755</v>
      </c>
    </row>
    <row r="9" spans="1:9" ht="15" customHeight="1">
      <c r="A9" s="44">
        <v>2</v>
      </c>
      <c r="B9" s="87" t="s">
        <v>124</v>
      </c>
      <c r="C9" s="138">
        <v>0</v>
      </c>
      <c r="D9" s="138">
        <v>0</v>
      </c>
      <c r="E9" s="138">
        <v>0</v>
      </c>
      <c r="F9" s="138">
        <v>0</v>
      </c>
      <c r="G9" s="138">
        <v>0</v>
      </c>
      <c r="H9" s="495" t="s">
        <v>1029</v>
      </c>
    </row>
    <row r="10" spans="1:9">
      <c r="A10" s="44">
        <v>3</v>
      </c>
      <c r="B10" s="87" t="s">
        <v>125</v>
      </c>
      <c r="C10" s="138">
        <v>0</v>
      </c>
      <c r="D10" s="138">
        <v>0</v>
      </c>
      <c r="E10" s="138">
        <v>0</v>
      </c>
      <c r="F10" s="138">
        <v>0</v>
      </c>
      <c r="G10" s="138">
        <v>0</v>
      </c>
      <c r="H10" s="495" t="s">
        <v>1029</v>
      </c>
    </row>
    <row r="11" spans="1:9">
      <c r="A11" s="44">
        <v>4</v>
      </c>
      <c r="B11" s="87" t="s">
        <v>126</v>
      </c>
      <c r="C11" s="138">
        <v>0</v>
      </c>
      <c r="D11" s="138">
        <v>0</v>
      </c>
      <c r="E11" s="138">
        <v>0</v>
      </c>
      <c r="F11" s="138">
        <v>0</v>
      </c>
      <c r="G11" s="138">
        <v>0</v>
      </c>
      <c r="H11" s="495" t="s">
        <v>1029</v>
      </c>
    </row>
    <row r="12" spans="1:9">
      <c r="A12" s="44">
        <v>5</v>
      </c>
      <c r="B12" s="87" t="s">
        <v>920</v>
      </c>
      <c r="C12" s="138">
        <v>0</v>
      </c>
      <c r="D12" s="138">
        <v>0</v>
      </c>
      <c r="E12" s="138">
        <v>0</v>
      </c>
      <c r="F12" s="138">
        <v>0</v>
      </c>
      <c r="G12" s="138">
        <v>0</v>
      </c>
      <c r="H12" s="495" t="s">
        <v>1029</v>
      </c>
    </row>
    <row r="13" spans="1:9">
      <c r="A13" s="44">
        <v>6</v>
      </c>
      <c r="B13" s="87" t="s">
        <v>127</v>
      </c>
      <c r="C13" s="138">
        <v>31294195.380000003</v>
      </c>
      <c r="D13" s="138">
        <v>0</v>
      </c>
      <c r="E13" s="138">
        <v>0</v>
      </c>
      <c r="F13" s="138">
        <v>15222284.841</v>
      </c>
      <c r="G13" s="138">
        <v>15222284.841</v>
      </c>
      <c r="H13" s="495">
        <v>0.48642518704054943</v>
      </c>
    </row>
    <row r="14" spans="1:9">
      <c r="A14" s="44">
        <v>7</v>
      </c>
      <c r="B14" s="87" t="s">
        <v>71</v>
      </c>
      <c r="C14" s="138">
        <v>714716602.05027747</v>
      </c>
      <c r="D14" s="138">
        <v>79449040.594008923</v>
      </c>
      <c r="E14" s="138">
        <v>40124137.567457475</v>
      </c>
      <c r="F14" s="138">
        <v>754840739.61773491</v>
      </c>
      <c r="G14" s="138">
        <v>705468005.26675844</v>
      </c>
      <c r="H14" s="495">
        <v>0.93459185261253952</v>
      </c>
    </row>
    <row r="15" spans="1:9">
      <c r="A15" s="44">
        <v>8</v>
      </c>
      <c r="B15" s="87" t="s">
        <v>72</v>
      </c>
      <c r="C15" s="138">
        <v>694000960.94420028</v>
      </c>
      <c r="D15" s="138">
        <v>35641376.054885373</v>
      </c>
      <c r="E15" s="138">
        <v>16194880.150808545</v>
      </c>
      <c r="F15" s="138">
        <v>532646880.82125664</v>
      </c>
      <c r="G15" s="138">
        <v>496858541.86514038</v>
      </c>
      <c r="H15" s="495">
        <v>0.69960778860527206</v>
      </c>
    </row>
    <row r="16" spans="1:9">
      <c r="A16" s="44">
        <v>9</v>
      </c>
      <c r="B16" s="87" t="s">
        <v>921</v>
      </c>
      <c r="C16" s="138">
        <v>199722625.80366433</v>
      </c>
      <c r="D16" s="138">
        <v>1872496.8842</v>
      </c>
      <c r="E16" s="138">
        <v>938628.11519999977</v>
      </c>
      <c r="F16" s="138">
        <v>70231438.87160252</v>
      </c>
      <c r="G16" s="138">
        <v>69291708.722244442</v>
      </c>
      <c r="H16" s="495">
        <v>0.34531683306564981</v>
      </c>
    </row>
    <row r="17" spans="1:8">
      <c r="A17" s="44">
        <v>10</v>
      </c>
      <c r="B17" s="87" t="s">
        <v>67</v>
      </c>
      <c r="C17" s="138">
        <v>35571579.422820032</v>
      </c>
      <c r="D17" s="138">
        <v>0</v>
      </c>
      <c r="E17" s="138">
        <v>0</v>
      </c>
      <c r="F17" s="138">
        <v>53357369.134230047</v>
      </c>
      <c r="G17" s="138">
        <v>49669513.35138005</v>
      </c>
      <c r="H17" s="495">
        <v>1.3963257790998127</v>
      </c>
    </row>
    <row r="18" spans="1:8">
      <c r="A18" s="44">
        <v>11</v>
      </c>
      <c r="B18" s="87" t="s">
        <v>68</v>
      </c>
      <c r="C18" s="138">
        <v>0</v>
      </c>
      <c r="D18" s="138">
        <v>0</v>
      </c>
      <c r="E18" s="138">
        <v>0</v>
      </c>
      <c r="F18" s="138">
        <v>0</v>
      </c>
      <c r="G18" s="138">
        <v>0</v>
      </c>
      <c r="H18" s="495" t="s">
        <v>1029</v>
      </c>
    </row>
    <row r="19" spans="1:8">
      <c r="A19" s="44">
        <v>12</v>
      </c>
      <c r="B19" s="87" t="s">
        <v>69</v>
      </c>
      <c r="C19" s="138">
        <v>0</v>
      </c>
      <c r="D19" s="138">
        <v>0</v>
      </c>
      <c r="E19" s="138">
        <v>0</v>
      </c>
      <c r="F19" s="138">
        <v>0</v>
      </c>
      <c r="G19" s="138">
        <v>0</v>
      </c>
      <c r="H19" s="495" t="s">
        <v>1029</v>
      </c>
    </row>
    <row r="20" spans="1:8">
      <c r="A20" s="44">
        <v>13</v>
      </c>
      <c r="B20" s="87" t="s">
        <v>70</v>
      </c>
      <c r="C20" s="138">
        <v>0</v>
      </c>
      <c r="D20" s="138">
        <v>0</v>
      </c>
      <c r="E20" s="138">
        <v>0</v>
      </c>
      <c r="F20" s="138">
        <v>0</v>
      </c>
      <c r="G20" s="138">
        <v>0</v>
      </c>
      <c r="H20" s="495" t="s">
        <v>1029</v>
      </c>
    </row>
    <row r="21" spans="1:8">
      <c r="A21" s="44">
        <v>14</v>
      </c>
      <c r="B21" s="87" t="s">
        <v>143</v>
      </c>
      <c r="C21" s="138">
        <v>146238191.46976164</v>
      </c>
      <c r="D21" s="138">
        <v>0</v>
      </c>
      <c r="E21" s="138">
        <v>0</v>
      </c>
      <c r="F21" s="138">
        <v>95752893.757761627</v>
      </c>
      <c r="G21" s="138">
        <v>95752893.757761627</v>
      </c>
      <c r="H21" s="495">
        <v>0.65477350885839491</v>
      </c>
    </row>
    <row r="22" spans="1:8" ht="14.4" thickBot="1">
      <c r="A22" s="81"/>
      <c r="B22" s="86" t="s">
        <v>66</v>
      </c>
      <c r="C22" s="138">
        <v>2168022250.8487482</v>
      </c>
      <c r="D22" s="138">
        <v>116962913.5330943</v>
      </c>
      <c r="E22" s="138">
        <v>57257645.833466016</v>
      </c>
      <c r="F22" s="138">
        <v>1627921484.1535859</v>
      </c>
      <c r="G22" s="138">
        <v>1538132824.9142852</v>
      </c>
      <c r="H22" s="495">
        <v>0.69120870017635427</v>
      </c>
    </row>
    <row r="28" spans="1:8" ht="10.5" customHeight="1"/>
  </sheetData>
  <mergeCells count="5">
    <mergeCell ref="C6:C7"/>
    <mergeCell ref="F6:F7"/>
    <mergeCell ref="G6:G7"/>
    <mergeCell ref="H6:H7"/>
    <mergeCell ref="D6:E6"/>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tabColor theme="2" tint="-9.9978637043366805E-2"/>
  </sheetPr>
  <dimension ref="A1:K28"/>
  <sheetViews>
    <sheetView zoomScale="90" zoomScaleNormal="90" workbookViewId="0">
      <pane xSplit="2" ySplit="6" topLeftCell="C7" activePane="bottomRight" state="frozen"/>
      <selection activeCell="B36" sqref="B36:C36"/>
      <selection pane="topRight" activeCell="B36" sqref="B36:C36"/>
      <selection pane="bottomLeft" activeCell="B36" sqref="B36:C36"/>
      <selection pane="bottomRight" activeCell="C7" sqref="C7"/>
    </sheetView>
  </sheetViews>
  <sheetFormatPr defaultColWidth="9.109375" defaultRowHeight="13.8"/>
  <cols>
    <col min="1" max="1" width="10.5546875" style="1" bestFit="1" customWidth="1"/>
    <col min="2" max="2" width="104.109375" style="1" customWidth="1"/>
    <col min="3" max="3" width="12.6640625" style="1" customWidth="1"/>
    <col min="4" max="4" width="14.5546875" style="1" bestFit="1" customWidth="1"/>
    <col min="5" max="11" width="12.6640625" style="1" customWidth="1"/>
    <col min="12" max="16384" width="9.109375" style="1"/>
  </cols>
  <sheetData>
    <row r="1" spans="1:11">
      <c r="A1" s="1" t="s">
        <v>97</v>
      </c>
      <c r="B1" s="1" t="str">
        <f>Info!C2</f>
        <v>სს ტერაბანკი</v>
      </c>
    </row>
    <row r="2" spans="1:11">
      <c r="A2" s="1" t="s">
        <v>98</v>
      </c>
      <c r="B2" s="243">
        <f>'1. key ratios'!B2</f>
        <v>45930</v>
      </c>
    </row>
    <row r="4" spans="1:11" ht="14.4" thickBot="1">
      <c r="A4" s="1" t="s">
        <v>340</v>
      </c>
      <c r="B4" s="22" t="s">
        <v>339</v>
      </c>
    </row>
    <row r="5" spans="1:11" ht="30" customHeight="1">
      <c r="A5" s="692"/>
      <c r="B5" s="693"/>
      <c r="C5" s="690" t="s">
        <v>372</v>
      </c>
      <c r="D5" s="690"/>
      <c r="E5" s="690"/>
      <c r="F5" s="690" t="s">
        <v>373</v>
      </c>
      <c r="G5" s="690"/>
      <c r="H5" s="690"/>
      <c r="I5" s="690" t="s">
        <v>374</v>
      </c>
      <c r="J5" s="690"/>
      <c r="K5" s="691"/>
    </row>
    <row r="6" spans="1:11">
      <c r="A6" s="168"/>
      <c r="B6" s="169"/>
      <c r="C6" s="170" t="s">
        <v>26</v>
      </c>
      <c r="D6" s="170" t="s">
        <v>79</v>
      </c>
      <c r="E6" s="170" t="s">
        <v>66</v>
      </c>
      <c r="F6" s="170" t="s">
        <v>26</v>
      </c>
      <c r="G6" s="170" t="s">
        <v>79</v>
      </c>
      <c r="H6" s="170" t="s">
        <v>66</v>
      </c>
      <c r="I6" s="170" t="s">
        <v>26</v>
      </c>
      <c r="J6" s="170" t="s">
        <v>79</v>
      </c>
      <c r="K6" s="171" t="s">
        <v>66</v>
      </c>
    </row>
    <row r="7" spans="1:11">
      <c r="A7" s="172" t="s">
        <v>310</v>
      </c>
      <c r="B7" s="167"/>
      <c r="C7" s="167"/>
      <c r="D7" s="167"/>
      <c r="E7" s="167"/>
      <c r="F7" s="167"/>
      <c r="G7" s="167"/>
      <c r="H7" s="167"/>
      <c r="I7" s="167"/>
      <c r="J7" s="167"/>
      <c r="K7" s="173"/>
    </row>
    <row r="8" spans="1:11">
      <c r="A8" s="166">
        <v>1</v>
      </c>
      <c r="B8" s="149" t="s">
        <v>310</v>
      </c>
      <c r="C8" s="147"/>
      <c r="D8" s="147"/>
      <c r="E8" s="147"/>
      <c r="F8" s="150">
        <v>123297329.99980608</v>
      </c>
      <c r="G8" s="150">
        <v>162847855.44127506</v>
      </c>
      <c r="H8" s="150">
        <v>286145185.44108117</v>
      </c>
      <c r="I8" s="150">
        <v>116259296.84917015</v>
      </c>
      <c r="J8" s="150">
        <v>137471241.66110969</v>
      </c>
      <c r="K8" s="150">
        <v>253730538.51027983</v>
      </c>
    </row>
    <row r="9" spans="1:11">
      <c r="A9" s="172" t="s">
        <v>311</v>
      </c>
      <c r="B9" s="167"/>
      <c r="C9" s="167"/>
      <c r="D9" s="167"/>
      <c r="E9" s="167"/>
      <c r="F9" s="167"/>
      <c r="G9" s="167"/>
      <c r="H9" s="167"/>
      <c r="I9" s="167"/>
      <c r="J9" s="167"/>
      <c r="K9" s="173"/>
    </row>
    <row r="10" spans="1:11">
      <c r="A10" s="174">
        <v>2</v>
      </c>
      <c r="B10" s="151" t="s">
        <v>312</v>
      </c>
      <c r="C10" s="151">
        <v>182769840.74186814</v>
      </c>
      <c r="D10" s="151">
        <v>340137297.9838196</v>
      </c>
      <c r="E10" s="151">
        <v>522907138.72568774</v>
      </c>
      <c r="F10" s="151">
        <v>27959536.412274875</v>
      </c>
      <c r="G10" s="151">
        <v>57528813.296269491</v>
      </c>
      <c r="H10" s="151">
        <v>85488349.708544374</v>
      </c>
      <c r="I10" s="151">
        <v>5932199.2160776164</v>
      </c>
      <c r="J10" s="151">
        <v>11420526.330774119</v>
      </c>
      <c r="K10" s="151">
        <v>17352725.546851736</v>
      </c>
    </row>
    <row r="11" spans="1:11">
      <c r="A11" s="174">
        <v>3</v>
      </c>
      <c r="B11" s="151" t="s">
        <v>313</v>
      </c>
      <c r="C11" s="151">
        <v>579856125.20228577</v>
      </c>
      <c r="D11" s="505">
        <v>446888063.49821198</v>
      </c>
      <c r="E11" s="151">
        <v>1026744188.7004977</v>
      </c>
      <c r="F11" s="151">
        <v>111725195.1422191</v>
      </c>
      <c r="G11" s="151">
        <v>43486995.118542746</v>
      </c>
      <c r="H11" s="151">
        <v>155212190.26076186</v>
      </c>
      <c r="I11" s="151">
        <v>103606454.93546396</v>
      </c>
      <c r="J11" s="151">
        <v>37728332.785061032</v>
      </c>
      <c r="K11" s="151">
        <v>141334787.720525</v>
      </c>
    </row>
    <row r="12" spans="1:11">
      <c r="A12" s="174">
        <v>4</v>
      </c>
      <c r="B12" s="151" t="s">
        <v>314</v>
      </c>
      <c r="C12" s="151">
        <v>150861989.45981553</v>
      </c>
      <c r="D12" s="151">
        <v>0</v>
      </c>
      <c r="E12" s="151">
        <v>150861989.45981553</v>
      </c>
      <c r="F12" s="151">
        <v>0</v>
      </c>
      <c r="G12" s="151">
        <v>0</v>
      </c>
      <c r="H12" s="151">
        <v>0</v>
      </c>
      <c r="I12" s="151">
        <v>0</v>
      </c>
      <c r="J12" s="151">
        <v>0</v>
      </c>
      <c r="K12" s="151">
        <v>0</v>
      </c>
    </row>
    <row r="13" spans="1:11">
      <c r="A13" s="174">
        <v>5</v>
      </c>
      <c r="B13" s="151" t="s">
        <v>315</v>
      </c>
      <c r="C13" s="151">
        <v>78725708.449442923</v>
      </c>
      <c r="D13" s="151">
        <v>120371113.20362535</v>
      </c>
      <c r="E13" s="151">
        <v>199096821.65306827</v>
      </c>
      <c r="F13" s="151">
        <v>17329952.134408496</v>
      </c>
      <c r="G13" s="151">
        <v>65502583.677802972</v>
      </c>
      <c r="H13" s="151">
        <v>82832535.812211469</v>
      </c>
      <c r="I13" s="151">
        <v>6537662.8369568409</v>
      </c>
      <c r="J13" s="151">
        <v>57214210.294020034</v>
      </c>
      <c r="K13" s="151">
        <v>63751873.130976878</v>
      </c>
    </row>
    <row r="14" spans="1:11">
      <c r="A14" s="174">
        <v>6</v>
      </c>
      <c r="B14" s="151" t="s">
        <v>330</v>
      </c>
      <c r="C14" s="151">
        <v>18203741.398445208</v>
      </c>
      <c r="D14" s="151">
        <v>14348648.662517902</v>
      </c>
      <c r="E14" s="151">
        <v>32552390.060963109</v>
      </c>
      <c r="F14" s="151">
        <v>0</v>
      </c>
      <c r="G14" s="151">
        <v>0</v>
      </c>
      <c r="H14" s="151">
        <v>0</v>
      </c>
      <c r="I14" s="151">
        <v>0</v>
      </c>
      <c r="J14" s="151">
        <v>0</v>
      </c>
      <c r="K14" s="151">
        <v>0</v>
      </c>
    </row>
    <row r="15" spans="1:11">
      <c r="A15" s="174">
        <v>7</v>
      </c>
      <c r="B15" s="151" t="s">
        <v>317</v>
      </c>
      <c r="C15" s="151">
        <v>21069385.317215841</v>
      </c>
      <c r="D15" s="151">
        <v>6576577.7831430379</v>
      </c>
      <c r="E15" s="151">
        <v>27645963.100358881</v>
      </c>
      <c r="F15" s="151">
        <v>8569626.7368864715</v>
      </c>
      <c r="G15" s="151">
        <v>4914002.254083531</v>
      </c>
      <c r="H15" s="151">
        <v>13483628.990970002</v>
      </c>
      <c r="I15" s="151">
        <v>8569626.7368864715</v>
      </c>
      <c r="J15" s="151">
        <v>4914002.254083531</v>
      </c>
      <c r="K15" s="151">
        <v>13483628.990970002</v>
      </c>
    </row>
    <row r="16" spans="1:11">
      <c r="A16" s="174">
        <v>8</v>
      </c>
      <c r="B16" s="152" t="s">
        <v>318</v>
      </c>
      <c r="C16" s="151">
        <v>1031486790.5690734</v>
      </c>
      <c r="D16" s="151">
        <v>928321701.13131785</v>
      </c>
      <c r="E16" s="151">
        <v>1959808491.7003913</v>
      </c>
      <c r="F16" s="151">
        <v>165584310.42578894</v>
      </c>
      <c r="G16" s="151">
        <v>171432394.34669876</v>
      </c>
      <c r="H16" s="151">
        <v>337016704.7724877</v>
      </c>
      <c r="I16" s="151">
        <v>124645943.72538489</v>
      </c>
      <c r="J16" s="151">
        <v>111277071.66393872</v>
      </c>
      <c r="K16" s="151">
        <v>235923015.38932359</v>
      </c>
    </row>
    <row r="17" spans="1:11">
      <c r="A17" s="172" t="s">
        <v>319</v>
      </c>
      <c r="B17" s="167"/>
      <c r="C17" s="151">
        <v>0</v>
      </c>
      <c r="D17" s="151">
        <v>0</v>
      </c>
      <c r="E17" s="151">
        <v>0</v>
      </c>
      <c r="F17" s="151">
        <v>0</v>
      </c>
      <c r="G17" s="151">
        <v>0</v>
      </c>
      <c r="H17" s="151">
        <v>0</v>
      </c>
      <c r="I17" s="151">
        <v>0</v>
      </c>
      <c r="J17" s="151">
        <v>0</v>
      </c>
      <c r="K17" s="151">
        <v>0</v>
      </c>
    </row>
    <row r="18" spans="1:11">
      <c r="A18" s="174">
        <v>9</v>
      </c>
      <c r="B18" s="151" t="s">
        <v>320</v>
      </c>
      <c r="C18" s="151">
        <v>0</v>
      </c>
      <c r="D18" s="151">
        <v>0</v>
      </c>
      <c r="E18" s="151">
        <v>0</v>
      </c>
      <c r="F18" s="151">
        <v>0</v>
      </c>
      <c r="G18" s="151">
        <v>0</v>
      </c>
      <c r="H18" s="151">
        <v>0</v>
      </c>
      <c r="I18" s="151">
        <v>0</v>
      </c>
      <c r="J18" s="151">
        <v>0</v>
      </c>
      <c r="K18" s="151">
        <v>0</v>
      </c>
    </row>
    <row r="19" spans="1:11">
      <c r="A19" s="174">
        <v>10</v>
      </c>
      <c r="B19" s="151" t="s">
        <v>321</v>
      </c>
      <c r="C19" s="151">
        <v>767284200.17145085</v>
      </c>
      <c r="D19" s="151">
        <v>672394376.03288603</v>
      </c>
      <c r="E19" s="151">
        <v>1439678576.2043369</v>
      </c>
      <c r="F19" s="151">
        <v>33988595.273989893</v>
      </c>
      <c r="G19" s="151">
        <v>15740243.35165181</v>
      </c>
      <c r="H19" s="151">
        <v>49728838.625641704</v>
      </c>
      <c r="I19" s="151">
        <v>41026628.424625821</v>
      </c>
      <c r="J19" s="151">
        <v>41308807.804671943</v>
      </c>
      <c r="K19" s="151">
        <v>82335436.229297757</v>
      </c>
    </row>
    <row r="20" spans="1:11">
      <c r="A20" s="174">
        <v>11</v>
      </c>
      <c r="B20" s="151" t="s">
        <v>322</v>
      </c>
      <c r="C20" s="151">
        <v>80257310.271050453</v>
      </c>
      <c r="D20" s="151">
        <v>24415794.068452962</v>
      </c>
      <c r="E20" s="151">
        <v>104673104.33950341</v>
      </c>
      <c r="F20" s="151">
        <v>43153934.501582064</v>
      </c>
      <c r="G20" s="151">
        <v>16797055.557454869</v>
      </c>
      <c r="H20" s="151">
        <v>59950990.059036933</v>
      </c>
      <c r="I20" s="151">
        <v>43153934.501582064</v>
      </c>
      <c r="J20" s="151">
        <v>16797055.557454869</v>
      </c>
      <c r="K20" s="151">
        <v>59950990.059036933</v>
      </c>
    </row>
    <row r="21" spans="1:11" ht="14.4" thickBot="1">
      <c r="A21" s="121">
        <v>12</v>
      </c>
      <c r="B21" s="175" t="s">
        <v>323</v>
      </c>
      <c r="C21" s="151">
        <v>847541510.44250131</v>
      </c>
      <c r="D21" s="151">
        <v>696810170.10133898</v>
      </c>
      <c r="E21" s="151">
        <v>1544351680.5438404</v>
      </c>
      <c r="F21" s="151">
        <v>77142529.775571957</v>
      </c>
      <c r="G21" s="151">
        <v>32537298.909106679</v>
      </c>
      <c r="H21" s="151">
        <v>109679828.68467864</v>
      </c>
      <c r="I21" s="151">
        <v>84180562.926207885</v>
      </c>
      <c r="J21" s="151">
        <v>58105863.362126812</v>
      </c>
      <c r="K21" s="151">
        <v>142286426.2883347</v>
      </c>
    </row>
    <row r="22" spans="1:11" ht="38.25" customHeight="1" thickBot="1">
      <c r="A22" s="164"/>
      <c r="B22" s="165"/>
      <c r="C22" s="165"/>
      <c r="D22" s="165"/>
      <c r="E22" s="165"/>
      <c r="F22" s="689" t="s">
        <v>324</v>
      </c>
      <c r="G22" s="690"/>
      <c r="H22" s="690"/>
      <c r="I22" s="689" t="s">
        <v>325</v>
      </c>
      <c r="J22" s="690"/>
      <c r="K22" s="691"/>
    </row>
    <row r="23" spans="1:11" ht="14.4" thickBot="1">
      <c r="A23" s="157">
        <v>13</v>
      </c>
      <c r="B23" s="153" t="s">
        <v>310</v>
      </c>
      <c r="C23" s="163"/>
      <c r="D23" s="163"/>
      <c r="E23" s="163"/>
      <c r="F23" s="154">
        <v>123297329.99980608</v>
      </c>
      <c r="G23" s="154">
        <v>162847855.44127506</v>
      </c>
      <c r="H23" s="154">
        <v>286145185.44108117</v>
      </c>
      <c r="I23" s="154">
        <v>116259296.84917015</v>
      </c>
      <c r="J23" s="154">
        <v>137471241.66110969</v>
      </c>
      <c r="K23" s="154">
        <v>253730538.51027983</v>
      </c>
    </row>
    <row r="24" spans="1:11" ht="14.4" thickBot="1">
      <c r="A24" s="158">
        <v>14</v>
      </c>
      <c r="B24" s="155" t="s">
        <v>326</v>
      </c>
      <c r="C24" s="176"/>
      <c r="D24" s="161"/>
      <c r="E24" s="162"/>
      <c r="F24" s="154">
        <v>88441780.650216982</v>
      </c>
      <c r="G24" s="154">
        <v>138895095.43759209</v>
      </c>
      <c r="H24" s="154">
        <v>227336876.08780906</v>
      </c>
      <c r="I24" s="154">
        <v>40465380.799177006</v>
      </c>
      <c r="J24" s="154">
        <v>53171208.301811904</v>
      </c>
      <c r="K24" s="154">
        <v>93636589.100988895</v>
      </c>
    </row>
    <row r="25" spans="1:11" ht="14.4" thickBot="1">
      <c r="A25" s="159">
        <v>15</v>
      </c>
      <c r="B25" s="156" t="s">
        <v>327</v>
      </c>
      <c r="C25" s="160"/>
      <c r="D25" s="160"/>
      <c r="E25" s="160"/>
      <c r="F25" s="496">
        <v>1.3941072770508898</v>
      </c>
      <c r="G25" s="496">
        <v>1.1724521656306097</v>
      </c>
      <c r="H25" s="496">
        <v>1.2586835464852493</v>
      </c>
      <c r="I25" s="496">
        <v>2.8730557961667484</v>
      </c>
      <c r="J25" s="496">
        <v>2.585445131899045</v>
      </c>
      <c r="K25" s="496">
        <v>2.7097370904511107</v>
      </c>
    </row>
    <row r="28" spans="1:11" ht="41.4">
      <c r="B28" s="17" t="s">
        <v>371</v>
      </c>
    </row>
  </sheetData>
  <mergeCells count="6">
    <mergeCell ref="F22:H22"/>
    <mergeCell ref="I22:K22"/>
    <mergeCell ref="A5:B5"/>
    <mergeCell ref="C5:E5"/>
    <mergeCell ref="F5:H5"/>
    <mergeCell ref="I5:K5"/>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tabColor theme="2" tint="-9.9978637043366805E-2"/>
  </sheetPr>
  <dimension ref="A1:Q34"/>
  <sheetViews>
    <sheetView zoomScale="70" zoomScaleNormal="70" workbookViewId="0">
      <pane xSplit="1" ySplit="5" topLeftCell="B6" activePane="bottomRight" state="frozen"/>
      <selection activeCell="B36" sqref="B36:C36"/>
      <selection pane="topRight" activeCell="B36" sqref="B36:C36"/>
      <selection pane="bottomLeft" activeCell="B36" sqref="B36:C36"/>
      <selection pane="bottomRight" activeCell="B6" sqref="B6"/>
    </sheetView>
  </sheetViews>
  <sheetFormatPr defaultColWidth="9.109375" defaultRowHeight="13.8"/>
  <cols>
    <col min="1" max="1" width="10.5546875" style="30" bestFit="1" customWidth="1"/>
    <col min="2" max="2" width="95" style="30" customWidth="1"/>
    <col min="3" max="14" width="15.109375" style="30" customWidth="1"/>
    <col min="15" max="17" width="15.109375" style="8" customWidth="1"/>
    <col min="18" max="16384" width="9.109375" style="8"/>
  </cols>
  <sheetData>
    <row r="1" spans="1:17">
      <c r="A1" s="1" t="s">
        <v>97</v>
      </c>
      <c r="B1" s="30" t="str">
        <f>Info!C2</f>
        <v>სს ტერაბანკი</v>
      </c>
    </row>
    <row r="2" spans="1:17" ht="14.25" customHeight="1">
      <c r="A2" s="30" t="s">
        <v>98</v>
      </c>
      <c r="B2" s="243">
        <f>'1. key ratios'!B2</f>
        <v>45930</v>
      </c>
    </row>
    <row r="3" spans="1:17" ht="14.25" customHeight="1"/>
    <row r="4" spans="1:17" ht="14.4">
      <c r="B4" s="583" t="s">
        <v>982</v>
      </c>
      <c r="C4" s="8"/>
      <c r="D4" s="8"/>
      <c r="E4" s="8"/>
      <c r="F4" s="8"/>
      <c r="G4" s="8"/>
      <c r="H4" s="8"/>
      <c r="I4" s="8"/>
      <c r="J4" s="8"/>
      <c r="K4" s="8"/>
      <c r="L4" s="8"/>
      <c r="M4" s="8"/>
      <c r="N4" s="8"/>
    </row>
    <row r="5" spans="1:17" ht="129.6">
      <c r="B5" s="584" t="s">
        <v>983</v>
      </c>
      <c r="C5" s="585" t="s">
        <v>984</v>
      </c>
      <c r="D5" s="585" t="s">
        <v>985</v>
      </c>
      <c r="E5" s="585" t="s">
        <v>986</v>
      </c>
      <c r="F5" s="585" t="s">
        <v>987</v>
      </c>
      <c r="G5" s="585" t="s">
        <v>988</v>
      </c>
      <c r="H5" s="585" t="s">
        <v>989</v>
      </c>
      <c r="I5" s="586" t="s">
        <v>990</v>
      </c>
      <c r="J5" s="587">
        <v>0.02</v>
      </c>
      <c r="K5" s="587">
        <v>0.2</v>
      </c>
      <c r="L5" s="587">
        <v>0.35</v>
      </c>
      <c r="M5" s="587">
        <v>0.5</v>
      </c>
      <c r="N5" s="587">
        <v>0.75</v>
      </c>
      <c r="O5" s="587">
        <v>1</v>
      </c>
      <c r="P5" s="587">
        <v>1.5</v>
      </c>
      <c r="Q5" s="588" t="s">
        <v>73</v>
      </c>
    </row>
    <row r="6" spans="1:17" ht="14.4">
      <c r="B6" s="589"/>
      <c r="C6" s="590">
        <v>55466636.359999999</v>
      </c>
      <c r="D6" s="590">
        <v>116081.75209999993</v>
      </c>
      <c r="E6" s="590" t="b">
        <v>0</v>
      </c>
      <c r="F6" s="590">
        <v>523783.8714</v>
      </c>
      <c r="G6" s="590">
        <v>2219068</v>
      </c>
      <c r="H6" s="590">
        <v>0</v>
      </c>
      <c r="I6" s="590">
        <v>3839992.6199599998</v>
      </c>
      <c r="J6" s="590" t="b">
        <v>0</v>
      </c>
      <c r="K6" s="590" t="b">
        <v>0</v>
      </c>
      <c r="L6" s="590" t="b">
        <v>0</v>
      </c>
      <c r="M6" s="590">
        <v>1471693.5546599999</v>
      </c>
      <c r="N6" s="590" t="b">
        <v>0</v>
      </c>
      <c r="O6" s="590" t="b">
        <v>0</v>
      </c>
      <c r="P6" s="590">
        <v>2368299.0652999994</v>
      </c>
      <c r="Q6" s="590">
        <v>4288295.3752799993</v>
      </c>
    </row>
    <row r="7" spans="1:17" ht="14.4">
      <c r="B7" s="591" t="s">
        <v>991</v>
      </c>
      <c r="C7" s="590">
        <v>0</v>
      </c>
      <c r="D7" s="590">
        <v>0</v>
      </c>
      <c r="E7" s="590">
        <v>0</v>
      </c>
      <c r="F7" s="590">
        <v>0</v>
      </c>
      <c r="G7" s="590">
        <v>0</v>
      </c>
      <c r="H7" s="592">
        <v>1.4</v>
      </c>
      <c r="I7" s="593">
        <v>0</v>
      </c>
      <c r="J7" s="590">
        <v>0</v>
      </c>
      <c r="K7" s="590">
        <v>0</v>
      </c>
      <c r="L7" s="590">
        <v>0</v>
      </c>
      <c r="M7" s="590">
        <v>0</v>
      </c>
      <c r="N7" s="590">
        <v>0</v>
      </c>
      <c r="O7" s="590">
        <v>0</v>
      </c>
      <c r="P7" s="590">
        <v>0</v>
      </c>
      <c r="Q7" s="590">
        <v>0</v>
      </c>
    </row>
    <row r="8" spans="1:17" ht="14.4">
      <c r="B8" s="591" t="s">
        <v>992</v>
      </c>
      <c r="C8" s="590">
        <v>0</v>
      </c>
      <c r="D8" s="590">
        <v>0</v>
      </c>
      <c r="E8" s="590">
        <v>0</v>
      </c>
      <c r="F8" s="590">
        <v>0</v>
      </c>
      <c r="G8" s="590">
        <v>0</v>
      </c>
      <c r="H8" s="592">
        <v>1.4</v>
      </c>
      <c r="I8" s="593">
        <v>0</v>
      </c>
      <c r="J8" s="590">
        <v>0</v>
      </c>
      <c r="K8" s="590">
        <v>0</v>
      </c>
      <c r="L8" s="590">
        <v>0</v>
      </c>
      <c r="M8" s="590">
        <v>0</v>
      </c>
      <c r="N8" s="590">
        <v>0</v>
      </c>
      <c r="O8" s="590">
        <v>0</v>
      </c>
      <c r="P8" s="590">
        <v>0</v>
      </c>
      <c r="Q8" s="590">
        <v>0</v>
      </c>
    </row>
    <row r="9" spans="1:17" ht="14.4">
      <c r="B9" s="591" t="s">
        <v>993</v>
      </c>
      <c r="C9" s="590">
        <v>55466636.359999999</v>
      </c>
      <c r="D9" s="590">
        <v>116081.75209999993</v>
      </c>
      <c r="E9" s="590">
        <v>0</v>
      </c>
      <c r="F9" s="590">
        <v>523783.8714</v>
      </c>
      <c r="G9" s="590">
        <v>2219068</v>
      </c>
      <c r="H9" s="592">
        <v>1.4</v>
      </c>
      <c r="I9" s="593">
        <v>3839992.6199599998</v>
      </c>
      <c r="J9" s="590">
        <v>0</v>
      </c>
      <c r="K9" s="590">
        <v>0</v>
      </c>
      <c r="L9" s="590">
        <v>0</v>
      </c>
      <c r="M9" s="590">
        <v>1471693.5546599999</v>
      </c>
      <c r="N9" s="590">
        <v>0</v>
      </c>
      <c r="O9" s="590">
        <v>0</v>
      </c>
      <c r="P9" s="590">
        <v>2368299.0652999994</v>
      </c>
      <c r="Q9" s="590">
        <v>4288295.3752799993</v>
      </c>
    </row>
    <row r="10" spans="1:17" ht="14.4">
      <c r="B10" s="594" t="s">
        <v>994</v>
      </c>
      <c r="C10" s="595">
        <v>0</v>
      </c>
      <c r="D10" s="595">
        <v>0</v>
      </c>
      <c r="E10" s="595">
        <v>0</v>
      </c>
      <c r="F10" s="595">
        <v>0</v>
      </c>
      <c r="G10" s="595">
        <v>0</v>
      </c>
      <c r="H10" s="592">
        <v>1.4</v>
      </c>
      <c r="I10" s="593">
        <v>0</v>
      </c>
      <c r="J10" s="596">
        <v>0</v>
      </c>
      <c r="K10" s="596">
        <v>0</v>
      </c>
      <c r="L10" s="596">
        <v>0</v>
      </c>
      <c r="M10" s="596">
        <v>0</v>
      </c>
      <c r="N10" s="596">
        <v>0</v>
      </c>
      <c r="O10" s="596">
        <v>0</v>
      </c>
      <c r="P10" s="596">
        <v>0</v>
      </c>
      <c r="Q10" s="590">
        <v>0</v>
      </c>
    </row>
    <row r="11" spans="1:17" ht="14.4">
      <c r="B11" s="597" t="s">
        <v>991</v>
      </c>
      <c r="C11" s="595">
        <v>0</v>
      </c>
      <c r="D11" s="595">
        <v>0</v>
      </c>
      <c r="E11" s="595">
        <v>0</v>
      </c>
      <c r="F11" s="595">
        <v>0</v>
      </c>
      <c r="G11" s="595">
        <v>0</v>
      </c>
      <c r="H11" s="592">
        <v>1.4</v>
      </c>
      <c r="I11" s="593">
        <v>0</v>
      </c>
      <c r="J11" s="596">
        <v>0</v>
      </c>
      <c r="K11" s="596">
        <v>0</v>
      </c>
      <c r="L11" s="596">
        <v>0</v>
      </c>
      <c r="M11" s="596">
        <v>0</v>
      </c>
      <c r="N11" s="596">
        <v>0</v>
      </c>
      <c r="O11" s="596">
        <v>0</v>
      </c>
      <c r="P11" s="596">
        <v>0</v>
      </c>
      <c r="Q11" s="590">
        <v>0</v>
      </c>
    </row>
    <row r="12" spans="1:17" ht="14.4">
      <c r="B12" s="597" t="s">
        <v>992</v>
      </c>
      <c r="C12" s="595">
        <v>0</v>
      </c>
      <c r="D12" s="595">
        <v>0</v>
      </c>
      <c r="E12" s="595">
        <v>0</v>
      </c>
      <c r="F12" s="595">
        <v>0</v>
      </c>
      <c r="G12" s="595">
        <v>0</v>
      </c>
      <c r="H12" s="592">
        <v>1.4</v>
      </c>
      <c r="I12" s="593">
        <v>0</v>
      </c>
      <c r="J12" s="596">
        <v>0</v>
      </c>
      <c r="K12" s="596">
        <v>0</v>
      </c>
      <c r="L12" s="596">
        <v>0</v>
      </c>
      <c r="M12" s="596">
        <v>0</v>
      </c>
      <c r="N12" s="596">
        <v>0</v>
      </c>
      <c r="O12" s="596">
        <v>0</v>
      </c>
      <c r="P12" s="596">
        <v>0</v>
      </c>
      <c r="Q12" s="590">
        <v>0</v>
      </c>
    </row>
    <row r="13" spans="1:17" ht="14.4">
      <c r="B13" s="597" t="s">
        <v>993</v>
      </c>
      <c r="C13" s="595">
        <v>0</v>
      </c>
      <c r="D13" s="595">
        <v>0</v>
      </c>
      <c r="E13" s="595">
        <v>0</v>
      </c>
      <c r="F13" s="595">
        <v>0</v>
      </c>
      <c r="G13" s="595">
        <v>0</v>
      </c>
      <c r="H13" s="592">
        <v>1.4</v>
      </c>
      <c r="I13" s="593">
        <v>0</v>
      </c>
      <c r="J13" s="596">
        <v>0</v>
      </c>
      <c r="K13" s="596">
        <v>0</v>
      </c>
      <c r="L13" s="596">
        <v>0</v>
      </c>
      <c r="M13" s="596">
        <v>0</v>
      </c>
      <c r="N13" s="596">
        <v>0</v>
      </c>
      <c r="O13" s="596">
        <v>0</v>
      </c>
      <c r="P13" s="596">
        <v>0</v>
      </c>
      <c r="Q13" s="590">
        <v>0</v>
      </c>
    </row>
    <row r="14" spans="1:17" ht="14.4">
      <c r="B14" s="594" t="s">
        <v>995</v>
      </c>
      <c r="C14" s="595">
        <v>0</v>
      </c>
      <c r="D14" s="595">
        <v>0</v>
      </c>
      <c r="E14" s="595">
        <v>0</v>
      </c>
      <c r="F14" s="595">
        <v>0</v>
      </c>
      <c r="G14" s="595">
        <v>0</v>
      </c>
      <c r="H14" s="592">
        <v>1.4</v>
      </c>
      <c r="I14" s="593">
        <v>0</v>
      </c>
      <c r="J14" s="596">
        <v>0</v>
      </c>
      <c r="K14" s="596">
        <v>0</v>
      </c>
      <c r="L14" s="596">
        <v>0</v>
      </c>
      <c r="M14" s="596">
        <v>0</v>
      </c>
      <c r="N14" s="596">
        <v>0</v>
      </c>
      <c r="O14" s="596">
        <v>0</v>
      </c>
      <c r="P14" s="596">
        <v>0</v>
      </c>
      <c r="Q14" s="590">
        <v>0</v>
      </c>
    </row>
    <row r="15" spans="1:17" ht="14.4">
      <c r="B15" s="597" t="s">
        <v>991</v>
      </c>
      <c r="C15" s="595">
        <v>0</v>
      </c>
      <c r="D15" s="595">
        <v>0</v>
      </c>
      <c r="E15" s="595">
        <v>0</v>
      </c>
      <c r="F15" s="595">
        <v>0</v>
      </c>
      <c r="G15" s="595">
        <v>0</v>
      </c>
      <c r="H15" s="592">
        <v>1.4</v>
      </c>
      <c r="I15" s="593">
        <v>0</v>
      </c>
      <c r="J15" s="596">
        <v>0</v>
      </c>
      <c r="K15" s="596">
        <v>0</v>
      </c>
      <c r="L15" s="596">
        <v>0</v>
      </c>
      <c r="M15" s="596">
        <v>0</v>
      </c>
      <c r="N15" s="596">
        <v>0</v>
      </c>
      <c r="O15" s="596">
        <v>0</v>
      </c>
      <c r="P15" s="596">
        <v>0</v>
      </c>
      <c r="Q15" s="590">
        <v>0</v>
      </c>
    </row>
    <row r="16" spans="1:17" ht="14.4">
      <c r="B16" s="597" t="s">
        <v>992</v>
      </c>
      <c r="C16" s="595">
        <v>0</v>
      </c>
      <c r="D16" s="595">
        <v>0</v>
      </c>
      <c r="E16" s="595">
        <v>0</v>
      </c>
      <c r="F16" s="595">
        <v>0</v>
      </c>
      <c r="G16" s="595">
        <v>0</v>
      </c>
      <c r="H16" s="592">
        <v>1.4</v>
      </c>
      <c r="I16" s="593">
        <v>0</v>
      </c>
      <c r="J16" s="596">
        <v>0</v>
      </c>
      <c r="K16" s="596">
        <v>0</v>
      </c>
      <c r="L16" s="596">
        <v>0</v>
      </c>
      <c r="M16" s="596">
        <v>0</v>
      </c>
      <c r="N16" s="596">
        <v>0</v>
      </c>
      <c r="O16" s="596">
        <v>0</v>
      </c>
      <c r="P16" s="596">
        <v>0</v>
      </c>
      <c r="Q16" s="590">
        <v>0</v>
      </c>
    </row>
    <row r="17" spans="2:17" ht="14.4">
      <c r="B17" s="597" t="s">
        <v>993</v>
      </c>
      <c r="C17" s="595">
        <v>0</v>
      </c>
      <c r="D17" s="595">
        <v>0</v>
      </c>
      <c r="E17" s="595">
        <v>0</v>
      </c>
      <c r="F17" s="595">
        <v>0</v>
      </c>
      <c r="G17" s="595">
        <v>0</v>
      </c>
      <c r="H17" s="592">
        <v>1.4</v>
      </c>
      <c r="I17" s="593">
        <v>0</v>
      </c>
      <c r="J17" s="596">
        <v>0</v>
      </c>
      <c r="K17" s="596">
        <v>0</v>
      </c>
      <c r="L17" s="596">
        <v>0</v>
      </c>
      <c r="M17" s="596">
        <v>0</v>
      </c>
      <c r="N17" s="596">
        <v>0</v>
      </c>
      <c r="O17" s="596">
        <v>0</v>
      </c>
      <c r="P17" s="596">
        <v>0</v>
      </c>
      <c r="Q17" s="590">
        <v>0</v>
      </c>
    </row>
    <row r="18" spans="2:17" ht="14.4">
      <c r="B18" s="594" t="s">
        <v>996</v>
      </c>
      <c r="C18" s="595">
        <v>0</v>
      </c>
      <c r="D18" s="595">
        <v>0</v>
      </c>
      <c r="E18" s="595">
        <v>0</v>
      </c>
      <c r="F18" s="595">
        <v>0</v>
      </c>
      <c r="G18" s="595">
        <v>0</v>
      </c>
      <c r="H18" s="592">
        <v>1.4</v>
      </c>
      <c r="I18" s="593">
        <v>0</v>
      </c>
      <c r="J18" s="596">
        <v>0</v>
      </c>
      <c r="K18" s="596">
        <v>0</v>
      </c>
      <c r="L18" s="596">
        <v>0</v>
      </c>
      <c r="M18" s="596">
        <v>0</v>
      </c>
      <c r="N18" s="596">
        <v>0</v>
      </c>
      <c r="O18" s="596">
        <v>0</v>
      </c>
      <c r="P18" s="596">
        <v>0</v>
      </c>
      <c r="Q18" s="590">
        <v>735846.77732999995</v>
      </c>
    </row>
    <row r="19" spans="2:17" ht="14.4">
      <c r="B19" s="597" t="s">
        <v>991</v>
      </c>
      <c r="C19" s="595">
        <v>0</v>
      </c>
      <c r="D19" s="595">
        <v>0</v>
      </c>
      <c r="E19" s="595">
        <v>0</v>
      </c>
      <c r="F19" s="595">
        <v>0</v>
      </c>
      <c r="G19" s="595">
        <v>0</v>
      </c>
      <c r="H19" s="592">
        <v>1.4</v>
      </c>
      <c r="I19" s="593">
        <v>0</v>
      </c>
      <c r="J19" s="596">
        <v>0</v>
      </c>
      <c r="K19" s="596">
        <v>0</v>
      </c>
      <c r="L19" s="596">
        <v>0</v>
      </c>
      <c r="M19" s="596">
        <v>0</v>
      </c>
      <c r="N19" s="596">
        <v>0</v>
      </c>
      <c r="O19" s="596">
        <v>0</v>
      </c>
      <c r="P19" s="596">
        <v>0</v>
      </c>
      <c r="Q19" s="590">
        <v>0</v>
      </c>
    </row>
    <row r="20" spans="2:17" ht="14.4">
      <c r="B20" s="597" t="s">
        <v>992</v>
      </c>
      <c r="C20" s="595">
        <v>0</v>
      </c>
      <c r="D20" s="595">
        <v>0</v>
      </c>
      <c r="E20" s="595">
        <v>0</v>
      </c>
      <c r="F20" s="595">
        <v>0</v>
      </c>
      <c r="G20" s="595">
        <v>0</v>
      </c>
      <c r="H20" s="592">
        <v>1.4</v>
      </c>
      <c r="I20" s="593">
        <v>0</v>
      </c>
      <c r="J20" s="596">
        <v>0</v>
      </c>
      <c r="K20" s="596">
        <v>0</v>
      </c>
      <c r="L20" s="596">
        <v>0</v>
      </c>
      <c r="M20" s="596">
        <v>0</v>
      </c>
      <c r="N20" s="596">
        <v>0</v>
      </c>
      <c r="O20" s="596">
        <v>0</v>
      </c>
      <c r="P20" s="596">
        <v>0</v>
      </c>
      <c r="Q20" s="590">
        <v>0</v>
      </c>
    </row>
    <row r="21" spans="2:17" ht="14.4">
      <c r="B21" s="597" t="s">
        <v>993</v>
      </c>
      <c r="C21" s="595">
        <v>26053136.359999999</v>
      </c>
      <c r="D21" s="595">
        <v>-399020.43740000005</v>
      </c>
      <c r="E21" s="595">
        <v>0</v>
      </c>
      <c r="F21" s="595">
        <v>8681.6818999999996</v>
      </c>
      <c r="G21" s="595">
        <v>1042528</v>
      </c>
      <c r="H21" s="592">
        <v>1.4</v>
      </c>
      <c r="I21" s="593">
        <v>1471693.5546599999</v>
      </c>
      <c r="J21" s="596">
        <v>0</v>
      </c>
      <c r="K21" s="596">
        <v>0</v>
      </c>
      <c r="L21" s="596">
        <v>0</v>
      </c>
      <c r="M21" s="598">
        <v>1471693.5546599999</v>
      </c>
      <c r="N21" s="596">
        <v>0</v>
      </c>
      <c r="O21" s="596">
        <v>0</v>
      </c>
      <c r="P21" s="598">
        <v>0</v>
      </c>
      <c r="Q21" s="590">
        <v>735846.77732999995</v>
      </c>
    </row>
    <row r="22" spans="2:17" ht="14.4">
      <c r="B22" s="594" t="s">
        <v>997</v>
      </c>
      <c r="C22" s="595">
        <v>0</v>
      </c>
      <c r="D22" s="595">
        <v>0</v>
      </c>
      <c r="E22" s="595">
        <v>0</v>
      </c>
      <c r="F22" s="595">
        <v>0</v>
      </c>
      <c r="G22" s="595">
        <v>0</v>
      </c>
      <c r="H22" s="592">
        <v>1.4</v>
      </c>
      <c r="I22" s="593">
        <v>0</v>
      </c>
      <c r="J22" s="596">
        <v>0</v>
      </c>
      <c r="K22" s="596">
        <v>0</v>
      </c>
      <c r="L22" s="596">
        <v>0</v>
      </c>
      <c r="M22" s="596">
        <v>0</v>
      </c>
      <c r="N22" s="596">
        <v>0</v>
      </c>
      <c r="O22" s="596">
        <v>0</v>
      </c>
      <c r="P22" s="596">
        <v>0</v>
      </c>
      <c r="Q22" s="590">
        <v>3552448.5979499994</v>
      </c>
    </row>
    <row r="23" spans="2:17" ht="14.4">
      <c r="B23" s="597" t="s">
        <v>991</v>
      </c>
      <c r="C23" s="595">
        <v>0</v>
      </c>
      <c r="D23" s="595">
        <v>0</v>
      </c>
      <c r="E23" s="595">
        <v>0</v>
      </c>
      <c r="F23" s="595">
        <v>0</v>
      </c>
      <c r="G23" s="595">
        <v>0</v>
      </c>
      <c r="H23" s="592">
        <v>1.4</v>
      </c>
      <c r="I23" s="593">
        <v>0</v>
      </c>
      <c r="J23" s="596">
        <v>0</v>
      </c>
      <c r="K23" s="596">
        <v>0</v>
      </c>
      <c r="L23" s="596">
        <v>0</v>
      </c>
      <c r="M23" s="596">
        <v>0</v>
      </c>
      <c r="N23" s="596">
        <v>0</v>
      </c>
      <c r="O23" s="596">
        <v>0</v>
      </c>
      <c r="P23" s="596">
        <v>0</v>
      </c>
      <c r="Q23" s="590">
        <v>0</v>
      </c>
    </row>
    <row r="24" spans="2:17" ht="14.4">
      <c r="B24" s="597" t="s">
        <v>992</v>
      </c>
      <c r="C24" s="595">
        <v>0</v>
      </c>
      <c r="D24" s="595">
        <v>0</v>
      </c>
      <c r="E24" s="595">
        <v>0</v>
      </c>
      <c r="F24" s="595">
        <v>0</v>
      </c>
      <c r="G24" s="595">
        <v>0</v>
      </c>
      <c r="H24" s="592">
        <v>1.4</v>
      </c>
      <c r="I24" s="593">
        <v>0</v>
      </c>
      <c r="J24" s="596">
        <v>0</v>
      </c>
      <c r="K24" s="596">
        <v>0</v>
      </c>
      <c r="L24" s="596">
        <v>0</v>
      </c>
      <c r="M24" s="596">
        <v>0</v>
      </c>
      <c r="N24" s="596">
        <v>0</v>
      </c>
      <c r="O24" s="596">
        <v>0</v>
      </c>
      <c r="P24" s="596">
        <v>0</v>
      </c>
      <c r="Q24" s="590">
        <v>0</v>
      </c>
    </row>
    <row r="25" spans="2:17" ht="14.4">
      <c r="B25" s="597" t="s">
        <v>993</v>
      </c>
      <c r="C25" s="595">
        <v>29413500</v>
      </c>
      <c r="D25" s="595">
        <v>515102.18949999998</v>
      </c>
      <c r="E25" s="595">
        <v>0</v>
      </c>
      <c r="F25" s="595">
        <v>515102.18949999998</v>
      </c>
      <c r="G25" s="595">
        <v>1176540</v>
      </c>
      <c r="H25" s="592">
        <v>1.4</v>
      </c>
      <c r="I25" s="593">
        <v>2368299.0652999994</v>
      </c>
      <c r="J25" s="596">
        <v>0</v>
      </c>
      <c r="K25" s="596">
        <v>0</v>
      </c>
      <c r="L25" s="596">
        <v>0</v>
      </c>
      <c r="M25" s="596">
        <v>0</v>
      </c>
      <c r="N25" s="596">
        <v>0</v>
      </c>
      <c r="O25" s="596">
        <v>0</v>
      </c>
      <c r="P25" s="598">
        <v>2368299.0652999994</v>
      </c>
      <c r="Q25" s="590">
        <v>3552448.5979499994</v>
      </c>
    </row>
    <row r="26" spans="2:17" ht="14.4">
      <c r="B26" s="594" t="s">
        <v>998</v>
      </c>
      <c r="C26" s="595">
        <v>0</v>
      </c>
      <c r="D26" s="595">
        <v>0</v>
      </c>
      <c r="E26" s="595">
        <v>0</v>
      </c>
      <c r="F26" s="595">
        <v>0</v>
      </c>
      <c r="G26" s="595">
        <v>0</v>
      </c>
      <c r="H26" s="592">
        <v>1.4</v>
      </c>
      <c r="I26" s="593">
        <v>0</v>
      </c>
      <c r="J26" s="596">
        <v>0</v>
      </c>
      <c r="K26" s="596">
        <v>0</v>
      </c>
      <c r="L26" s="596">
        <v>0</v>
      </c>
      <c r="M26" s="596">
        <v>0</v>
      </c>
      <c r="N26" s="596">
        <v>0</v>
      </c>
      <c r="O26" s="596">
        <v>0</v>
      </c>
      <c r="P26" s="596">
        <v>0</v>
      </c>
      <c r="Q26" s="590">
        <v>0</v>
      </c>
    </row>
    <row r="27" spans="2:17" ht="14.4">
      <c r="B27" s="597" t="s">
        <v>991</v>
      </c>
      <c r="C27" s="595">
        <v>0</v>
      </c>
      <c r="D27" s="595">
        <v>0</v>
      </c>
      <c r="E27" s="595">
        <v>0</v>
      </c>
      <c r="F27" s="595">
        <v>0</v>
      </c>
      <c r="G27" s="595">
        <v>0</v>
      </c>
      <c r="H27" s="592">
        <v>1.4</v>
      </c>
      <c r="I27" s="593">
        <v>0</v>
      </c>
      <c r="J27" s="596">
        <v>0</v>
      </c>
      <c r="K27" s="596">
        <v>0</v>
      </c>
      <c r="L27" s="596">
        <v>0</v>
      </c>
      <c r="M27" s="596">
        <v>0</v>
      </c>
      <c r="N27" s="596">
        <v>0</v>
      </c>
      <c r="O27" s="596">
        <v>0</v>
      </c>
      <c r="P27" s="596">
        <v>0</v>
      </c>
      <c r="Q27" s="590">
        <v>0</v>
      </c>
    </row>
    <row r="28" spans="2:17" ht="14.4">
      <c r="B28" s="597" t="s">
        <v>992</v>
      </c>
      <c r="C28" s="595">
        <v>0</v>
      </c>
      <c r="D28" s="595">
        <v>0</v>
      </c>
      <c r="E28" s="595">
        <v>0</v>
      </c>
      <c r="F28" s="595">
        <v>0</v>
      </c>
      <c r="G28" s="595">
        <v>0</v>
      </c>
      <c r="H28" s="592">
        <v>1.4</v>
      </c>
      <c r="I28" s="593">
        <v>0</v>
      </c>
      <c r="J28" s="596">
        <v>0</v>
      </c>
      <c r="K28" s="596">
        <v>0</v>
      </c>
      <c r="L28" s="596">
        <v>0</v>
      </c>
      <c r="M28" s="596">
        <v>0</v>
      </c>
      <c r="N28" s="596">
        <v>0</v>
      </c>
      <c r="O28" s="596">
        <v>0</v>
      </c>
      <c r="P28" s="596">
        <v>0</v>
      </c>
      <c r="Q28" s="590">
        <v>0</v>
      </c>
    </row>
    <row r="29" spans="2:17" ht="14.4">
      <c r="B29" s="597" t="s">
        <v>993</v>
      </c>
      <c r="C29" s="595">
        <v>0</v>
      </c>
      <c r="D29" s="595">
        <v>0</v>
      </c>
      <c r="E29" s="595">
        <v>0</v>
      </c>
      <c r="F29" s="595">
        <v>0</v>
      </c>
      <c r="G29" s="595">
        <v>0</v>
      </c>
      <c r="H29" s="592">
        <v>1.4</v>
      </c>
      <c r="I29" s="593">
        <v>0</v>
      </c>
      <c r="J29" s="596">
        <v>0</v>
      </c>
      <c r="K29" s="596">
        <v>0</v>
      </c>
      <c r="L29" s="596">
        <v>0</v>
      </c>
      <c r="M29" s="596">
        <v>0</v>
      </c>
      <c r="N29" s="596">
        <v>0</v>
      </c>
      <c r="O29" s="596">
        <v>0</v>
      </c>
      <c r="P29" s="596">
        <v>0</v>
      </c>
      <c r="Q29" s="590">
        <v>0</v>
      </c>
    </row>
    <row r="30" spans="2:17" ht="14.4">
      <c r="B30" s="599" t="s">
        <v>999</v>
      </c>
      <c r="C30" s="595">
        <v>0</v>
      </c>
      <c r="D30" s="595">
        <v>0</v>
      </c>
      <c r="E30" s="595">
        <v>0</v>
      </c>
      <c r="F30" s="595">
        <v>0</v>
      </c>
      <c r="G30" s="595">
        <v>0</v>
      </c>
      <c r="H30" s="592">
        <v>1.4</v>
      </c>
      <c r="I30" s="593">
        <v>0</v>
      </c>
      <c r="J30" s="596">
        <v>0</v>
      </c>
      <c r="K30" s="596">
        <v>0</v>
      </c>
      <c r="L30" s="596">
        <v>0</v>
      </c>
      <c r="M30" s="596">
        <v>0</v>
      </c>
      <c r="N30" s="596">
        <v>0</v>
      </c>
      <c r="O30" s="596">
        <v>0</v>
      </c>
      <c r="P30" s="596">
        <v>0</v>
      </c>
      <c r="Q30" s="590">
        <v>0</v>
      </c>
    </row>
    <row r="31" spans="2:17" ht="14.4">
      <c r="B31" s="597" t="s">
        <v>991</v>
      </c>
      <c r="C31" s="595">
        <v>0</v>
      </c>
      <c r="D31" s="595">
        <v>0</v>
      </c>
      <c r="E31" s="595">
        <v>0</v>
      </c>
      <c r="F31" s="595">
        <v>0</v>
      </c>
      <c r="G31" s="595">
        <v>0</v>
      </c>
      <c r="H31" s="592">
        <v>1.4</v>
      </c>
      <c r="I31" s="593">
        <v>0</v>
      </c>
      <c r="J31" s="596">
        <v>0</v>
      </c>
      <c r="K31" s="596">
        <v>0</v>
      </c>
      <c r="L31" s="596">
        <v>0</v>
      </c>
      <c r="M31" s="596">
        <v>0</v>
      </c>
      <c r="N31" s="596">
        <v>0</v>
      </c>
      <c r="O31" s="596">
        <v>0</v>
      </c>
      <c r="P31" s="596">
        <v>0</v>
      </c>
      <c r="Q31" s="590">
        <v>0</v>
      </c>
    </row>
    <row r="32" spans="2:17" ht="14.4">
      <c r="B32" s="597" t="s">
        <v>992</v>
      </c>
      <c r="C32" s="595">
        <v>0</v>
      </c>
      <c r="D32" s="595">
        <v>0</v>
      </c>
      <c r="E32" s="595">
        <v>0</v>
      </c>
      <c r="F32" s="595">
        <v>0</v>
      </c>
      <c r="G32" s="595">
        <v>0</v>
      </c>
      <c r="H32" s="592">
        <v>1.4</v>
      </c>
      <c r="I32" s="593">
        <v>0</v>
      </c>
      <c r="J32" s="596">
        <v>0</v>
      </c>
      <c r="K32" s="596">
        <v>0</v>
      </c>
      <c r="L32" s="596">
        <v>0</v>
      </c>
      <c r="M32" s="596">
        <v>0</v>
      </c>
      <c r="N32" s="596">
        <v>0</v>
      </c>
      <c r="O32" s="596">
        <v>0</v>
      </c>
      <c r="P32" s="596">
        <v>0</v>
      </c>
      <c r="Q32" s="590">
        <v>0</v>
      </c>
    </row>
    <row r="33" spans="2:17" ht="14.4">
      <c r="B33" s="597" t="s">
        <v>993</v>
      </c>
      <c r="C33" s="595">
        <v>0</v>
      </c>
      <c r="D33" s="595">
        <v>0</v>
      </c>
      <c r="E33" s="595">
        <v>0</v>
      </c>
      <c r="F33" s="595">
        <v>0</v>
      </c>
      <c r="G33" s="595">
        <v>0</v>
      </c>
      <c r="H33" s="592">
        <v>1.4</v>
      </c>
      <c r="I33" s="593">
        <v>0</v>
      </c>
      <c r="J33" s="596">
        <v>0</v>
      </c>
      <c r="K33" s="596">
        <v>0</v>
      </c>
      <c r="L33" s="596">
        <v>0</v>
      </c>
      <c r="M33" s="596">
        <v>0</v>
      </c>
      <c r="N33" s="596">
        <v>0</v>
      </c>
      <c r="O33" s="596">
        <v>0</v>
      </c>
      <c r="P33" s="596">
        <v>0</v>
      </c>
      <c r="Q33" s="590">
        <v>0</v>
      </c>
    </row>
    <row r="34" spans="2:17" ht="14.4">
      <c r="B34" s="600" t="s">
        <v>66</v>
      </c>
      <c r="C34" s="601">
        <v>55466636.359999999</v>
      </c>
      <c r="D34" s="601">
        <v>116081.75209999993</v>
      </c>
      <c r="E34" s="601" t="b">
        <v>0</v>
      </c>
      <c r="F34" s="601">
        <v>523783.8714</v>
      </c>
      <c r="G34" s="601">
        <v>2219068</v>
      </c>
      <c r="H34" s="592">
        <v>1.4</v>
      </c>
      <c r="I34" s="593">
        <v>3839992.6199599998</v>
      </c>
      <c r="J34" s="601" t="b">
        <v>0</v>
      </c>
      <c r="K34" s="601" t="b">
        <v>0</v>
      </c>
      <c r="L34" s="601" t="b">
        <v>0</v>
      </c>
      <c r="M34" s="601">
        <v>1471693.5546599999</v>
      </c>
      <c r="N34" s="601" t="b">
        <v>0</v>
      </c>
      <c r="O34" s="601" t="b">
        <v>0</v>
      </c>
      <c r="P34" s="601">
        <v>2368299.0652999994</v>
      </c>
      <c r="Q34" s="601">
        <v>4288295.3752799993</v>
      </c>
    </row>
  </sheetData>
  <conditionalFormatting sqref="I7:I34">
    <cfRule type="expression" dxfId="26" priority="1">
      <formula>(C7*#REF!)&lt;&gt;SUM(#REF!)</formula>
    </cfRule>
  </conditionalFormatting>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2" tint="-9.9978637043366805E-2"/>
  </sheetPr>
  <dimension ref="A1:G51"/>
  <sheetViews>
    <sheetView tabSelected="1" zoomScale="85" zoomScaleNormal="85" workbookViewId="0">
      <pane xSplit="1" ySplit="5" topLeftCell="B6" activePane="bottomRight" state="frozen"/>
      <selection activeCell="B36" sqref="B36:C36"/>
      <selection pane="topRight" activeCell="B36" sqref="B36:C36"/>
      <selection pane="bottomLeft" activeCell="B36" sqref="B36:C36"/>
      <selection pane="bottomRight" activeCell="B6" sqref="B6"/>
    </sheetView>
  </sheetViews>
  <sheetFormatPr defaultRowHeight="14.4"/>
  <cols>
    <col min="1" max="1" width="9.5546875" style="14" bestFit="1" customWidth="1"/>
    <col min="2" max="2" width="88.44140625" style="12" customWidth="1"/>
    <col min="3" max="3" width="14" style="12" bestFit="1" customWidth="1"/>
    <col min="4" max="4" width="13.6640625" style="1" bestFit="1" customWidth="1"/>
    <col min="5" max="6" width="13.5546875" style="1" bestFit="1" customWidth="1"/>
    <col min="7" max="7" width="13.88671875" style="1" customWidth="1"/>
    <col min="8" max="8" width="6.6640625" customWidth="1"/>
    <col min="9" max="9" width="14" bestFit="1" customWidth="1"/>
    <col min="10" max="12" width="13" bestFit="1" customWidth="1"/>
    <col min="13" max="13" width="6.6640625" customWidth="1"/>
  </cols>
  <sheetData>
    <row r="1" spans="1:7">
      <c r="A1" s="13" t="s">
        <v>97</v>
      </c>
      <c r="B1" s="219" t="str">
        <f>Info!C2</f>
        <v>სს ტერაბანკი</v>
      </c>
    </row>
    <row r="2" spans="1:7">
      <c r="A2" s="13" t="s">
        <v>98</v>
      </c>
      <c r="B2" s="243">
        <v>45930</v>
      </c>
    </row>
    <row r="3" spans="1:7" ht="15" thickBot="1">
      <c r="A3" s="13"/>
    </row>
    <row r="4" spans="1:7" ht="15" customHeight="1" thickBot="1">
      <c r="A4" s="31" t="s">
        <v>241</v>
      </c>
      <c r="B4" s="114" t="s">
        <v>128</v>
      </c>
      <c r="C4" s="115"/>
      <c r="D4" s="634" t="s">
        <v>909</v>
      </c>
      <c r="E4" s="635"/>
      <c r="F4" s="635"/>
      <c r="G4" s="636"/>
    </row>
    <row r="5" spans="1:7">
      <c r="A5" s="145" t="s">
        <v>25</v>
      </c>
      <c r="B5" s="146"/>
      <c r="C5" s="232" t="str">
        <f>INT((MONTH($B$2))/3)&amp;"Q"&amp;"-"&amp;YEAR($B$2)</f>
        <v>3Q-2025</v>
      </c>
      <c r="D5" s="232" t="str">
        <f>IF(INT(MONTH($B$2))=3, "4"&amp;"Q"&amp;"-"&amp;YEAR($B$2)-1, IF(INT(MONTH($B$2))=6, "1"&amp;"Q"&amp;"-"&amp;YEAR($B$2), IF(INT(MONTH($B$2))=9, "2"&amp;"Q"&amp;"-"&amp;YEAR($B$2),IF(INT(MONTH($B$2))=12, "3"&amp;"Q"&amp;"-"&amp;YEAR($B$2), 0))))</f>
        <v>2Q-2025</v>
      </c>
      <c r="E5" s="232" t="str">
        <f>IF(INT(MONTH($B$2))=3, "3"&amp;"Q"&amp;"-"&amp;YEAR($B$2)-1, IF(INT(MONTH($B$2))=6, "4"&amp;"Q"&amp;"-"&amp;YEAR($B$2)-1, IF(INT(MONTH($B$2))=9, "1"&amp;"Q"&amp;"-"&amp;YEAR($B$2),IF(INT(MONTH($B$2))=12, "2"&amp;"Q"&amp;"-"&amp;YEAR($B$2), 0))))</f>
        <v>1Q-2025</v>
      </c>
      <c r="F5" s="232" t="str">
        <f>IF(INT(MONTH($B$2))=3, "2"&amp;"Q"&amp;"-"&amp;YEAR($B$2)-1, IF(INT(MONTH($B$2))=6, "3"&amp;"Q"&amp;"-"&amp;YEAR($B$2)-1, IF(INT(MONTH($B$2))=9, "4"&amp;"Q"&amp;"-"&amp;YEAR($B$2)-1,IF(INT(MONTH($B$2))=12, "1"&amp;"Q"&amp;"-"&amp;YEAR($B$2), 0))))</f>
        <v>4Q-2024</v>
      </c>
      <c r="G5" s="233" t="str">
        <f>IF(INT(MONTH($B$2))=3, "1"&amp;"Q"&amp;"-"&amp;YEAR($B$2)-1, IF(INT(MONTH($B$2))=6, "2"&amp;"Q"&amp;"-"&amp;YEAR($B$2)-1, IF(INT(MONTH($B$2))=9, "3"&amp;"Q"&amp;"-"&amp;YEAR($B$2)-1,IF(INT(MONTH($B$2))=12, "4"&amp;"Q"&amp;"-"&amp;YEAR($B$2)-1, 0))))</f>
        <v>3Q-2024</v>
      </c>
    </row>
    <row r="6" spans="1:7">
      <c r="A6" s="234"/>
      <c r="B6" s="235" t="s">
        <v>95</v>
      </c>
      <c r="C6" s="147"/>
      <c r="D6" s="147"/>
      <c r="E6" s="147"/>
      <c r="F6" s="147"/>
      <c r="G6" s="148"/>
    </row>
    <row r="7" spans="1:7">
      <c r="A7" s="234"/>
      <c r="B7" s="236" t="s">
        <v>99</v>
      </c>
      <c r="C7" s="147"/>
      <c r="D7" s="147"/>
      <c r="E7" s="147"/>
      <c r="F7" s="147"/>
      <c r="G7" s="148"/>
    </row>
    <row r="8" spans="1:7">
      <c r="A8" s="223">
        <v>1</v>
      </c>
      <c r="B8" s="224" t="s">
        <v>22</v>
      </c>
      <c r="C8" s="237">
        <v>259056048.19693345</v>
      </c>
      <c r="D8" s="237">
        <v>262427423.76565838</v>
      </c>
      <c r="E8" s="237">
        <v>256803573</v>
      </c>
      <c r="F8" s="237">
        <v>250548216</v>
      </c>
      <c r="G8" s="514">
        <v>244633525</v>
      </c>
    </row>
    <row r="9" spans="1:7">
      <c r="A9" s="223">
        <v>2</v>
      </c>
      <c r="B9" s="224" t="s">
        <v>75</v>
      </c>
      <c r="C9" s="237">
        <v>294270448.19693345</v>
      </c>
      <c r="D9" s="237">
        <v>297834223.76565838</v>
      </c>
      <c r="E9" s="237">
        <v>292778473</v>
      </c>
      <c r="F9" s="237">
        <v>287036616</v>
      </c>
      <c r="G9" s="514">
        <v>280119625</v>
      </c>
    </row>
    <row r="10" spans="1:7">
      <c r="A10" s="223">
        <v>3</v>
      </c>
      <c r="B10" s="224" t="s">
        <v>74</v>
      </c>
      <c r="C10" s="237">
        <v>365749288.75693345</v>
      </c>
      <c r="D10" s="237">
        <v>336715804.72565836</v>
      </c>
      <c r="E10" s="237">
        <v>333946551.94</v>
      </c>
      <c r="F10" s="237">
        <v>329476452.01999998</v>
      </c>
      <c r="G10" s="514">
        <v>323314010.62</v>
      </c>
    </row>
    <row r="11" spans="1:7">
      <c r="A11" s="223">
        <v>4</v>
      </c>
      <c r="B11" s="224" t="s">
        <v>419</v>
      </c>
      <c r="C11" s="237">
        <v>229946318.4696978</v>
      </c>
      <c r="D11" s="237">
        <v>226682238.46210775</v>
      </c>
      <c r="E11" s="237">
        <v>212819438.56240204</v>
      </c>
      <c r="F11" s="237">
        <v>199587233.00076327</v>
      </c>
      <c r="G11" s="514">
        <v>194269523.88297677</v>
      </c>
    </row>
    <row r="12" spans="1:7">
      <c r="A12" s="223">
        <v>5</v>
      </c>
      <c r="B12" s="224" t="s">
        <v>420</v>
      </c>
      <c r="C12" s="237">
        <v>271033318.12518245</v>
      </c>
      <c r="D12" s="237">
        <v>267764667.74739665</v>
      </c>
      <c r="E12" s="237">
        <v>253054016.98503163</v>
      </c>
      <c r="F12" s="237">
        <v>238699064.86055708</v>
      </c>
      <c r="G12" s="514">
        <v>232225153.17339414</v>
      </c>
    </row>
    <row r="13" spans="1:7">
      <c r="A13" s="223">
        <v>6</v>
      </c>
      <c r="B13" s="224" t="s">
        <v>421</v>
      </c>
      <c r="C13" s="237">
        <v>325540741.0788182</v>
      </c>
      <c r="D13" s="237">
        <v>322266695.15753138</v>
      </c>
      <c r="E13" s="237">
        <v>306431640.94079649</v>
      </c>
      <c r="F13" s="237">
        <v>290585360.91190982</v>
      </c>
      <c r="G13" s="514">
        <v>282567264.83413309</v>
      </c>
    </row>
    <row r="14" spans="1:7">
      <c r="A14" s="234"/>
      <c r="B14" s="235" t="s">
        <v>423</v>
      </c>
      <c r="C14" s="147"/>
      <c r="D14" s="147"/>
      <c r="E14" s="147"/>
      <c r="F14" s="147"/>
      <c r="G14" s="148"/>
    </row>
    <row r="15" spans="1:7" ht="21.9" customHeight="1">
      <c r="A15" s="223">
        <v>7</v>
      </c>
      <c r="B15" s="224" t="s">
        <v>422</v>
      </c>
      <c r="C15" s="238">
        <v>1693208946.3928421</v>
      </c>
      <c r="D15" s="238">
        <v>1695557732.0674584</v>
      </c>
      <c r="E15" s="238">
        <v>1662078918.7581804</v>
      </c>
      <c r="F15" s="238">
        <v>1608765696.1714237</v>
      </c>
      <c r="G15" s="515">
        <v>1521877858.7213011</v>
      </c>
    </row>
    <row r="16" spans="1:7">
      <c r="A16" s="234"/>
      <c r="B16" s="235" t="s">
        <v>426</v>
      </c>
      <c r="C16" s="147"/>
      <c r="D16" s="147"/>
      <c r="E16" s="147"/>
      <c r="F16" s="147"/>
      <c r="G16" s="148"/>
    </row>
    <row r="17" spans="1:7">
      <c r="A17" s="223"/>
      <c r="B17" s="236" t="s">
        <v>413</v>
      </c>
      <c r="C17" s="147"/>
      <c r="D17" s="147"/>
      <c r="E17" s="147"/>
      <c r="F17" s="147"/>
      <c r="G17" s="148"/>
    </row>
    <row r="18" spans="1:7">
      <c r="A18" s="223">
        <v>8</v>
      </c>
      <c r="B18" s="224" t="s">
        <v>417</v>
      </c>
      <c r="C18" s="244">
        <v>0.15299709391969499</v>
      </c>
      <c r="D18" s="244">
        <v>0.15477351127741937</v>
      </c>
      <c r="E18" s="244">
        <v>0.15450744853431531</v>
      </c>
      <c r="F18" s="244">
        <v>0.1557394072960781</v>
      </c>
      <c r="G18" s="516">
        <v>0.16074451940942477</v>
      </c>
    </row>
    <row r="19" spans="1:7" ht="15" customHeight="1">
      <c r="A19" s="223">
        <v>9</v>
      </c>
      <c r="B19" s="224" t="s">
        <v>416</v>
      </c>
      <c r="C19" s="244">
        <v>0.17379452714553498</v>
      </c>
      <c r="D19" s="244">
        <v>0.1756556076698714</v>
      </c>
      <c r="E19" s="244">
        <v>0.17615196829447122</v>
      </c>
      <c r="F19" s="244">
        <v>0.17842039812453492</v>
      </c>
      <c r="G19" s="516">
        <v>0.18406183084584704</v>
      </c>
    </row>
    <row r="20" spans="1:7">
      <c r="A20" s="223">
        <v>10</v>
      </c>
      <c r="B20" s="224" t="s">
        <v>418</v>
      </c>
      <c r="C20" s="244">
        <v>0.21600954184426793</v>
      </c>
      <c r="D20" s="244">
        <v>0.19858704800047586</v>
      </c>
      <c r="E20" s="244">
        <v>0.20092099609175457</v>
      </c>
      <c r="F20" s="244">
        <v>0.20480076918851225</v>
      </c>
      <c r="G20" s="516">
        <v>0.21244412537261834</v>
      </c>
    </row>
    <row r="21" spans="1:7">
      <c r="A21" s="223">
        <v>11</v>
      </c>
      <c r="B21" s="224" t="s">
        <v>419</v>
      </c>
      <c r="C21" s="244">
        <v>0.13580504577392416</v>
      </c>
      <c r="D21" s="244">
        <v>0.13369184320589628</v>
      </c>
      <c r="E21" s="244">
        <v>0.12804412363367784</v>
      </c>
      <c r="F21" s="244">
        <v>0.12406233765162036</v>
      </c>
      <c r="G21" s="516">
        <v>0.12765119274828285</v>
      </c>
    </row>
    <row r="22" spans="1:7">
      <c r="A22" s="223">
        <v>12</v>
      </c>
      <c r="B22" s="224" t="s">
        <v>420</v>
      </c>
      <c r="C22" s="244">
        <v>0.16007080443472918</v>
      </c>
      <c r="D22" s="244">
        <v>0.15792129202283248</v>
      </c>
      <c r="E22" s="244">
        <v>0.15225150510548593</v>
      </c>
      <c r="F22" s="244">
        <v>0.14837403944441283</v>
      </c>
      <c r="G22" s="516">
        <v>0.15259118978740668</v>
      </c>
    </row>
    <row r="23" spans="1:7">
      <c r="A23" s="223">
        <v>13</v>
      </c>
      <c r="B23" s="224" t="s">
        <v>421</v>
      </c>
      <c r="C23" s="244">
        <v>0.19226259214631469</v>
      </c>
      <c r="D23" s="244">
        <v>0.19006530362406432</v>
      </c>
      <c r="E23" s="244">
        <v>0.18436648072628609</v>
      </c>
      <c r="F23" s="244">
        <v>0.18062627864545552</v>
      </c>
      <c r="G23" s="516">
        <v>0.185670133259938</v>
      </c>
    </row>
    <row r="24" spans="1:7">
      <c r="A24" s="234"/>
      <c r="B24" s="235" t="s">
        <v>6</v>
      </c>
      <c r="C24" s="147"/>
      <c r="D24" s="147"/>
      <c r="E24" s="147"/>
      <c r="F24" s="147"/>
      <c r="G24" s="148"/>
    </row>
    <row r="25" spans="1:7" ht="15" customHeight="1">
      <c r="A25" s="239">
        <v>14</v>
      </c>
      <c r="B25" s="240" t="s">
        <v>7</v>
      </c>
      <c r="C25" s="244">
        <v>0.10102683556871202</v>
      </c>
      <c r="D25" s="244">
        <v>9.9666431552975165E-2</v>
      </c>
      <c r="E25" s="244">
        <v>9.9875883716726066E-2</v>
      </c>
      <c r="F25" s="244">
        <v>0.10454735609402838</v>
      </c>
      <c r="G25" s="516">
        <v>0.10516213074970174</v>
      </c>
    </row>
    <row r="26" spans="1:7">
      <c r="A26" s="239">
        <v>15</v>
      </c>
      <c r="B26" s="240" t="s">
        <v>8</v>
      </c>
      <c r="C26" s="244">
        <v>6.0439979524486105E-2</v>
      </c>
      <c r="D26" s="244">
        <v>5.9040814437411979E-2</v>
      </c>
      <c r="E26" s="244">
        <v>5.8280286844606038E-2</v>
      </c>
      <c r="F26" s="244">
        <v>6.2191834197445638E-2</v>
      </c>
      <c r="G26" s="516">
        <v>6.2894716580858268E-2</v>
      </c>
    </row>
    <row r="27" spans="1:7">
      <c r="A27" s="239">
        <v>16</v>
      </c>
      <c r="B27" s="240" t="s">
        <v>9</v>
      </c>
      <c r="C27" s="244">
        <v>1.6163534636160975E-2</v>
      </c>
      <c r="D27" s="244">
        <v>1.5276805351150842E-2</v>
      </c>
      <c r="E27" s="244">
        <v>1.7911666342078282E-2</v>
      </c>
      <c r="F27" s="244">
        <v>2.2533421041035503E-2</v>
      </c>
      <c r="G27" s="516">
        <v>2.2344399587762624E-2</v>
      </c>
    </row>
    <row r="28" spans="1:7">
      <c r="A28" s="239">
        <v>17</v>
      </c>
      <c r="B28" s="240" t="s">
        <v>129</v>
      </c>
      <c r="C28" s="244">
        <v>4.0586856044225912E-2</v>
      </c>
      <c r="D28" s="244">
        <v>4.0625617115563187E-2</v>
      </c>
      <c r="E28" s="244">
        <v>4.1595596872120028E-2</v>
      </c>
      <c r="F28" s="244">
        <v>4.2355521896582739E-2</v>
      </c>
      <c r="G28" s="516">
        <v>4.226741416884347E-2</v>
      </c>
    </row>
    <row r="29" spans="1:7">
      <c r="A29" s="239">
        <v>18</v>
      </c>
      <c r="B29" s="240" t="s">
        <v>10</v>
      </c>
      <c r="C29" s="244">
        <v>1.442990680872819E-2</v>
      </c>
      <c r="D29" s="244">
        <v>1.3988373130934526E-2</v>
      </c>
      <c r="E29" s="244">
        <v>1.3085596966036648E-2</v>
      </c>
      <c r="F29" s="244">
        <v>1.6926263024213118E-2</v>
      </c>
      <c r="G29" s="516">
        <v>1.7296181641659816E-2</v>
      </c>
    </row>
    <row r="30" spans="1:7">
      <c r="A30" s="239">
        <v>19</v>
      </c>
      <c r="B30" s="240" t="s">
        <v>11</v>
      </c>
      <c r="C30" s="244">
        <v>0.1029083446901722</v>
      </c>
      <c r="D30" s="244">
        <v>9.8217117149002844E-2</v>
      </c>
      <c r="E30" s="244">
        <v>9.0320737178363905E-2</v>
      </c>
      <c r="F30" s="244">
        <v>0.11469220458486735</v>
      </c>
      <c r="G30" s="516">
        <v>0.11656725982274914</v>
      </c>
    </row>
    <row r="31" spans="1:7">
      <c r="A31" s="234"/>
      <c r="B31" s="235" t="s">
        <v>12</v>
      </c>
      <c r="C31" s="147"/>
      <c r="D31" s="147"/>
      <c r="E31" s="147"/>
      <c r="F31" s="147"/>
      <c r="G31" s="148"/>
    </row>
    <row r="32" spans="1:7">
      <c r="A32" s="239">
        <v>20</v>
      </c>
      <c r="B32" s="240" t="s">
        <v>13</v>
      </c>
      <c r="C32" s="244">
        <v>4.9825691243907441E-2</v>
      </c>
      <c r="D32" s="244">
        <v>4.8098615668396273E-2</v>
      </c>
      <c r="E32" s="244">
        <v>4.0596514786080923E-2</v>
      </c>
      <c r="F32" s="244">
        <v>3.9621333438005814E-2</v>
      </c>
      <c r="G32" s="516">
        <v>4.7431779008702414E-2</v>
      </c>
    </row>
    <row r="33" spans="1:7" ht="15" customHeight="1">
      <c r="A33" s="239">
        <v>21</v>
      </c>
      <c r="B33" s="240" t="s">
        <v>925</v>
      </c>
      <c r="C33" s="244">
        <v>2.1193073897566986E-2</v>
      </c>
      <c r="D33" s="244">
        <v>2.1835849663842E-2</v>
      </c>
      <c r="E33" s="244">
        <v>2.2321580665048996E-2</v>
      </c>
      <c r="F33" s="244">
        <v>2.2439243100297331E-2</v>
      </c>
      <c r="G33" s="516">
        <v>2.2727438459850903E-2</v>
      </c>
    </row>
    <row r="34" spans="1:7">
      <c r="A34" s="239">
        <v>22</v>
      </c>
      <c r="B34" s="240" t="s">
        <v>14</v>
      </c>
      <c r="C34" s="244">
        <v>0.44460247145752146</v>
      </c>
      <c r="D34" s="244">
        <v>0.45701841711722641</v>
      </c>
      <c r="E34" s="244">
        <v>0.45994750002063484</v>
      </c>
      <c r="F34" s="244">
        <v>0.46296873109812192</v>
      </c>
      <c r="G34" s="516">
        <v>0.46723657943948821</v>
      </c>
    </row>
    <row r="35" spans="1:7" ht="15" customHeight="1">
      <c r="A35" s="239">
        <v>23</v>
      </c>
      <c r="B35" s="240" t="s">
        <v>15</v>
      </c>
      <c r="C35" s="244">
        <v>0.40820957110486078</v>
      </c>
      <c r="D35" s="244">
        <v>0.4121992646610852</v>
      </c>
      <c r="E35" s="244">
        <v>0.42917314428001618</v>
      </c>
      <c r="F35" s="244">
        <v>0.44235424617310637</v>
      </c>
      <c r="G35" s="516">
        <v>0.43006740449741332</v>
      </c>
    </row>
    <row r="36" spans="1:7">
      <c r="A36" s="239">
        <v>24</v>
      </c>
      <c r="B36" s="240" t="s">
        <v>16</v>
      </c>
      <c r="C36" s="244">
        <v>4.2591420461057572E-2</v>
      </c>
      <c r="D36" s="244">
        <v>4.2591420461057572E-2</v>
      </c>
      <c r="E36" s="244">
        <v>4.2591420461057572E-2</v>
      </c>
      <c r="F36" s="244">
        <v>7.8088335696799627E-2</v>
      </c>
      <c r="G36" s="516">
        <v>7.8088335696799627E-2</v>
      </c>
    </row>
    <row r="37" spans="1:7" ht="15" customHeight="1">
      <c r="A37" s="234"/>
      <c r="B37" s="235" t="s">
        <v>17</v>
      </c>
      <c r="C37" s="147"/>
      <c r="D37" s="147"/>
      <c r="E37" s="147"/>
      <c r="F37" s="147"/>
      <c r="G37" s="148"/>
    </row>
    <row r="38" spans="1:7" ht="15" customHeight="1">
      <c r="A38" s="239">
        <v>25</v>
      </c>
      <c r="B38" s="240" t="s">
        <v>18</v>
      </c>
      <c r="C38" s="244">
        <v>0.13194843050111016</v>
      </c>
      <c r="D38" s="244">
        <v>0.14894884029811178</v>
      </c>
      <c r="E38" s="244">
        <v>0.15045243503836855</v>
      </c>
      <c r="F38" s="244">
        <v>0.18017602336038863</v>
      </c>
      <c r="G38" s="516">
        <v>0.20412188718774452</v>
      </c>
    </row>
    <row r="39" spans="1:7" ht="15" customHeight="1">
      <c r="A39" s="239">
        <v>26</v>
      </c>
      <c r="B39" s="240" t="s">
        <v>19</v>
      </c>
      <c r="C39" s="244">
        <v>0.44613254289894538</v>
      </c>
      <c r="D39" s="244">
        <v>0.44331142581907007</v>
      </c>
      <c r="E39" s="244">
        <v>0.48158372147503814</v>
      </c>
      <c r="F39" s="244">
        <v>0.50410323328582241</v>
      </c>
      <c r="G39" s="516">
        <v>0.4843465766635231</v>
      </c>
    </row>
    <row r="40" spans="1:7" ht="15" customHeight="1">
      <c r="A40" s="239">
        <v>27</v>
      </c>
      <c r="B40" s="241" t="s">
        <v>20</v>
      </c>
      <c r="C40" s="244">
        <v>0.21593645963034275</v>
      </c>
      <c r="D40" s="244">
        <v>0.22126905252826268</v>
      </c>
      <c r="E40" s="244">
        <v>0.21843157602481877</v>
      </c>
      <c r="F40" s="244">
        <v>0.23486600272147179</v>
      </c>
      <c r="G40" s="516">
        <v>0.25292697533864589</v>
      </c>
    </row>
    <row r="41" spans="1:7" ht="15" customHeight="1">
      <c r="A41" s="242"/>
      <c r="B41" s="235" t="s">
        <v>344</v>
      </c>
      <c r="C41" s="147"/>
      <c r="D41" s="147"/>
      <c r="E41" s="147"/>
      <c r="F41" s="147"/>
      <c r="G41" s="148"/>
    </row>
    <row r="42" spans="1:7" ht="15" customHeight="1">
      <c r="A42" s="239">
        <v>28</v>
      </c>
      <c r="B42" s="278" t="s">
        <v>328</v>
      </c>
      <c r="C42" s="241">
        <v>286145185.44108117</v>
      </c>
      <c r="D42" s="241">
        <v>263602676.25679201</v>
      </c>
      <c r="E42" s="241">
        <v>301106025.62794673</v>
      </c>
      <c r="F42" s="241">
        <v>367928031.09379369</v>
      </c>
      <c r="G42" s="517">
        <v>368976452.15504378</v>
      </c>
    </row>
    <row r="43" spans="1:7">
      <c r="A43" s="239">
        <v>29</v>
      </c>
      <c r="B43" s="240" t="s">
        <v>329</v>
      </c>
      <c r="C43" s="241">
        <v>227336876.08780906</v>
      </c>
      <c r="D43" s="241">
        <v>220990177.73659828</v>
      </c>
      <c r="E43" s="241">
        <v>243166049.38853681</v>
      </c>
      <c r="F43" s="241">
        <v>300227842.38145125</v>
      </c>
      <c r="G43" s="517">
        <v>296311324.16954505</v>
      </c>
    </row>
    <row r="44" spans="1:7">
      <c r="A44" s="275">
        <v>30</v>
      </c>
      <c r="B44" s="276" t="s">
        <v>327</v>
      </c>
      <c r="C44" s="244">
        <v>1.2586835464852493</v>
      </c>
      <c r="D44" s="244">
        <v>1.1928253054349964</v>
      </c>
      <c r="E44" s="244">
        <v>1.2382732967250374</v>
      </c>
      <c r="F44" s="244">
        <v>1.2254960371940677</v>
      </c>
      <c r="G44" s="516">
        <v>1.245232368992826</v>
      </c>
    </row>
    <row r="45" spans="1:7">
      <c r="A45" s="275"/>
      <c r="B45" s="235" t="s">
        <v>427</v>
      </c>
      <c r="C45" s="147"/>
      <c r="D45" s="147"/>
      <c r="E45" s="147"/>
      <c r="F45" s="147"/>
      <c r="G45" s="148"/>
    </row>
    <row r="46" spans="1:7">
      <c r="A46" s="275">
        <v>31</v>
      </c>
      <c r="B46" s="276" t="s">
        <v>434</v>
      </c>
      <c r="C46" s="277">
        <v>1398661420.7524352</v>
      </c>
      <c r="D46" s="277">
        <v>1397938569.1561573</v>
      </c>
      <c r="E46" s="277">
        <v>1395875594.1459999</v>
      </c>
      <c r="F46" s="277">
        <v>1384189480.7755005</v>
      </c>
      <c r="G46" s="518">
        <v>1386848862.0314991</v>
      </c>
    </row>
    <row r="47" spans="1:7">
      <c r="A47" s="275">
        <v>32</v>
      </c>
      <c r="B47" s="276" t="s">
        <v>447</v>
      </c>
      <c r="C47" s="277">
        <v>1264621238.7317915</v>
      </c>
      <c r="D47" s="277">
        <v>1241846029.3485625</v>
      </c>
      <c r="E47" s="277">
        <v>1161846406.4106998</v>
      </c>
      <c r="F47" s="277">
        <v>1115529545.7729547</v>
      </c>
      <c r="G47" s="518">
        <v>1096045744.4341028</v>
      </c>
    </row>
    <row r="48" spans="1:7" ht="15" thickBot="1">
      <c r="A48" s="60">
        <v>33</v>
      </c>
      <c r="B48" s="135" t="s">
        <v>461</v>
      </c>
      <c r="C48" s="519">
        <v>1.1059923540071683</v>
      </c>
      <c r="D48" s="519">
        <v>1.1256939557067929</v>
      </c>
      <c r="E48" s="519">
        <v>1.2014286797669651</v>
      </c>
      <c r="F48" s="519">
        <v>1.2408362342535628</v>
      </c>
      <c r="G48" s="520">
        <v>1.2653202378405659</v>
      </c>
    </row>
    <row r="49" spans="1:2">
      <c r="A49" s="15"/>
    </row>
    <row r="50" spans="1:2" ht="41.4">
      <c r="B50" s="17" t="s">
        <v>917</v>
      </c>
    </row>
    <row r="51" spans="1:2" ht="69">
      <c r="B51" s="185" t="s">
        <v>343</v>
      </c>
    </row>
  </sheetData>
  <mergeCells count="1">
    <mergeCell ref="D4:G4"/>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tabColor theme="2" tint="-9.9978637043366805E-2"/>
  </sheetPr>
  <dimension ref="A1:C43"/>
  <sheetViews>
    <sheetView workbookViewId="0"/>
  </sheetViews>
  <sheetFormatPr defaultRowHeight="14.4"/>
  <cols>
    <col min="1" max="1" width="11.44140625" customWidth="1"/>
    <col min="2" max="2" width="76.88671875" style="2" customWidth="1"/>
    <col min="3" max="3" width="22.88671875" customWidth="1"/>
  </cols>
  <sheetData>
    <row r="1" spans="1:3">
      <c r="A1" s="1" t="s">
        <v>97</v>
      </c>
      <c r="B1" t="str">
        <f>Info!C2</f>
        <v>სს ტერაბანკი</v>
      </c>
    </row>
    <row r="2" spans="1:3">
      <c r="A2" s="1" t="s">
        <v>98</v>
      </c>
      <c r="B2" s="243">
        <f>'1. key ratios'!B2</f>
        <v>45930</v>
      </c>
    </row>
    <row r="3" spans="1:3">
      <c r="A3" s="1"/>
      <c r="B3"/>
    </row>
    <row r="4" spans="1:3">
      <c r="A4" s="1" t="s">
        <v>406</v>
      </c>
      <c r="B4" t="s">
        <v>375</v>
      </c>
    </row>
    <row r="5" spans="1:3">
      <c r="A5" s="602"/>
      <c r="B5" s="602" t="s">
        <v>376</v>
      </c>
      <c r="C5" s="603"/>
    </row>
    <row r="6" spans="1:3">
      <c r="A6" s="604">
        <v>1</v>
      </c>
      <c r="B6" s="605" t="s">
        <v>376</v>
      </c>
      <c r="C6" s="606">
        <v>2203169094.1187482</v>
      </c>
    </row>
    <row r="7" spans="1:3">
      <c r="A7" s="604">
        <v>2</v>
      </c>
      <c r="B7" s="605" t="s">
        <v>377</v>
      </c>
      <c r="C7" s="606">
        <v>-35906200.803066537</v>
      </c>
    </row>
    <row r="8" spans="1:3">
      <c r="A8" s="607">
        <v>3</v>
      </c>
      <c r="B8" s="608" t="s">
        <v>378</v>
      </c>
      <c r="C8" s="609">
        <f>C6+C7</f>
        <v>2167262893.3156815</v>
      </c>
    </row>
    <row r="9" spans="1:3">
      <c r="A9" s="610"/>
      <c r="B9" s="610" t="s">
        <v>379</v>
      </c>
      <c r="C9" s="611"/>
    </row>
    <row r="10" spans="1:3">
      <c r="A10" s="612">
        <v>4</v>
      </c>
      <c r="B10" s="613" t="s">
        <v>380</v>
      </c>
      <c r="C10" s="606">
        <v>523783.8714</v>
      </c>
    </row>
    <row r="11" spans="1:3">
      <c r="A11" s="612">
        <v>5</v>
      </c>
      <c r="B11" s="614" t="s">
        <v>381</v>
      </c>
      <c r="C11" s="606">
        <v>2219068</v>
      </c>
    </row>
    <row r="12" spans="1:3">
      <c r="A12" s="612">
        <v>6</v>
      </c>
      <c r="B12" s="615" t="s">
        <v>1000</v>
      </c>
      <c r="C12" s="609">
        <v>3839992.6199599998</v>
      </c>
    </row>
    <row r="13" spans="1:3">
      <c r="A13" s="616">
        <v>7</v>
      </c>
      <c r="B13" s="617" t="s">
        <v>382</v>
      </c>
      <c r="C13" s="606" t="b">
        <f>'15. CCR'!E34</f>
        <v>0</v>
      </c>
    </row>
    <row r="14" spans="1:3">
      <c r="A14" s="618">
        <v>8</v>
      </c>
      <c r="B14" s="619" t="s">
        <v>383</v>
      </c>
      <c r="C14" s="609">
        <f>C12</f>
        <v>3839992.6199599998</v>
      </c>
    </row>
    <row r="15" spans="1:3">
      <c r="A15" s="610"/>
      <c r="B15" s="610" t="s">
        <v>384</v>
      </c>
      <c r="C15" s="620"/>
    </row>
    <row r="16" spans="1:3">
      <c r="A16" s="616">
        <v>9</v>
      </c>
      <c r="B16" s="621" t="s">
        <v>385</v>
      </c>
      <c r="C16" s="606">
        <v>0</v>
      </c>
    </row>
    <row r="17" spans="1:3">
      <c r="A17" s="612">
        <v>10</v>
      </c>
      <c r="B17" s="605" t="s">
        <v>386</v>
      </c>
      <c r="C17" s="606">
        <v>0</v>
      </c>
    </row>
    <row r="18" spans="1:3">
      <c r="A18" s="612">
        <v>11</v>
      </c>
      <c r="B18" s="605" t="s">
        <v>387</v>
      </c>
      <c r="C18" s="606">
        <v>0</v>
      </c>
    </row>
    <row r="19" spans="1:3" ht="22.8">
      <c r="A19" s="616">
        <v>12</v>
      </c>
      <c r="B19" s="621" t="s">
        <v>388</v>
      </c>
      <c r="C19" s="606">
        <v>0</v>
      </c>
    </row>
    <row r="20" spans="1:3">
      <c r="A20" s="616">
        <v>13</v>
      </c>
      <c r="B20" s="621" t="s">
        <v>389</v>
      </c>
      <c r="C20" s="606">
        <v>0</v>
      </c>
    </row>
    <row r="21" spans="1:3">
      <c r="A21" s="616">
        <v>14</v>
      </c>
      <c r="B21" s="605" t="s">
        <v>390</v>
      </c>
      <c r="C21" s="606">
        <v>0</v>
      </c>
    </row>
    <row r="22" spans="1:3">
      <c r="A22" s="618">
        <v>15</v>
      </c>
      <c r="B22" s="619" t="s">
        <v>391</v>
      </c>
      <c r="C22" s="609">
        <f>SUM(C16:C21)</f>
        <v>0</v>
      </c>
    </row>
    <row r="23" spans="1:3">
      <c r="A23" s="610"/>
      <c r="B23" s="610" t="s">
        <v>392</v>
      </c>
      <c r="C23" s="611"/>
    </row>
    <row r="24" spans="1:3">
      <c r="A24" s="612">
        <v>16</v>
      </c>
      <c r="B24" s="605" t="s">
        <v>393</v>
      </c>
      <c r="C24" s="606">
        <v>57257645.833466038</v>
      </c>
    </row>
    <row r="25" spans="1:3">
      <c r="A25" s="612">
        <v>17</v>
      </c>
      <c r="B25" s="605" t="s">
        <v>394</v>
      </c>
      <c r="C25" s="606">
        <v>0</v>
      </c>
    </row>
    <row r="26" spans="1:3">
      <c r="A26" s="618">
        <v>18</v>
      </c>
      <c r="B26" s="619" t="s">
        <v>395</v>
      </c>
      <c r="C26" s="609">
        <f>C24+C25</f>
        <v>57257645.833466038</v>
      </c>
    </row>
    <row r="27" spans="1:3">
      <c r="A27" s="610"/>
      <c r="B27" s="610" t="s">
        <v>396</v>
      </c>
      <c r="C27" s="620"/>
    </row>
    <row r="28" spans="1:3">
      <c r="A28" s="612">
        <v>19</v>
      </c>
      <c r="B28" s="605" t="s">
        <v>397</v>
      </c>
      <c r="C28" s="606">
        <v>0</v>
      </c>
    </row>
    <row r="29" spans="1:3">
      <c r="A29" s="612">
        <v>20</v>
      </c>
      <c r="B29" s="605" t="s">
        <v>398</v>
      </c>
      <c r="C29" s="606">
        <v>294270448.19693345</v>
      </c>
    </row>
    <row r="30" spans="1:3">
      <c r="A30" s="610"/>
      <c r="B30" s="610" t="s">
        <v>399</v>
      </c>
      <c r="C30" s="611"/>
    </row>
    <row r="31" spans="1:3">
      <c r="A31" s="618">
        <v>21</v>
      </c>
      <c r="B31" s="619" t="s">
        <v>75</v>
      </c>
      <c r="C31" s="609">
        <f>'1. key ratios'!C9</f>
        <v>294270448.19693345</v>
      </c>
    </row>
    <row r="32" spans="1:3">
      <c r="A32" s="618">
        <v>22</v>
      </c>
      <c r="B32" s="619" t="s">
        <v>400</v>
      </c>
      <c r="C32" s="609">
        <f>C8+C14+C22+C26</f>
        <v>2228360531.7691073</v>
      </c>
    </row>
    <row r="33" spans="1:3">
      <c r="A33" s="622"/>
      <c r="B33" s="622" t="s">
        <v>375</v>
      </c>
      <c r="C33" s="611"/>
    </row>
    <row r="34" spans="1:3">
      <c r="A34" s="618">
        <v>23</v>
      </c>
      <c r="B34" s="619" t="s">
        <v>375</v>
      </c>
      <c r="C34" s="623">
        <f>IFERROR(C31/C32,0)</f>
        <v>0.13205692885042733</v>
      </c>
    </row>
    <row r="35" spans="1:3">
      <c r="A35" s="622"/>
      <c r="B35" s="622" t="s">
        <v>401</v>
      </c>
      <c r="C35" s="611"/>
    </row>
    <row r="36" spans="1:3">
      <c r="A36" s="616" t="s">
        <v>402</v>
      </c>
      <c r="B36" s="621" t="s">
        <v>403</v>
      </c>
      <c r="C36" s="624">
        <v>0</v>
      </c>
    </row>
    <row r="37" spans="1:3">
      <c r="A37" s="625" t="s">
        <v>404</v>
      </c>
      <c r="B37" s="626" t="s">
        <v>405</v>
      </c>
      <c r="C37" s="624">
        <v>0</v>
      </c>
    </row>
    <row r="38" spans="1:3">
      <c r="B38"/>
    </row>
    <row r="39" spans="1:3">
      <c r="B39"/>
    </row>
    <row r="40" spans="1:3">
      <c r="B40"/>
    </row>
    <row r="41" spans="1:3">
      <c r="B41"/>
    </row>
    <row r="43" spans="1:3">
      <c r="B43" s="220"/>
    </row>
  </sheetData>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273870-8796-447F-9D3E-DBBAC9E014D9}">
  <sheetPr codeName="Sheet33">
    <tabColor theme="2" tint="-9.9978637043366805E-2"/>
  </sheetPr>
  <dimension ref="A1:F9"/>
  <sheetViews>
    <sheetView workbookViewId="0"/>
  </sheetViews>
  <sheetFormatPr defaultRowHeight="14.4"/>
  <cols>
    <col min="1" max="1" width="11.44140625" customWidth="1"/>
    <col min="2" max="2" width="76.77734375" style="2" customWidth="1"/>
    <col min="3" max="6" width="24.44140625" customWidth="1"/>
  </cols>
  <sheetData>
    <row r="1" spans="1:6">
      <c r="A1" s="1" t="s">
        <v>97</v>
      </c>
      <c r="B1" t="str">
        <f>Info!C2</f>
        <v>სს ტერაბანკი</v>
      </c>
    </row>
    <row r="2" spans="1:6">
      <c r="A2" s="1" t="s">
        <v>98</v>
      </c>
      <c r="B2" s="243">
        <f>'1. key ratios'!B2</f>
        <v>45930</v>
      </c>
    </row>
    <row r="3" spans="1:6">
      <c r="A3" s="1"/>
      <c r="B3"/>
    </row>
    <row r="4" spans="1:6">
      <c r="A4" s="627" t="s">
        <v>1001</v>
      </c>
    </row>
    <row r="5" spans="1:6" ht="86.4">
      <c r="B5" s="596"/>
      <c r="C5" s="628" t="s">
        <v>1002</v>
      </c>
      <c r="D5" s="628" t="s">
        <v>1003</v>
      </c>
      <c r="E5" s="628" t="s">
        <v>1004</v>
      </c>
      <c r="F5" s="628" t="s">
        <v>1005</v>
      </c>
    </row>
    <row r="6" spans="1:6">
      <c r="B6" s="629" t="s">
        <v>980</v>
      </c>
      <c r="C6" s="590">
        <v>3820974.2164574955</v>
      </c>
      <c r="D6" s="590">
        <v>40703.784192607047</v>
      </c>
      <c r="E6" s="590" t="b">
        <v>0</v>
      </c>
      <c r="F6" s="590">
        <v>508797.30240758811</v>
      </c>
    </row>
    <row r="7" spans="1:6">
      <c r="B7" s="630" t="s">
        <v>991</v>
      </c>
      <c r="C7" s="631">
        <v>0</v>
      </c>
      <c r="D7" s="631">
        <v>0</v>
      </c>
      <c r="E7" s="631">
        <v>0</v>
      </c>
      <c r="F7" s="631">
        <v>0</v>
      </c>
    </row>
    <row r="8" spans="1:6">
      <c r="B8" s="630" t="s">
        <v>992</v>
      </c>
      <c r="C8" s="631">
        <v>0</v>
      </c>
      <c r="D8" s="631">
        <v>0</v>
      </c>
      <c r="E8" s="631">
        <v>0</v>
      </c>
      <c r="F8" s="631">
        <v>0</v>
      </c>
    </row>
    <row r="9" spans="1:6">
      <c r="B9" s="630" t="s">
        <v>993</v>
      </c>
      <c r="C9" s="631">
        <v>3820974.2164574955</v>
      </c>
      <c r="D9" s="631">
        <v>40703.784192607047</v>
      </c>
      <c r="E9" s="631">
        <v>0</v>
      </c>
      <c r="F9" s="631">
        <v>508797.30240758811</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9">
    <tabColor theme="2" tint="-9.9978637043366805E-2"/>
  </sheetPr>
  <dimension ref="A1:G42"/>
  <sheetViews>
    <sheetView zoomScale="90" zoomScaleNormal="90" workbookViewId="0">
      <pane xSplit="2" ySplit="6" topLeftCell="C7" activePane="bottomRight" state="frozen"/>
      <selection activeCell="B36" sqref="B36:C36"/>
      <selection pane="topRight" activeCell="B36" sqref="B36:C36"/>
      <selection pane="bottomLeft" activeCell="B36" sqref="B36:C36"/>
      <selection pane="bottomRight" activeCell="C7" sqref="C7"/>
    </sheetView>
  </sheetViews>
  <sheetFormatPr defaultRowHeight="14.4"/>
  <cols>
    <col min="1" max="1" width="9.88671875" style="1" bestFit="1" customWidth="1"/>
    <col min="2" max="2" width="82.5546875" style="17" customWidth="1"/>
    <col min="3" max="7" width="17.5546875" style="1" customWidth="1"/>
  </cols>
  <sheetData>
    <row r="1" spans="1:7">
      <c r="A1" s="1" t="s">
        <v>97</v>
      </c>
      <c r="B1" s="1" t="str">
        <f>Info!C2</f>
        <v>სს ტერაბანკი</v>
      </c>
    </row>
    <row r="2" spans="1:7">
      <c r="A2" s="1" t="s">
        <v>98</v>
      </c>
      <c r="B2" s="243">
        <f>'1. key ratios'!B2</f>
        <v>45930</v>
      </c>
    </row>
    <row r="3" spans="1:7">
      <c r="B3" s="243"/>
    </row>
    <row r="4" spans="1:7" ht="15" thickBot="1">
      <c r="A4" s="1" t="s">
        <v>462</v>
      </c>
      <c r="B4" s="144" t="s">
        <v>427</v>
      </c>
    </row>
    <row r="5" spans="1:7">
      <c r="A5" s="245"/>
      <c r="B5" s="246"/>
      <c r="C5" s="694" t="s">
        <v>428</v>
      </c>
      <c r="D5" s="694"/>
      <c r="E5" s="694"/>
      <c r="F5" s="694"/>
      <c r="G5" s="695" t="s">
        <v>429</v>
      </c>
    </row>
    <row r="6" spans="1:7">
      <c r="A6" s="247"/>
      <c r="B6" s="248"/>
      <c r="C6" s="249" t="s">
        <v>430</v>
      </c>
      <c r="D6" s="249" t="s">
        <v>431</v>
      </c>
      <c r="E6" s="249" t="s">
        <v>432</v>
      </c>
      <c r="F6" s="249" t="s">
        <v>433</v>
      </c>
      <c r="G6" s="696"/>
    </row>
    <row r="7" spans="1:7">
      <c r="A7" s="250"/>
      <c r="B7" s="251" t="s">
        <v>434</v>
      </c>
      <c r="C7" s="252"/>
      <c r="D7" s="252"/>
      <c r="E7" s="252"/>
      <c r="F7" s="252"/>
      <c r="G7" s="253"/>
    </row>
    <row r="8" spans="1:7">
      <c r="A8" s="254">
        <v>1</v>
      </c>
      <c r="B8" s="255" t="s">
        <v>435</v>
      </c>
      <c r="C8" s="256">
        <v>294270448.19693345</v>
      </c>
      <c r="D8" s="256">
        <v>0</v>
      </c>
      <c r="E8" s="256">
        <v>0</v>
      </c>
      <c r="F8" s="256">
        <v>281312906.62199998</v>
      </c>
      <c r="G8" s="256">
        <v>575583354.81893349</v>
      </c>
    </row>
    <row r="9" spans="1:7">
      <c r="A9" s="254">
        <v>2</v>
      </c>
      <c r="B9" s="257" t="s">
        <v>74</v>
      </c>
      <c r="C9" s="256">
        <v>294270448.19693345</v>
      </c>
      <c r="D9" s="256">
        <v>0</v>
      </c>
      <c r="E9" s="256">
        <v>0</v>
      </c>
      <c r="F9" s="256">
        <v>71478840.560000002</v>
      </c>
      <c r="G9" s="256">
        <v>365749288.75693345</v>
      </c>
    </row>
    <row r="10" spans="1:7">
      <c r="A10" s="254">
        <v>3</v>
      </c>
      <c r="B10" s="257" t="s">
        <v>436</v>
      </c>
      <c r="C10" s="258"/>
      <c r="D10" s="258"/>
      <c r="E10" s="258"/>
      <c r="F10" s="256">
        <v>209834066.06199998</v>
      </c>
      <c r="G10" s="256">
        <v>209834066.06199998</v>
      </c>
    </row>
    <row r="11" spans="1:7" ht="27.6">
      <c r="A11" s="254">
        <v>4</v>
      </c>
      <c r="B11" s="255" t="s">
        <v>437</v>
      </c>
      <c r="C11" s="256">
        <v>179756592.08000183</v>
      </c>
      <c r="D11" s="256">
        <v>212350490.86999995</v>
      </c>
      <c r="E11" s="256">
        <v>133446181.95000018</v>
      </c>
      <c r="F11" s="256">
        <v>9116720.2399999965</v>
      </c>
      <c r="G11" s="256">
        <v>485927744.48850185</v>
      </c>
    </row>
    <row r="12" spans="1:7">
      <c r="A12" s="254">
        <v>5</v>
      </c>
      <c r="B12" s="257" t="s">
        <v>438</v>
      </c>
      <c r="C12" s="256">
        <v>156896994.93000188</v>
      </c>
      <c r="D12" s="256">
        <v>193196099.13999996</v>
      </c>
      <c r="E12" s="256">
        <v>127108629.06000018</v>
      </c>
      <c r="F12" s="256">
        <v>8559947.799999997</v>
      </c>
      <c r="G12" s="256">
        <v>461473587.38350189</v>
      </c>
    </row>
    <row r="13" spans="1:7">
      <c r="A13" s="254">
        <v>6</v>
      </c>
      <c r="B13" s="257" t="s">
        <v>439</v>
      </c>
      <c r="C13" s="256">
        <v>22859597.14999995</v>
      </c>
      <c r="D13" s="256">
        <v>19154391.729999997</v>
      </c>
      <c r="E13" s="256">
        <v>6337552.8899999997</v>
      </c>
      <c r="F13" s="256">
        <v>556772.44000000006</v>
      </c>
      <c r="G13" s="256">
        <v>24454157.104999974</v>
      </c>
    </row>
    <row r="14" spans="1:7">
      <c r="A14" s="254">
        <v>7</v>
      </c>
      <c r="B14" s="255" t="s">
        <v>440</v>
      </c>
      <c r="C14" s="256">
        <v>257208632.19690004</v>
      </c>
      <c r="D14" s="256">
        <v>493065094.77999997</v>
      </c>
      <c r="E14" s="256">
        <v>267411782.44</v>
      </c>
      <c r="F14" s="256">
        <v>2757.66</v>
      </c>
      <c r="G14" s="256">
        <v>337150321.44499999</v>
      </c>
    </row>
    <row r="15" spans="1:7" ht="55.2">
      <c r="A15" s="254">
        <v>8</v>
      </c>
      <c r="B15" s="257" t="s">
        <v>441</v>
      </c>
      <c r="C15" s="256">
        <v>238342767.90000004</v>
      </c>
      <c r="D15" s="256">
        <v>168543334.88999996</v>
      </c>
      <c r="E15" s="256">
        <v>158247188.22</v>
      </c>
      <c r="F15" s="256">
        <v>2757.66</v>
      </c>
      <c r="G15" s="256">
        <v>282568024.33499998</v>
      </c>
    </row>
    <row r="16" spans="1:7" ht="27.6">
      <c r="A16" s="254">
        <v>9</v>
      </c>
      <c r="B16" s="257" t="s">
        <v>442</v>
      </c>
      <c r="C16" s="256">
        <v>18865864.2969</v>
      </c>
      <c r="D16" s="256">
        <v>324521759.89000005</v>
      </c>
      <c r="E16" s="256">
        <v>109164594.21999998</v>
      </c>
      <c r="F16" s="256">
        <v>0</v>
      </c>
      <c r="G16" s="256">
        <v>54582297.109999992</v>
      </c>
    </row>
    <row r="17" spans="1:7">
      <c r="A17" s="254">
        <v>10</v>
      </c>
      <c r="B17" s="255" t="s">
        <v>443</v>
      </c>
      <c r="C17" s="256">
        <v>0</v>
      </c>
      <c r="D17" s="256">
        <v>0</v>
      </c>
      <c r="E17" s="256">
        <v>0</v>
      </c>
      <c r="F17" s="256">
        <v>0</v>
      </c>
      <c r="G17" s="256">
        <v>0</v>
      </c>
    </row>
    <row r="18" spans="1:7">
      <c r="A18" s="254">
        <v>11</v>
      </c>
      <c r="B18" s="255" t="s">
        <v>78</v>
      </c>
      <c r="C18" s="256">
        <v>0</v>
      </c>
      <c r="D18" s="256">
        <v>25020583.181380313</v>
      </c>
      <c r="E18" s="256">
        <v>5273000.2914281497</v>
      </c>
      <c r="F18" s="256">
        <v>9787060.6117999759</v>
      </c>
      <c r="G18" s="256">
        <v>0</v>
      </c>
    </row>
    <row r="19" spans="1:7">
      <c r="A19" s="254">
        <v>12</v>
      </c>
      <c r="B19" s="257" t="s">
        <v>444</v>
      </c>
      <c r="C19" s="256">
        <v>0</v>
      </c>
      <c r="D19" s="256">
        <v>0</v>
      </c>
      <c r="E19" s="256">
        <v>0</v>
      </c>
      <c r="F19" s="256">
        <v>0</v>
      </c>
      <c r="G19" s="256">
        <v>0</v>
      </c>
    </row>
    <row r="20" spans="1:7" ht="27.6">
      <c r="A20" s="254">
        <v>13</v>
      </c>
      <c r="B20" s="257" t="s">
        <v>445</v>
      </c>
      <c r="C20" s="256">
        <v>0</v>
      </c>
      <c r="D20" s="256">
        <v>25020583.181380313</v>
      </c>
      <c r="E20" s="256">
        <v>5273000.2914281497</v>
      </c>
      <c r="F20" s="256">
        <v>9787060.6117999759</v>
      </c>
      <c r="G20" s="256">
        <v>0</v>
      </c>
    </row>
    <row r="21" spans="1:7">
      <c r="A21" s="259">
        <v>14</v>
      </c>
      <c r="B21" s="260" t="s">
        <v>446</v>
      </c>
      <c r="C21" s="258"/>
      <c r="D21" s="258"/>
      <c r="E21" s="258"/>
      <c r="F21" s="258"/>
      <c r="G21" s="261">
        <f>SUM(G8,G11,G14,G17,G18)</f>
        <v>1398661420.7524352</v>
      </c>
    </row>
    <row r="22" spans="1:7">
      <c r="A22" s="262"/>
      <c r="B22" s="279" t="s">
        <v>447</v>
      </c>
      <c r="C22" s="263"/>
      <c r="D22" s="264"/>
      <c r="E22" s="263"/>
      <c r="F22" s="263"/>
      <c r="G22" s="265"/>
    </row>
    <row r="23" spans="1:7">
      <c r="A23" s="254">
        <v>15</v>
      </c>
      <c r="B23" s="255" t="s">
        <v>310</v>
      </c>
      <c r="C23" s="266">
        <v>313389069.90210003</v>
      </c>
      <c r="D23" s="266">
        <v>180886901.28249997</v>
      </c>
      <c r="E23" s="266">
        <v>0</v>
      </c>
      <c r="F23" s="266">
        <v>1271799.68</v>
      </c>
      <c r="G23" s="266">
        <v>15043367.900730001</v>
      </c>
    </row>
    <row r="24" spans="1:7">
      <c r="A24" s="254">
        <v>16</v>
      </c>
      <c r="B24" s="255" t="s">
        <v>448</v>
      </c>
      <c r="C24" s="266">
        <v>242249.42270001964</v>
      </c>
      <c r="D24" s="266">
        <v>274604358.26777202</v>
      </c>
      <c r="E24" s="266">
        <v>172785903.23259929</v>
      </c>
      <c r="F24" s="266">
        <v>1009676578.6852003</v>
      </c>
      <c r="G24" s="266">
        <v>1039474269.7580072</v>
      </c>
    </row>
    <row r="25" spans="1:7" ht="27.6">
      <c r="A25" s="254">
        <v>17</v>
      </c>
      <c r="B25" s="257" t="s">
        <v>449</v>
      </c>
      <c r="C25" s="266" t="s">
        <v>1030</v>
      </c>
      <c r="D25" s="266">
        <v>0</v>
      </c>
      <c r="E25" s="266">
        <v>0</v>
      </c>
      <c r="F25" s="266">
        <v>0</v>
      </c>
      <c r="G25" s="266">
        <v>0</v>
      </c>
    </row>
    <row r="26" spans="1:7" ht="27.6">
      <c r="A26" s="254">
        <v>18</v>
      </c>
      <c r="B26" s="257" t="s">
        <v>450</v>
      </c>
      <c r="C26" s="266">
        <v>242249.42270001964</v>
      </c>
      <c r="D26" s="266">
        <v>46185559.373600014</v>
      </c>
      <c r="E26" s="266">
        <v>3871721.1302</v>
      </c>
      <c r="F26" s="266">
        <v>5946867.3216000004</v>
      </c>
      <c r="G26" s="266">
        <v>14846899.206145005</v>
      </c>
    </row>
    <row r="27" spans="1:7">
      <c r="A27" s="254">
        <v>19</v>
      </c>
      <c r="B27" s="257" t="s">
        <v>451</v>
      </c>
      <c r="C27" s="266" t="s">
        <v>1030</v>
      </c>
      <c r="D27" s="266">
        <v>179193935.26779941</v>
      </c>
      <c r="E27" s="266">
        <v>126745004.83089928</v>
      </c>
      <c r="F27" s="266">
        <v>731362081.24240041</v>
      </c>
      <c r="G27" s="266">
        <v>774627239.1053896</v>
      </c>
    </row>
    <row r="28" spans="1:7">
      <c r="A28" s="254">
        <v>20</v>
      </c>
      <c r="B28" s="267" t="s">
        <v>452</v>
      </c>
      <c r="C28" s="266">
        <v>0</v>
      </c>
      <c r="D28" s="266">
        <v>0</v>
      </c>
      <c r="E28" s="266">
        <v>0</v>
      </c>
      <c r="F28" s="266">
        <v>0</v>
      </c>
      <c r="G28" s="266">
        <v>0</v>
      </c>
    </row>
    <row r="29" spans="1:7">
      <c r="A29" s="254">
        <v>21</v>
      </c>
      <c r="B29" s="257" t="s">
        <v>453</v>
      </c>
      <c r="C29" s="266" t="s">
        <v>1030</v>
      </c>
      <c r="D29" s="266">
        <v>37200570.823800057</v>
      </c>
      <c r="E29" s="266">
        <v>42169177.271499999</v>
      </c>
      <c r="F29" s="266">
        <v>266137848.2412</v>
      </c>
      <c r="G29" s="266">
        <v>238692670.44718623</v>
      </c>
    </row>
    <row r="30" spans="1:7">
      <c r="A30" s="254">
        <v>22</v>
      </c>
      <c r="B30" s="267" t="s">
        <v>452</v>
      </c>
      <c r="C30" s="266">
        <v>0</v>
      </c>
      <c r="D30" s="266">
        <v>16998526.730880305</v>
      </c>
      <c r="E30" s="266">
        <v>16786645.393989112</v>
      </c>
      <c r="F30" s="266">
        <v>136046873.02741885</v>
      </c>
      <c r="G30" s="266">
        <v>105323053.53025696</v>
      </c>
    </row>
    <row r="31" spans="1:7" ht="27.6">
      <c r="A31" s="254">
        <v>23</v>
      </c>
      <c r="B31" s="257" t="s">
        <v>454</v>
      </c>
      <c r="C31" s="266" t="s">
        <v>1030</v>
      </c>
      <c r="D31" s="266">
        <v>12024292.802572548</v>
      </c>
      <c r="E31" s="266">
        <v>0</v>
      </c>
      <c r="F31" s="266">
        <v>6229781.8799999999</v>
      </c>
      <c r="G31" s="266">
        <v>11307460.999286275</v>
      </c>
    </row>
    <row r="32" spans="1:7">
      <c r="A32" s="254">
        <v>24</v>
      </c>
      <c r="B32" s="255" t="s">
        <v>455</v>
      </c>
      <c r="C32" s="266">
        <v>0</v>
      </c>
      <c r="D32" s="266">
        <v>0</v>
      </c>
      <c r="E32" s="266">
        <v>0</v>
      </c>
      <c r="F32" s="266">
        <v>0</v>
      </c>
      <c r="G32" s="266">
        <v>0</v>
      </c>
    </row>
    <row r="33" spans="1:7">
      <c r="A33" s="254">
        <v>25</v>
      </c>
      <c r="B33" s="255" t="s">
        <v>88</v>
      </c>
      <c r="C33" s="266">
        <v>72848815.638515249</v>
      </c>
      <c r="D33" s="266">
        <v>18115061.304299988</v>
      </c>
      <c r="E33" s="266">
        <v>9454354.2632999998</v>
      </c>
      <c r="F33" s="266">
        <v>114747157.309185</v>
      </c>
      <c r="G33" s="266">
        <v>201380684.23150027</v>
      </c>
    </row>
    <row r="34" spans="1:7">
      <c r="A34" s="254">
        <v>26</v>
      </c>
      <c r="B34" s="257" t="s">
        <v>456</v>
      </c>
      <c r="C34" s="266">
        <v>0</v>
      </c>
      <c r="D34" s="266">
        <v>7</v>
      </c>
      <c r="E34" s="266">
        <v>0</v>
      </c>
      <c r="F34" s="266">
        <v>0</v>
      </c>
      <c r="G34" s="266">
        <v>7</v>
      </c>
    </row>
    <row r="35" spans="1:7">
      <c r="A35" s="254">
        <v>27</v>
      </c>
      <c r="B35" s="257" t="s">
        <v>457</v>
      </c>
      <c r="C35" s="266">
        <v>72848815.638515249</v>
      </c>
      <c r="D35" s="266">
        <v>18115054.304299988</v>
      </c>
      <c r="E35" s="266">
        <v>9454354.2632999998</v>
      </c>
      <c r="F35" s="266">
        <v>114747157.309185</v>
      </c>
      <c r="G35" s="266">
        <v>201380677.23150027</v>
      </c>
    </row>
    <row r="36" spans="1:7">
      <c r="A36" s="254">
        <v>28</v>
      </c>
      <c r="B36" s="255" t="s">
        <v>458</v>
      </c>
      <c r="C36" s="266">
        <v>0</v>
      </c>
      <c r="D36" s="266">
        <v>37425347.042119689</v>
      </c>
      <c r="E36" s="266">
        <v>28031794.229571853</v>
      </c>
      <c r="F36" s="266">
        <v>51661287.899900034</v>
      </c>
      <c r="G36" s="266">
        <v>8722916.8415541593</v>
      </c>
    </row>
    <row r="37" spans="1:7">
      <c r="A37" s="259">
        <v>29</v>
      </c>
      <c r="B37" s="260" t="s">
        <v>459</v>
      </c>
      <c r="C37" s="258"/>
      <c r="D37" s="258"/>
      <c r="E37" s="258"/>
      <c r="F37" s="258"/>
      <c r="G37" s="261">
        <f>SUM(G23:G24,G32:G33,G36)</f>
        <v>1264621238.7317915</v>
      </c>
    </row>
    <row r="38" spans="1:7">
      <c r="A38" s="250"/>
      <c r="B38" s="268"/>
      <c r="C38" s="269"/>
      <c r="D38" s="269"/>
      <c r="E38" s="269"/>
      <c r="F38" s="269"/>
      <c r="G38" s="270"/>
    </row>
    <row r="39" spans="1:7" ht="15" thickBot="1">
      <c r="A39" s="271">
        <v>30</v>
      </c>
      <c r="B39" s="272" t="s">
        <v>427</v>
      </c>
      <c r="C39" s="176"/>
      <c r="D39" s="161"/>
      <c r="E39" s="161"/>
      <c r="F39" s="273"/>
      <c r="G39" s="274">
        <f>IFERROR(G21/G37,0)</f>
        <v>1.1059923540071683</v>
      </c>
    </row>
    <row r="42" spans="1:7" ht="41.4">
      <c r="B42" s="17" t="s">
        <v>460</v>
      </c>
    </row>
  </sheetData>
  <mergeCells count="2">
    <mergeCell ref="C5:F5"/>
    <mergeCell ref="G5:G6"/>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0">
    <tabColor theme="2" tint="-9.9978637043366805E-2"/>
  </sheetPr>
  <dimension ref="A1:H26"/>
  <sheetViews>
    <sheetView showGridLines="0" zoomScale="80" zoomScaleNormal="80" workbookViewId="0"/>
  </sheetViews>
  <sheetFormatPr defaultColWidth="9.109375" defaultRowHeight="12"/>
  <cols>
    <col min="1" max="1" width="11.88671875" style="281" bestFit="1" customWidth="1"/>
    <col min="2" max="2" width="105.109375" style="281" bestFit="1" customWidth="1"/>
    <col min="3" max="3" width="13.88671875" style="281" bestFit="1" customWidth="1"/>
    <col min="4" max="4" width="13" style="281" bestFit="1" customWidth="1"/>
    <col min="5" max="5" width="17.44140625" style="281" bestFit="1" customWidth="1"/>
    <col min="6" max="6" width="14.44140625" style="281" bestFit="1" customWidth="1"/>
    <col min="7" max="7" width="30.44140625" style="281" customWidth="1"/>
    <col min="8" max="8" width="16" style="281" bestFit="1" customWidth="1"/>
    <col min="9" max="16384" width="9.109375" style="281"/>
  </cols>
  <sheetData>
    <row r="1" spans="1:8" ht="13.8">
      <c r="A1" s="280" t="s">
        <v>97</v>
      </c>
      <c r="B1" s="219" t="str">
        <f>Info!C2</f>
        <v>სს ტერაბანკი</v>
      </c>
    </row>
    <row r="2" spans="1:8">
      <c r="A2" s="280" t="s">
        <v>98</v>
      </c>
      <c r="B2" s="283">
        <f>'1. key ratios'!B2</f>
        <v>45930</v>
      </c>
    </row>
    <row r="3" spans="1:8">
      <c r="A3" s="282" t="s">
        <v>467</v>
      </c>
    </row>
    <row r="5" spans="1:8">
      <c r="A5" s="697" t="s">
        <v>468</v>
      </c>
      <c r="B5" s="698"/>
      <c r="C5" s="703" t="s">
        <v>469</v>
      </c>
      <c r="D5" s="704"/>
      <c r="E5" s="704"/>
      <c r="F5" s="704"/>
      <c r="G5" s="704"/>
      <c r="H5" s="705"/>
    </row>
    <row r="6" spans="1:8">
      <c r="A6" s="699"/>
      <c r="B6" s="700"/>
      <c r="C6" s="706"/>
      <c r="D6" s="707"/>
      <c r="E6" s="707"/>
      <c r="F6" s="707"/>
      <c r="G6" s="707"/>
      <c r="H6" s="708"/>
    </row>
    <row r="7" spans="1:8" ht="24">
      <c r="A7" s="701"/>
      <c r="B7" s="702"/>
      <c r="C7" s="364" t="s">
        <v>470</v>
      </c>
      <c r="D7" s="364" t="s">
        <v>471</v>
      </c>
      <c r="E7" s="364" t="s">
        <v>472</v>
      </c>
      <c r="F7" s="364" t="s">
        <v>473</v>
      </c>
      <c r="G7" s="364" t="s">
        <v>653</v>
      </c>
      <c r="H7" s="364" t="s">
        <v>66</v>
      </c>
    </row>
    <row r="8" spans="1:8">
      <c r="A8" s="360">
        <v>1</v>
      </c>
      <c r="B8" s="359" t="s">
        <v>123</v>
      </c>
      <c r="C8" s="497">
        <v>160067569.83999997</v>
      </c>
      <c r="D8" s="497">
        <v>144144891.7731185</v>
      </c>
      <c r="E8" s="497">
        <v>37271816.397406772</v>
      </c>
      <c r="F8" s="497">
        <v>4993817.4139</v>
      </c>
      <c r="G8" s="497">
        <v>0</v>
      </c>
      <c r="H8" s="497">
        <v>346478095.42442524</v>
      </c>
    </row>
    <row r="9" spans="1:8">
      <c r="A9" s="360">
        <v>2</v>
      </c>
      <c r="B9" s="359" t="s">
        <v>124</v>
      </c>
      <c r="C9" s="497">
        <v>0</v>
      </c>
      <c r="D9" s="497">
        <v>0</v>
      </c>
      <c r="E9" s="497">
        <v>0</v>
      </c>
      <c r="F9" s="497">
        <v>0</v>
      </c>
      <c r="G9" s="497">
        <v>0</v>
      </c>
      <c r="H9" s="497">
        <v>0</v>
      </c>
    </row>
    <row r="10" spans="1:8">
      <c r="A10" s="360">
        <v>3</v>
      </c>
      <c r="B10" s="359" t="s">
        <v>125</v>
      </c>
      <c r="C10" s="497">
        <v>0</v>
      </c>
      <c r="D10" s="497">
        <v>0</v>
      </c>
      <c r="E10" s="497">
        <v>0</v>
      </c>
      <c r="F10" s="497">
        <v>0</v>
      </c>
      <c r="G10" s="497">
        <v>0</v>
      </c>
      <c r="H10" s="497">
        <v>0</v>
      </c>
    </row>
    <row r="11" spans="1:8">
      <c r="A11" s="360">
        <v>4</v>
      </c>
      <c r="B11" s="359" t="s">
        <v>126</v>
      </c>
      <c r="C11" s="497">
        <v>0</v>
      </c>
      <c r="D11" s="497">
        <v>0</v>
      </c>
      <c r="E11" s="497">
        <v>0</v>
      </c>
      <c r="F11" s="497">
        <v>0</v>
      </c>
      <c r="G11" s="497">
        <v>0</v>
      </c>
      <c r="H11" s="497">
        <v>0</v>
      </c>
    </row>
    <row r="12" spans="1:8">
      <c r="A12" s="360">
        <v>5</v>
      </c>
      <c r="B12" s="359" t="s">
        <v>920</v>
      </c>
      <c r="C12" s="497">
        <v>0</v>
      </c>
      <c r="D12" s="497">
        <v>0</v>
      </c>
      <c r="E12" s="497">
        <v>0</v>
      </c>
      <c r="F12" s="497">
        <v>0</v>
      </c>
      <c r="G12" s="497">
        <v>0</v>
      </c>
      <c r="H12" s="497">
        <v>0</v>
      </c>
    </row>
    <row r="13" spans="1:8">
      <c r="A13" s="360">
        <v>6</v>
      </c>
      <c r="B13" s="359" t="s">
        <v>127</v>
      </c>
      <c r="C13" s="497">
        <v>0</v>
      </c>
      <c r="D13" s="497">
        <v>30020837.220000006</v>
      </c>
      <c r="E13" s="497">
        <v>0</v>
      </c>
      <c r="F13" s="497">
        <v>1273358.1599999999</v>
      </c>
      <c r="G13" s="497">
        <v>0</v>
      </c>
      <c r="H13" s="497">
        <v>31294195.380000006</v>
      </c>
    </row>
    <row r="14" spans="1:8">
      <c r="A14" s="360">
        <v>7</v>
      </c>
      <c r="B14" s="359" t="s">
        <v>71</v>
      </c>
      <c r="C14" s="497">
        <v>0</v>
      </c>
      <c r="D14" s="497">
        <v>85676680.364119291</v>
      </c>
      <c r="E14" s="497">
        <v>216168986.37392426</v>
      </c>
      <c r="F14" s="497">
        <v>421369334.06787807</v>
      </c>
      <c r="G14" s="497">
        <v>0</v>
      </c>
      <c r="H14" s="497">
        <v>723215000.80592155</v>
      </c>
    </row>
    <row r="15" spans="1:8">
      <c r="A15" s="360">
        <v>8</v>
      </c>
      <c r="B15" s="361" t="s">
        <v>72</v>
      </c>
      <c r="C15" s="497">
        <v>0</v>
      </c>
      <c r="D15" s="497">
        <v>33532199.225338008</v>
      </c>
      <c r="E15" s="497">
        <v>212100195.90320259</v>
      </c>
      <c r="F15" s="497">
        <v>472014758.63529634</v>
      </c>
      <c r="G15" s="497" t="s">
        <v>1031</v>
      </c>
      <c r="H15" s="497">
        <v>717647153.76383698</v>
      </c>
    </row>
    <row r="16" spans="1:8">
      <c r="A16" s="360">
        <v>9</v>
      </c>
      <c r="B16" s="359" t="s">
        <v>921</v>
      </c>
      <c r="C16" s="497">
        <v>0</v>
      </c>
      <c r="D16" s="497">
        <v>5651404.7787509998</v>
      </c>
      <c r="E16" s="497">
        <v>24324360.079656005</v>
      </c>
      <c r="F16" s="497">
        <v>173173848.79280007</v>
      </c>
      <c r="G16" s="497">
        <v>0</v>
      </c>
      <c r="H16" s="497">
        <v>203149613.65120709</v>
      </c>
    </row>
    <row r="17" spans="1:8">
      <c r="A17" s="360">
        <v>10</v>
      </c>
      <c r="B17" s="363" t="s">
        <v>488</v>
      </c>
      <c r="C17" s="497">
        <v>0</v>
      </c>
      <c r="D17" s="497">
        <v>971905.66787800007</v>
      </c>
      <c r="E17" s="497">
        <v>7390166.3299609981</v>
      </c>
      <c r="F17" s="497">
        <v>27209507.424980983</v>
      </c>
      <c r="G17" s="497">
        <v>0</v>
      </c>
      <c r="H17" s="497">
        <v>35571579.422819979</v>
      </c>
    </row>
    <row r="18" spans="1:8">
      <c r="A18" s="360">
        <v>11</v>
      </c>
      <c r="B18" s="359" t="s">
        <v>68</v>
      </c>
      <c r="C18" s="497">
        <v>0</v>
      </c>
      <c r="D18" s="497">
        <v>0</v>
      </c>
      <c r="E18" s="497">
        <v>0</v>
      </c>
      <c r="F18" s="497">
        <v>0</v>
      </c>
      <c r="G18" s="497">
        <v>0</v>
      </c>
      <c r="H18" s="497">
        <v>0</v>
      </c>
    </row>
    <row r="19" spans="1:8">
      <c r="A19" s="360">
        <v>12</v>
      </c>
      <c r="B19" s="359" t="s">
        <v>69</v>
      </c>
      <c r="C19" s="497">
        <v>0</v>
      </c>
      <c r="D19" s="497">
        <v>0</v>
      </c>
      <c r="E19" s="497">
        <v>0</v>
      </c>
      <c r="F19" s="497">
        <v>0</v>
      </c>
      <c r="G19" s="497">
        <v>0</v>
      </c>
      <c r="H19" s="497">
        <v>0</v>
      </c>
    </row>
    <row r="20" spans="1:8">
      <c r="A20" s="362">
        <v>13</v>
      </c>
      <c r="B20" s="361" t="s">
        <v>70</v>
      </c>
      <c r="C20" s="497">
        <v>0</v>
      </c>
      <c r="D20" s="497">
        <v>0</v>
      </c>
      <c r="E20" s="497">
        <v>0</v>
      </c>
      <c r="F20" s="497">
        <v>0</v>
      </c>
      <c r="G20" s="497">
        <v>0</v>
      </c>
      <c r="H20" s="497">
        <v>0</v>
      </c>
    </row>
    <row r="21" spans="1:8">
      <c r="A21" s="360">
        <v>14</v>
      </c>
      <c r="B21" s="359" t="s">
        <v>474</v>
      </c>
      <c r="C21" s="497">
        <v>67532827.74817495</v>
      </c>
      <c r="D21" s="497">
        <v>0</v>
      </c>
      <c r="E21" s="497">
        <v>0</v>
      </c>
      <c r="F21" s="497">
        <v>113852212.45000003</v>
      </c>
      <c r="G21" s="497">
        <v>0</v>
      </c>
      <c r="H21" s="497">
        <v>181385040.19817498</v>
      </c>
    </row>
    <row r="22" spans="1:8">
      <c r="A22" s="358">
        <v>15</v>
      </c>
      <c r="B22" s="357" t="s">
        <v>66</v>
      </c>
      <c r="C22" s="497">
        <v>227600397.58817494</v>
      </c>
      <c r="D22" s="497">
        <v>299026013.36132681</v>
      </c>
      <c r="E22" s="497">
        <v>489865358.75418961</v>
      </c>
      <c r="F22" s="497">
        <v>1186677329.5198743</v>
      </c>
      <c r="G22" s="497">
        <v>0</v>
      </c>
      <c r="H22" s="497">
        <v>2203169099.2235656</v>
      </c>
    </row>
    <row r="26" spans="1:8" ht="36">
      <c r="B26" s="290" t="s">
        <v>652</v>
      </c>
    </row>
  </sheetData>
  <mergeCells count="2">
    <mergeCell ref="A5:B7"/>
    <mergeCell ref="C5:H6"/>
  </mergeCells>
  <conditionalFormatting sqref="A5">
    <cfRule type="duplicateValues" dxfId="25" priority="1"/>
    <cfRule type="duplicateValues" dxfId="24" priority="2"/>
    <cfRule type="duplicateValues" dxfId="23" priority="3"/>
  </conditionalFormatting>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tabColor rgb="FF92D050"/>
  </sheetPr>
  <dimension ref="A1:H26"/>
  <sheetViews>
    <sheetView showGridLines="0" zoomScaleNormal="100" workbookViewId="0"/>
  </sheetViews>
  <sheetFormatPr defaultColWidth="9.109375" defaultRowHeight="12"/>
  <cols>
    <col min="1" max="1" width="11.88671875" style="284" bestFit="1" customWidth="1"/>
    <col min="2" max="2" width="86.88671875" style="281" customWidth="1"/>
    <col min="3" max="4" width="31.5546875" style="281" customWidth="1"/>
    <col min="5" max="5" width="16.44140625" style="281" bestFit="1" customWidth="1"/>
    <col min="6" max="6" width="14.33203125" style="281" bestFit="1" customWidth="1"/>
    <col min="7" max="7" width="20" style="281" bestFit="1" customWidth="1"/>
    <col min="8" max="8" width="25.109375" style="281" bestFit="1" customWidth="1"/>
    <col min="9" max="16384" width="9.109375" style="281"/>
  </cols>
  <sheetData>
    <row r="1" spans="1:8" ht="13.8">
      <c r="A1" s="280" t="s">
        <v>97</v>
      </c>
      <c r="B1" s="219" t="str">
        <f>Info!C2</f>
        <v>სს ტერაბანკი</v>
      </c>
      <c r="C1" s="376"/>
      <c r="D1" s="376"/>
      <c r="E1" s="376"/>
      <c r="F1" s="376"/>
      <c r="G1" s="376"/>
      <c r="H1" s="376"/>
    </row>
    <row r="2" spans="1:8">
      <c r="A2" s="280" t="s">
        <v>98</v>
      </c>
      <c r="B2" s="283">
        <f>'1. key ratios'!B2</f>
        <v>45930</v>
      </c>
      <c r="C2" s="376"/>
      <c r="D2" s="376"/>
      <c r="E2" s="376"/>
      <c r="F2" s="376"/>
      <c r="G2" s="376"/>
      <c r="H2" s="376"/>
    </row>
    <row r="3" spans="1:8">
      <c r="A3" s="282" t="s">
        <v>475</v>
      </c>
      <c r="B3" s="376"/>
      <c r="C3" s="376"/>
      <c r="D3" s="376"/>
      <c r="E3" s="376"/>
      <c r="F3" s="376"/>
      <c r="G3" s="376"/>
      <c r="H3" s="376"/>
    </row>
    <row r="4" spans="1:8">
      <c r="A4" s="377"/>
      <c r="B4" s="376"/>
      <c r="C4" s="375" t="s">
        <v>476</v>
      </c>
      <c r="D4" s="375" t="s">
        <v>477</v>
      </c>
      <c r="E4" s="375" t="s">
        <v>478</v>
      </c>
      <c r="F4" s="375" t="s">
        <v>479</v>
      </c>
      <c r="G4" s="375" t="s">
        <v>480</v>
      </c>
      <c r="H4" s="375" t="s">
        <v>481</v>
      </c>
    </row>
    <row r="5" spans="1:8" ht="33.9" customHeight="1">
      <c r="A5" s="697" t="s">
        <v>840</v>
      </c>
      <c r="B5" s="698"/>
      <c r="C5" s="711" t="s">
        <v>570</v>
      </c>
      <c r="D5" s="711"/>
      <c r="E5" s="711" t="s">
        <v>839</v>
      </c>
      <c r="F5" s="709" t="s">
        <v>838</v>
      </c>
      <c r="G5" s="709" t="s">
        <v>485</v>
      </c>
      <c r="H5" s="373" t="s">
        <v>837</v>
      </c>
    </row>
    <row r="6" spans="1:8" ht="24">
      <c r="A6" s="701"/>
      <c r="B6" s="702"/>
      <c r="C6" s="374" t="s">
        <v>486</v>
      </c>
      <c r="D6" s="374" t="s">
        <v>487</v>
      </c>
      <c r="E6" s="711"/>
      <c r="F6" s="710"/>
      <c r="G6" s="710"/>
      <c r="H6" s="373" t="s">
        <v>836</v>
      </c>
    </row>
    <row r="7" spans="1:8">
      <c r="A7" s="371">
        <v>1</v>
      </c>
      <c r="B7" s="359" t="s">
        <v>123</v>
      </c>
      <c r="C7" s="366">
        <v>0</v>
      </c>
      <c r="D7" s="366">
        <v>346567743.8835991</v>
      </c>
      <c r="E7" s="366">
        <v>89648.105574731235</v>
      </c>
      <c r="F7" s="366">
        <v>0</v>
      </c>
      <c r="G7" s="366">
        <v>0</v>
      </c>
      <c r="H7" s="365">
        <f t="shared" ref="H7:H20" si="0">C7+D7-E7-F7</f>
        <v>346478095.77802438</v>
      </c>
    </row>
    <row r="8" spans="1:8" ht="14.4" customHeight="1">
      <c r="A8" s="371">
        <v>2</v>
      </c>
      <c r="B8" s="359" t="s">
        <v>124</v>
      </c>
      <c r="C8" s="366">
        <v>0</v>
      </c>
      <c r="D8" s="366">
        <v>0</v>
      </c>
      <c r="E8" s="366">
        <v>0</v>
      </c>
      <c r="F8" s="366">
        <v>0</v>
      </c>
      <c r="G8" s="366">
        <v>0</v>
      </c>
      <c r="H8" s="365">
        <f t="shared" si="0"/>
        <v>0</v>
      </c>
    </row>
    <row r="9" spans="1:8">
      <c r="A9" s="371">
        <v>3</v>
      </c>
      <c r="B9" s="359" t="s">
        <v>125</v>
      </c>
      <c r="C9" s="366">
        <v>0</v>
      </c>
      <c r="D9" s="366">
        <v>0</v>
      </c>
      <c r="E9" s="366">
        <v>0</v>
      </c>
      <c r="F9" s="366">
        <v>0</v>
      </c>
      <c r="G9" s="366">
        <v>0</v>
      </c>
      <c r="H9" s="365">
        <f t="shared" si="0"/>
        <v>0</v>
      </c>
    </row>
    <row r="10" spans="1:8">
      <c r="A10" s="371">
        <v>4</v>
      </c>
      <c r="B10" s="359" t="s">
        <v>126</v>
      </c>
      <c r="C10" s="366">
        <v>0</v>
      </c>
      <c r="D10" s="366">
        <v>0</v>
      </c>
      <c r="E10" s="366">
        <v>0</v>
      </c>
      <c r="F10" s="366">
        <v>0</v>
      </c>
      <c r="G10" s="366">
        <v>0</v>
      </c>
      <c r="H10" s="365">
        <f t="shared" si="0"/>
        <v>0</v>
      </c>
    </row>
    <row r="11" spans="1:8">
      <c r="A11" s="371">
        <v>5</v>
      </c>
      <c r="B11" s="359" t="s">
        <v>920</v>
      </c>
      <c r="C11" s="366">
        <v>0</v>
      </c>
      <c r="D11" s="366">
        <v>0</v>
      </c>
      <c r="E11" s="366">
        <v>0</v>
      </c>
      <c r="F11" s="366">
        <v>0</v>
      </c>
      <c r="G11" s="366">
        <v>0</v>
      </c>
      <c r="H11" s="365">
        <f t="shared" si="0"/>
        <v>0</v>
      </c>
    </row>
    <row r="12" spans="1:8">
      <c r="A12" s="371">
        <v>6</v>
      </c>
      <c r="B12" s="359" t="s">
        <v>127</v>
      </c>
      <c r="C12" s="366">
        <v>0</v>
      </c>
      <c r="D12" s="366">
        <v>31294195.380000003</v>
      </c>
      <c r="E12" s="366">
        <v>0</v>
      </c>
      <c r="F12" s="366">
        <v>0</v>
      </c>
      <c r="G12" s="366">
        <v>0</v>
      </c>
      <c r="H12" s="365">
        <f t="shared" si="0"/>
        <v>31294195.380000003</v>
      </c>
    </row>
    <row r="13" spans="1:8">
      <c r="A13" s="371">
        <v>7</v>
      </c>
      <c r="B13" s="359" t="s">
        <v>71</v>
      </c>
      <c r="C13" s="366">
        <v>18374542.1182</v>
      </c>
      <c r="D13" s="366">
        <v>710308463.47120023</v>
      </c>
      <c r="E13" s="366">
        <v>5468004.7834787257</v>
      </c>
      <c r="F13" s="366">
        <v>0</v>
      </c>
      <c r="G13" s="366">
        <v>0</v>
      </c>
      <c r="H13" s="365">
        <f t="shared" si="0"/>
        <v>723215000.80592144</v>
      </c>
    </row>
    <row r="14" spans="1:8">
      <c r="A14" s="371">
        <v>8</v>
      </c>
      <c r="B14" s="361" t="s">
        <v>72</v>
      </c>
      <c r="C14" s="366">
        <v>56776878.444999948</v>
      </c>
      <c r="D14" s="366">
        <v>687515487.77479887</v>
      </c>
      <c r="E14" s="366">
        <v>26645212.455963105</v>
      </c>
      <c r="F14" s="366">
        <v>0</v>
      </c>
      <c r="G14" s="366">
        <v>948661.10201267817</v>
      </c>
      <c r="H14" s="365">
        <f t="shared" si="0"/>
        <v>717647153.76383567</v>
      </c>
    </row>
    <row r="15" spans="1:8">
      <c r="A15" s="371">
        <v>9</v>
      </c>
      <c r="B15" s="359" t="s">
        <v>921</v>
      </c>
      <c r="C15" s="366">
        <v>6957826.4142000005</v>
      </c>
      <c r="D15" s="366">
        <v>199109477.92569992</v>
      </c>
      <c r="E15" s="366">
        <v>2917690.6886930102</v>
      </c>
      <c r="F15" s="366">
        <v>0</v>
      </c>
      <c r="G15" s="366">
        <v>0</v>
      </c>
      <c r="H15" s="365">
        <f t="shared" si="0"/>
        <v>203149613.65120691</v>
      </c>
    </row>
    <row r="16" spans="1:8">
      <c r="A16" s="371">
        <v>10</v>
      </c>
      <c r="B16" s="363" t="s">
        <v>488</v>
      </c>
      <c r="C16" s="366">
        <v>51673752.276599959</v>
      </c>
      <c r="D16" s="366">
        <v>0</v>
      </c>
      <c r="E16" s="366">
        <v>16102172.853780031</v>
      </c>
      <c r="F16" s="366">
        <v>0</v>
      </c>
      <c r="G16" s="366">
        <v>899955.90201267821</v>
      </c>
      <c r="H16" s="365">
        <f t="shared" si="0"/>
        <v>35571579.422819927</v>
      </c>
    </row>
    <row r="17" spans="1:8">
      <c r="A17" s="371">
        <v>11</v>
      </c>
      <c r="B17" s="359" t="s">
        <v>68</v>
      </c>
      <c r="C17" s="366">
        <v>0</v>
      </c>
      <c r="D17" s="366">
        <v>0</v>
      </c>
      <c r="E17" s="366">
        <v>0</v>
      </c>
      <c r="F17" s="366">
        <v>0</v>
      </c>
      <c r="G17" s="366">
        <v>0</v>
      </c>
      <c r="H17" s="365">
        <f t="shared" si="0"/>
        <v>0</v>
      </c>
    </row>
    <row r="18" spans="1:8">
      <c r="A18" s="371">
        <v>12</v>
      </c>
      <c r="B18" s="359" t="s">
        <v>69</v>
      </c>
      <c r="C18" s="366">
        <v>0</v>
      </c>
      <c r="D18" s="366">
        <v>0</v>
      </c>
      <c r="E18" s="366">
        <v>0</v>
      </c>
      <c r="F18" s="366">
        <v>0</v>
      </c>
      <c r="G18" s="366">
        <v>0</v>
      </c>
      <c r="H18" s="365">
        <f t="shared" si="0"/>
        <v>0</v>
      </c>
    </row>
    <row r="19" spans="1:8">
      <c r="A19" s="372">
        <v>13</v>
      </c>
      <c r="B19" s="361" t="s">
        <v>70</v>
      </c>
      <c r="C19" s="366">
        <v>0</v>
      </c>
      <c r="D19" s="366">
        <v>0</v>
      </c>
      <c r="E19" s="366">
        <v>0</v>
      </c>
      <c r="F19" s="366">
        <v>0</v>
      </c>
      <c r="G19" s="366">
        <v>0</v>
      </c>
      <c r="H19" s="365">
        <f t="shared" si="0"/>
        <v>0</v>
      </c>
    </row>
    <row r="20" spans="1:8">
      <c r="A20" s="371">
        <v>14</v>
      </c>
      <c r="B20" s="359" t="s">
        <v>474</v>
      </c>
      <c r="C20" s="366">
        <v>41644646.349676058</v>
      </c>
      <c r="D20" s="366">
        <v>174887237.11849895</v>
      </c>
      <c r="E20" s="366">
        <v>0</v>
      </c>
      <c r="F20" s="366">
        <v>0</v>
      </c>
      <c r="G20" s="366">
        <v>0</v>
      </c>
      <c r="H20" s="365">
        <f t="shared" si="0"/>
        <v>216531883.46817499</v>
      </c>
    </row>
    <row r="21" spans="1:8" s="285" customFormat="1">
      <c r="A21" s="370">
        <v>15</v>
      </c>
      <c r="B21" s="369" t="s">
        <v>66</v>
      </c>
      <c r="C21" s="369">
        <f t="shared" ref="C21:H21" si="1">SUM(C7:C15)+SUM(C17:C20)</f>
        <v>123753893.327076</v>
      </c>
      <c r="D21" s="369">
        <f t="shared" si="1"/>
        <v>2149682605.5537972</v>
      </c>
      <c r="E21" s="369">
        <f t="shared" si="1"/>
        <v>35120556.033709571</v>
      </c>
      <c r="F21" s="369">
        <f t="shared" si="1"/>
        <v>0</v>
      </c>
      <c r="G21" s="369">
        <f t="shared" si="1"/>
        <v>948661.10201267817</v>
      </c>
      <c r="H21" s="365">
        <f t="shared" si="1"/>
        <v>2238315942.8471637</v>
      </c>
    </row>
    <row r="22" spans="1:8">
      <c r="A22" s="368">
        <v>16</v>
      </c>
      <c r="B22" s="367" t="s">
        <v>489</v>
      </c>
      <c r="C22" s="366">
        <v>82109246.977399945</v>
      </c>
      <c r="D22" s="366">
        <v>1565820664.8316991</v>
      </c>
      <c r="E22" s="366">
        <v>34924700.402999684</v>
      </c>
      <c r="F22" s="366">
        <v>0</v>
      </c>
      <c r="G22" s="366">
        <v>948661.10201267817</v>
      </c>
      <c r="H22" s="365">
        <f>C22+D22-E22-F22</f>
        <v>1613005211.4060996</v>
      </c>
    </row>
    <row r="23" spans="1:8">
      <c r="A23" s="368">
        <v>17</v>
      </c>
      <c r="B23" s="367" t="s">
        <v>490</v>
      </c>
      <c r="C23" s="508">
        <v>0</v>
      </c>
      <c r="D23" s="366">
        <v>217612938.03000003</v>
      </c>
      <c r="E23" s="366">
        <v>195863.35692745302</v>
      </c>
      <c r="F23" s="366">
        <v>0</v>
      </c>
      <c r="G23" s="366">
        <v>0</v>
      </c>
      <c r="H23" s="365">
        <f>C23+D23-E23-F23</f>
        <v>217417074.67307258</v>
      </c>
    </row>
    <row r="26" spans="1:8" ht="42.6" customHeight="1">
      <c r="B26" s="290" t="s">
        <v>652</v>
      </c>
    </row>
  </sheetData>
  <mergeCells count="5">
    <mergeCell ref="G5:G6"/>
    <mergeCell ref="A5:B6"/>
    <mergeCell ref="C5:D5"/>
    <mergeCell ref="E5:E6"/>
    <mergeCell ref="F5:F6"/>
  </mergeCells>
  <conditionalFormatting sqref="A5">
    <cfRule type="duplicateValues" dxfId="22" priority="1"/>
    <cfRule type="duplicateValues" dxfId="21" priority="2"/>
    <cfRule type="duplicateValues" dxfId="20" priority="3"/>
  </conditionalFormatting>
  <pageMargins left="0.7" right="0.7" top="0.75" bottom="0.75" header="0.3" footer="0.3"/>
  <pageSetup orientation="portrait" horizontalDpi="90" verticalDpi="9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2">
    <tabColor rgb="FF92D050"/>
  </sheetPr>
  <dimension ref="A1:H36"/>
  <sheetViews>
    <sheetView showGridLines="0" zoomScale="80" zoomScaleNormal="80" workbookViewId="0"/>
  </sheetViews>
  <sheetFormatPr defaultColWidth="9.109375" defaultRowHeight="12"/>
  <cols>
    <col min="1" max="1" width="11" style="281" bestFit="1" customWidth="1"/>
    <col min="2" max="2" width="93.44140625" style="281" customWidth="1"/>
    <col min="3" max="4" width="35" style="281" customWidth="1"/>
    <col min="5" max="7" width="22" style="281" customWidth="1"/>
    <col min="8" max="8" width="42.33203125" style="281" bestFit="1" customWidth="1"/>
    <col min="9" max="16384" width="9.109375" style="281"/>
  </cols>
  <sheetData>
    <row r="1" spans="1:8" ht="13.8">
      <c r="A1" s="280" t="s">
        <v>97</v>
      </c>
      <c r="B1" s="219" t="str">
        <f>Info!C2</f>
        <v>სს ტერაბანკი</v>
      </c>
      <c r="C1" s="376"/>
      <c r="D1" s="376"/>
      <c r="E1" s="376"/>
      <c r="F1" s="376"/>
      <c r="G1" s="376"/>
      <c r="H1" s="376"/>
    </row>
    <row r="2" spans="1:8">
      <c r="A2" s="280" t="s">
        <v>98</v>
      </c>
      <c r="B2" s="283">
        <f>'1. key ratios'!B2</f>
        <v>45930</v>
      </c>
      <c r="C2" s="376"/>
      <c r="D2" s="376"/>
      <c r="E2" s="376"/>
      <c r="F2" s="376"/>
      <c r="G2" s="376"/>
      <c r="H2" s="376"/>
    </row>
    <row r="3" spans="1:8">
      <c r="A3" s="282" t="s">
        <v>491</v>
      </c>
      <c r="B3" s="376"/>
      <c r="C3" s="376"/>
      <c r="D3" s="376"/>
      <c r="E3" s="376"/>
      <c r="F3" s="376"/>
      <c r="G3" s="376"/>
      <c r="H3" s="376"/>
    </row>
    <row r="4" spans="1:8">
      <c r="A4" s="376"/>
      <c r="B4" s="376"/>
      <c r="C4" s="375" t="s">
        <v>476</v>
      </c>
      <c r="D4" s="375" t="s">
        <v>477</v>
      </c>
      <c r="E4" s="375" t="s">
        <v>478</v>
      </c>
      <c r="F4" s="375" t="s">
        <v>479</v>
      </c>
      <c r="G4" s="375" t="s">
        <v>480</v>
      </c>
      <c r="H4" s="375" t="s">
        <v>481</v>
      </c>
    </row>
    <row r="5" spans="1:8" ht="41.4" customHeight="1">
      <c r="A5" s="697" t="s">
        <v>842</v>
      </c>
      <c r="B5" s="698"/>
      <c r="C5" s="712" t="s">
        <v>570</v>
      </c>
      <c r="D5" s="713"/>
      <c r="E5" s="709" t="s">
        <v>839</v>
      </c>
      <c r="F5" s="709" t="s">
        <v>838</v>
      </c>
      <c r="G5" s="709" t="s">
        <v>485</v>
      </c>
      <c r="H5" s="373" t="s">
        <v>837</v>
      </c>
    </row>
    <row r="6" spans="1:8" ht="24">
      <c r="A6" s="701"/>
      <c r="B6" s="702"/>
      <c r="C6" s="374" t="s">
        <v>486</v>
      </c>
      <c r="D6" s="374" t="s">
        <v>487</v>
      </c>
      <c r="E6" s="710"/>
      <c r="F6" s="710"/>
      <c r="G6" s="710"/>
      <c r="H6" s="373" t="s">
        <v>836</v>
      </c>
    </row>
    <row r="7" spans="1:8">
      <c r="A7" s="366">
        <v>1</v>
      </c>
      <c r="B7" s="379" t="s">
        <v>492</v>
      </c>
      <c r="C7" s="366">
        <v>963975.23010000004</v>
      </c>
      <c r="D7" s="366">
        <v>422874817.97299927</v>
      </c>
      <c r="E7" s="366">
        <v>1219485.4915747268</v>
      </c>
      <c r="F7" s="366">
        <v>0</v>
      </c>
      <c r="G7" s="366">
        <v>0</v>
      </c>
      <c r="H7" s="365">
        <f t="shared" ref="H7:H34" si="0">C7+D7-E7-F7</f>
        <v>422619307.71152455</v>
      </c>
    </row>
    <row r="8" spans="1:8">
      <c r="A8" s="366">
        <v>2</v>
      </c>
      <c r="B8" s="379" t="s">
        <v>493</v>
      </c>
      <c r="C8" s="366">
        <v>1052273.43</v>
      </c>
      <c r="D8" s="366">
        <v>95466293.066300005</v>
      </c>
      <c r="E8" s="366">
        <v>616236.43715085112</v>
      </c>
      <c r="F8" s="366">
        <v>0</v>
      </c>
      <c r="G8" s="366">
        <v>0</v>
      </c>
      <c r="H8" s="365">
        <f t="shared" si="0"/>
        <v>95902330.059149161</v>
      </c>
    </row>
    <row r="9" spans="1:8">
      <c r="A9" s="366">
        <v>3</v>
      </c>
      <c r="B9" s="379" t="s">
        <v>841</v>
      </c>
      <c r="C9" s="366">
        <v>0</v>
      </c>
      <c r="D9" s="366">
        <v>40671351.027200006</v>
      </c>
      <c r="E9" s="366">
        <v>76.024200000000008</v>
      </c>
      <c r="F9" s="366">
        <v>0</v>
      </c>
      <c r="G9" s="366">
        <v>0</v>
      </c>
      <c r="H9" s="365">
        <f t="shared" si="0"/>
        <v>40671275.003000006</v>
      </c>
    </row>
    <row r="10" spans="1:8">
      <c r="A10" s="366">
        <v>4</v>
      </c>
      <c r="B10" s="379" t="s">
        <v>494</v>
      </c>
      <c r="C10" s="366">
        <v>8459375.4605</v>
      </c>
      <c r="D10" s="366">
        <v>139331842.42440009</v>
      </c>
      <c r="E10" s="366">
        <v>1630384.0141000003</v>
      </c>
      <c r="F10" s="366">
        <v>0</v>
      </c>
      <c r="G10" s="366">
        <v>0</v>
      </c>
      <c r="H10" s="365">
        <f t="shared" si="0"/>
        <v>146160833.87080008</v>
      </c>
    </row>
    <row r="11" spans="1:8">
      <c r="A11" s="366">
        <v>5</v>
      </c>
      <c r="B11" s="379" t="s">
        <v>495</v>
      </c>
      <c r="C11" s="366">
        <v>8202068.1934000012</v>
      </c>
      <c r="D11" s="366">
        <v>106967866.34330009</v>
      </c>
      <c r="E11" s="366">
        <v>2368827.8971999991</v>
      </c>
      <c r="F11" s="366">
        <v>0</v>
      </c>
      <c r="G11" s="366">
        <v>0</v>
      </c>
      <c r="H11" s="365">
        <f t="shared" si="0"/>
        <v>112801106.63950008</v>
      </c>
    </row>
    <row r="12" spans="1:8">
      <c r="A12" s="366">
        <v>6</v>
      </c>
      <c r="B12" s="379" t="s">
        <v>496</v>
      </c>
      <c r="C12" s="366">
        <v>2357144.7724000001</v>
      </c>
      <c r="D12" s="366">
        <v>42447099.463299975</v>
      </c>
      <c r="E12" s="366">
        <v>585052.26579999994</v>
      </c>
      <c r="F12" s="366">
        <v>0</v>
      </c>
      <c r="G12" s="366">
        <v>0</v>
      </c>
      <c r="H12" s="365">
        <f t="shared" si="0"/>
        <v>44219191.969899975</v>
      </c>
    </row>
    <row r="13" spans="1:8">
      <c r="A13" s="366">
        <v>7</v>
      </c>
      <c r="B13" s="379" t="s">
        <v>497</v>
      </c>
      <c r="C13" s="366">
        <v>2247356.3909</v>
      </c>
      <c r="D13" s="366">
        <v>103436559.6266</v>
      </c>
      <c r="E13" s="366">
        <v>732539.56010000024</v>
      </c>
      <c r="F13" s="366">
        <v>0</v>
      </c>
      <c r="G13" s="366">
        <v>0</v>
      </c>
      <c r="H13" s="365">
        <f t="shared" si="0"/>
        <v>104951376.45739999</v>
      </c>
    </row>
    <row r="14" spans="1:8">
      <c r="A14" s="366">
        <v>8</v>
      </c>
      <c r="B14" s="379" t="s">
        <v>498</v>
      </c>
      <c r="C14" s="366">
        <v>2253348.5767999999</v>
      </c>
      <c r="D14" s="366">
        <v>71537947.465999976</v>
      </c>
      <c r="E14" s="366">
        <v>1087721.6285000008</v>
      </c>
      <c r="F14" s="366">
        <v>0</v>
      </c>
      <c r="G14" s="366">
        <v>0</v>
      </c>
      <c r="H14" s="365">
        <f t="shared" si="0"/>
        <v>72703574.41429998</v>
      </c>
    </row>
    <row r="15" spans="1:8">
      <c r="A15" s="366">
        <v>9</v>
      </c>
      <c r="B15" s="379" t="s">
        <v>499</v>
      </c>
      <c r="C15" s="366">
        <v>1579352.15</v>
      </c>
      <c r="D15" s="366">
        <v>60885147.063100003</v>
      </c>
      <c r="E15" s="366">
        <v>580169.34010000015</v>
      </c>
      <c r="F15" s="366">
        <v>0</v>
      </c>
      <c r="G15" s="366">
        <v>0</v>
      </c>
      <c r="H15" s="365">
        <f t="shared" si="0"/>
        <v>61884329.873000003</v>
      </c>
    </row>
    <row r="16" spans="1:8">
      <c r="A16" s="366">
        <v>10</v>
      </c>
      <c r="B16" s="379" t="s">
        <v>500</v>
      </c>
      <c r="C16" s="366">
        <v>775934.98080000002</v>
      </c>
      <c r="D16" s="366">
        <v>32777847.094099991</v>
      </c>
      <c r="E16" s="366">
        <v>574733.31819999975</v>
      </c>
      <c r="F16" s="366">
        <v>0</v>
      </c>
      <c r="G16" s="366">
        <v>0</v>
      </c>
      <c r="H16" s="365">
        <f t="shared" si="0"/>
        <v>32979048.75669999</v>
      </c>
    </row>
    <row r="17" spans="1:8">
      <c r="A17" s="366">
        <v>11</v>
      </c>
      <c r="B17" s="379" t="s">
        <v>501</v>
      </c>
      <c r="C17" s="366">
        <v>1172458.3925999999</v>
      </c>
      <c r="D17" s="366">
        <v>10996471.772100003</v>
      </c>
      <c r="E17" s="366">
        <v>420530.88010000013</v>
      </c>
      <c r="F17" s="366">
        <v>0</v>
      </c>
      <c r="G17" s="366">
        <v>0</v>
      </c>
      <c r="H17" s="365">
        <f t="shared" si="0"/>
        <v>11748399.284600003</v>
      </c>
    </row>
    <row r="18" spans="1:8">
      <c r="A18" s="366">
        <v>12</v>
      </c>
      <c r="B18" s="379" t="s">
        <v>502</v>
      </c>
      <c r="C18" s="366">
        <v>6655021.4600999998</v>
      </c>
      <c r="D18" s="366">
        <v>83138818.627300054</v>
      </c>
      <c r="E18" s="366">
        <v>2815386.5764018712</v>
      </c>
      <c r="F18" s="366">
        <v>0</v>
      </c>
      <c r="G18" s="366">
        <v>0</v>
      </c>
      <c r="H18" s="365">
        <f t="shared" si="0"/>
        <v>86978453.510998175</v>
      </c>
    </row>
    <row r="19" spans="1:8">
      <c r="A19" s="366">
        <v>13</v>
      </c>
      <c r="B19" s="379" t="s">
        <v>503</v>
      </c>
      <c r="C19" s="366">
        <v>1696513.8987999998</v>
      </c>
      <c r="D19" s="366">
        <v>19254940.934099987</v>
      </c>
      <c r="E19" s="366">
        <v>515518.57220000011</v>
      </c>
      <c r="F19" s="366">
        <v>0</v>
      </c>
      <c r="G19" s="366">
        <v>0</v>
      </c>
      <c r="H19" s="365">
        <f t="shared" si="0"/>
        <v>20435936.260699987</v>
      </c>
    </row>
    <row r="20" spans="1:8">
      <c r="A20" s="366">
        <v>14</v>
      </c>
      <c r="B20" s="379" t="s">
        <v>504</v>
      </c>
      <c r="C20" s="366">
        <v>7504208.9242000002</v>
      </c>
      <c r="D20" s="366">
        <v>140376538.25400001</v>
      </c>
      <c r="E20" s="366">
        <v>2469381.1250999998</v>
      </c>
      <c r="F20" s="366">
        <v>0</v>
      </c>
      <c r="G20" s="366">
        <v>0</v>
      </c>
      <c r="H20" s="365">
        <f t="shared" si="0"/>
        <v>145411366.05310002</v>
      </c>
    </row>
    <row r="21" spans="1:8">
      <c r="A21" s="366">
        <v>15</v>
      </c>
      <c r="B21" s="379" t="s">
        <v>505</v>
      </c>
      <c r="C21" s="366">
        <v>317519.12000000005</v>
      </c>
      <c r="D21" s="366">
        <v>55361320.596999988</v>
      </c>
      <c r="E21" s="366">
        <v>788237.91779999959</v>
      </c>
      <c r="F21" s="366">
        <v>0</v>
      </c>
      <c r="G21" s="366">
        <v>0</v>
      </c>
      <c r="H21" s="365">
        <f t="shared" si="0"/>
        <v>54890601.799199983</v>
      </c>
    </row>
    <row r="22" spans="1:8">
      <c r="A22" s="366">
        <v>16</v>
      </c>
      <c r="B22" s="379" t="s">
        <v>506</v>
      </c>
      <c r="C22" s="366">
        <v>0</v>
      </c>
      <c r="D22" s="366">
        <v>140263.94960000002</v>
      </c>
      <c r="E22" s="366">
        <v>287.5446</v>
      </c>
      <c r="F22" s="366">
        <v>0</v>
      </c>
      <c r="G22" s="366">
        <v>0</v>
      </c>
      <c r="H22" s="365">
        <f t="shared" si="0"/>
        <v>139976.40500000003</v>
      </c>
    </row>
    <row r="23" spans="1:8">
      <c r="A23" s="366">
        <v>17</v>
      </c>
      <c r="B23" s="379" t="s">
        <v>507</v>
      </c>
      <c r="C23" s="366">
        <v>0</v>
      </c>
      <c r="D23" s="366">
        <v>2774436.3504999992</v>
      </c>
      <c r="E23" s="366">
        <v>215030.98160000012</v>
      </c>
      <c r="F23" s="366">
        <v>0</v>
      </c>
      <c r="G23" s="366">
        <v>0</v>
      </c>
      <c r="H23" s="365">
        <f t="shared" si="0"/>
        <v>2559405.3688999992</v>
      </c>
    </row>
    <row r="24" spans="1:8">
      <c r="A24" s="366">
        <v>18</v>
      </c>
      <c r="B24" s="379" t="s">
        <v>508</v>
      </c>
      <c r="C24" s="366">
        <v>0</v>
      </c>
      <c r="D24" s="366">
        <v>3108780.6017</v>
      </c>
      <c r="E24" s="366">
        <v>11776.967399999998</v>
      </c>
      <c r="F24" s="366">
        <v>0</v>
      </c>
      <c r="G24" s="366">
        <v>0</v>
      </c>
      <c r="H24" s="365">
        <f t="shared" si="0"/>
        <v>3097003.6343</v>
      </c>
    </row>
    <row r="25" spans="1:8">
      <c r="A25" s="366">
        <v>19</v>
      </c>
      <c r="B25" s="379" t="s">
        <v>509</v>
      </c>
      <c r="C25" s="366">
        <v>29230.53</v>
      </c>
      <c r="D25" s="366">
        <v>4158630.9458000003</v>
      </c>
      <c r="E25" s="366">
        <v>42604.690600000009</v>
      </c>
      <c r="F25" s="366">
        <v>0</v>
      </c>
      <c r="G25" s="366">
        <v>0</v>
      </c>
      <c r="H25" s="365">
        <f t="shared" si="0"/>
        <v>4145256.7852000003</v>
      </c>
    </row>
    <row r="26" spans="1:8">
      <c r="A26" s="366">
        <v>20</v>
      </c>
      <c r="B26" s="379" t="s">
        <v>510</v>
      </c>
      <c r="C26" s="366">
        <v>2069491.4325000001</v>
      </c>
      <c r="D26" s="366">
        <v>37992711.476299971</v>
      </c>
      <c r="E26" s="366">
        <v>472791.54640000005</v>
      </c>
      <c r="F26" s="366">
        <v>0</v>
      </c>
      <c r="G26" s="366">
        <v>0</v>
      </c>
      <c r="H26" s="365">
        <f t="shared" si="0"/>
        <v>39589411.362399966</v>
      </c>
    </row>
    <row r="27" spans="1:8">
      <c r="A27" s="366">
        <v>21</v>
      </c>
      <c r="B27" s="379" t="s">
        <v>511</v>
      </c>
      <c r="C27" s="366">
        <v>245188.28999999998</v>
      </c>
      <c r="D27" s="366">
        <v>2145047.5872999998</v>
      </c>
      <c r="E27" s="366">
        <v>95809.439299999998</v>
      </c>
      <c r="F27" s="366">
        <v>0</v>
      </c>
      <c r="G27" s="366">
        <v>0</v>
      </c>
      <c r="H27" s="365">
        <f t="shared" si="0"/>
        <v>2294426.4379999996</v>
      </c>
    </row>
    <row r="28" spans="1:8">
      <c r="A28" s="366">
        <v>22</v>
      </c>
      <c r="B28" s="379" t="s">
        <v>512</v>
      </c>
      <c r="C28" s="366">
        <v>474288.64809999999</v>
      </c>
      <c r="D28" s="366">
        <v>1499337.4600000002</v>
      </c>
      <c r="E28" s="366">
        <v>21360.4575</v>
      </c>
      <c r="F28" s="366">
        <v>0</v>
      </c>
      <c r="G28" s="366">
        <v>0</v>
      </c>
      <c r="H28" s="365">
        <f t="shared" si="0"/>
        <v>1952265.6506000003</v>
      </c>
    </row>
    <row r="29" spans="1:8">
      <c r="A29" s="366">
        <v>23</v>
      </c>
      <c r="B29" s="379" t="s">
        <v>513</v>
      </c>
      <c r="C29" s="366">
        <v>11877432.294200009</v>
      </c>
      <c r="D29" s="366">
        <v>225888925.38620058</v>
      </c>
      <c r="E29" s="366">
        <v>6286950.4712999891</v>
      </c>
      <c r="F29" s="366">
        <v>0</v>
      </c>
      <c r="G29" s="366">
        <v>0</v>
      </c>
      <c r="H29" s="365">
        <f t="shared" si="0"/>
        <v>231479407.2091006</v>
      </c>
    </row>
    <row r="30" spans="1:8">
      <c r="A30" s="366">
        <v>24</v>
      </c>
      <c r="B30" s="379" t="s">
        <v>514</v>
      </c>
      <c r="C30" s="366">
        <v>13216559.538000003</v>
      </c>
      <c r="D30" s="366">
        <v>148975934.5508</v>
      </c>
      <c r="E30" s="366">
        <v>5864499.7175999871</v>
      </c>
      <c r="F30" s="366">
        <v>0</v>
      </c>
      <c r="G30" s="366">
        <v>0</v>
      </c>
      <c r="H30" s="365">
        <f t="shared" si="0"/>
        <v>156327994.37120003</v>
      </c>
    </row>
    <row r="31" spans="1:8">
      <c r="A31" s="366">
        <v>25</v>
      </c>
      <c r="B31" s="379" t="s">
        <v>515</v>
      </c>
      <c r="C31" s="366">
        <v>4011002.4441999993</v>
      </c>
      <c r="D31" s="366">
        <v>77170584.332000017</v>
      </c>
      <c r="E31" s="366">
        <v>1834758.7728000013</v>
      </c>
      <c r="F31" s="366">
        <v>0</v>
      </c>
      <c r="G31" s="366">
        <v>0</v>
      </c>
      <c r="H31" s="365">
        <f t="shared" si="0"/>
        <v>79346828.003400013</v>
      </c>
    </row>
    <row r="32" spans="1:8">
      <c r="A32" s="366">
        <v>26</v>
      </c>
      <c r="B32" s="379" t="s">
        <v>516</v>
      </c>
      <c r="C32" s="366">
        <v>4949502.8198000044</v>
      </c>
      <c r="D32" s="366">
        <v>45415854.063300058</v>
      </c>
      <c r="E32" s="366">
        <v>3870412.122300006</v>
      </c>
      <c r="F32" s="366">
        <v>0</v>
      </c>
      <c r="G32" s="366">
        <v>948661.10201267817</v>
      </c>
      <c r="H32" s="365">
        <f t="shared" si="0"/>
        <v>46494944.760800056</v>
      </c>
    </row>
    <row r="33" spans="1:8">
      <c r="A33" s="366">
        <v>27</v>
      </c>
      <c r="B33" s="366" t="s">
        <v>88</v>
      </c>
      <c r="C33" s="366">
        <v>41644646.349676058</v>
      </c>
      <c r="D33" s="366">
        <v>174887237.11849895</v>
      </c>
      <c r="E33" s="366">
        <v>0</v>
      </c>
      <c r="F33" s="366">
        <v>0</v>
      </c>
      <c r="G33" s="366">
        <v>0</v>
      </c>
      <c r="H33" s="365">
        <f t="shared" si="0"/>
        <v>216531883.46817499</v>
      </c>
    </row>
    <row r="34" spans="1:8">
      <c r="A34" s="366">
        <v>28</v>
      </c>
      <c r="B34" s="369" t="s">
        <v>66</v>
      </c>
      <c r="C34" s="369">
        <f>SUM(C7:C33)</f>
        <v>123753893.32707606</v>
      </c>
      <c r="D34" s="369">
        <f>SUM(D7:D33)</f>
        <v>2149682605.5537992</v>
      </c>
      <c r="E34" s="369">
        <f>SUM(E7:E33)</f>
        <v>35120563.759927429</v>
      </c>
      <c r="F34" s="369">
        <f>SUM(F7:F33)</f>
        <v>0</v>
      </c>
      <c r="G34" s="369">
        <f>SUM(G7:G33)</f>
        <v>948661.10201267817</v>
      </c>
      <c r="H34" s="365">
        <f t="shared" si="0"/>
        <v>2238315935.1209478</v>
      </c>
    </row>
    <row r="36" spans="1:8">
      <c r="B36" s="286"/>
    </row>
  </sheetData>
  <mergeCells count="5">
    <mergeCell ref="G5:G6"/>
    <mergeCell ref="A5:B6"/>
    <mergeCell ref="C5:D5"/>
    <mergeCell ref="E5:E6"/>
    <mergeCell ref="F5:F6"/>
  </mergeCells>
  <conditionalFormatting sqref="A5">
    <cfRule type="duplicateValues" dxfId="19" priority="1"/>
    <cfRule type="duplicateValues" dxfId="18" priority="2"/>
    <cfRule type="duplicateValues" dxfId="17" priority="3"/>
  </conditionalFormatting>
  <pageMargins left="0.7" right="0.7" top="0.75" bottom="0.75" header="0.3" footer="0.3"/>
  <pageSetup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3">
    <tabColor rgb="FF92D050"/>
  </sheetPr>
  <dimension ref="A1:D15"/>
  <sheetViews>
    <sheetView showGridLines="0" zoomScaleNormal="100" workbookViewId="0"/>
  </sheetViews>
  <sheetFormatPr defaultColWidth="9.109375" defaultRowHeight="12"/>
  <cols>
    <col min="1" max="1" width="11.88671875" style="281" bestFit="1" customWidth="1"/>
    <col min="2" max="2" width="108" style="281" bestFit="1" customWidth="1"/>
    <col min="3" max="3" width="35.5546875" style="281" customWidth="1"/>
    <col min="4" max="4" width="38.44140625" style="281" customWidth="1"/>
    <col min="5" max="16384" width="9.109375" style="281"/>
  </cols>
  <sheetData>
    <row r="1" spans="1:4" ht="13.8">
      <c r="A1" s="280" t="s">
        <v>97</v>
      </c>
      <c r="B1" s="219" t="str">
        <f>Info!C2</f>
        <v>სს ტერაბანკი</v>
      </c>
    </row>
    <row r="2" spans="1:4">
      <c r="A2" s="280" t="s">
        <v>98</v>
      </c>
      <c r="B2" s="283">
        <f>'1. key ratios'!B2</f>
        <v>45930</v>
      </c>
    </row>
    <row r="3" spans="1:4">
      <c r="A3" s="282" t="s">
        <v>517</v>
      </c>
    </row>
    <row r="5" spans="1:4">
      <c r="A5" s="714" t="s">
        <v>853</v>
      </c>
      <c r="B5" s="714"/>
      <c r="C5" s="389" t="s">
        <v>536</v>
      </c>
      <c r="D5" s="389" t="s">
        <v>852</v>
      </c>
    </row>
    <row r="6" spans="1:4">
      <c r="A6" s="388">
        <v>1</v>
      </c>
      <c r="B6" s="381" t="s">
        <v>851</v>
      </c>
      <c r="C6" s="383">
        <v>34895256.555300005</v>
      </c>
      <c r="D6" s="383">
        <v>0</v>
      </c>
    </row>
    <row r="7" spans="1:4">
      <c r="A7" s="385">
        <v>2</v>
      </c>
      <c r="B7" s="381" t="s">
        <v>850</v>
      </c>
      <c r="C7" s="383">
        <v>24090272328.180527</v>
      </c>
      <c r="D7" s="383">
        <v>0</v>
      </c>
    </row>
    <row r="8" spans="1:4">
      <c r="A8" s="387">
        <v>2.1</v>
      </c>
      <c r="B8" s="386" t="s">
        <v>849</v>
      </c>
      <c r="C8" s="383">
        <v>1138293.2208000007</v>
      </c>
      <c r="D8" s="383">
        <v>0</v>
      </c>
    </row>
    <row r="9" spans="1:4">
      <c r="A9" s="387">
        <v>2.2000000000000002</v>
      </c>
      <c r="B9" s="386" t="s">
        <v>848</v>
      </c>
      <c r="C9" s="383">
        <v>24089134034.959728</v>
      </c>
      <c r="D9" s="383">
        <v>0</v>
      </c>
    </row>
    <row r="10" spans="1:4">
      <c r="A10" s="388">
        <v>3</v>
      </c>
      <c r="B10" s="381" t="s">
        <v>847</v>
      </c>
      <c r="C10" s="383">
        <v>24090187000.992619</v>
      </c>
      <c r="D10" s="383">
        <v>0</v>
      </c>
    </row>
    <row r="11" spans="1:4">
      <c r="A11" s="387">
        <v>3.1</v>
      </c>
      <c r="B11" s="386" t="s">
        <v>518</v>
      </c>
      <c r="C11" s="383">
        <v>1032555.536302849</v>
      </c>
      <c r="D11" s="383">
        <v>0</v>
      </c>
    </row>
    <row r="12" spans="1:4">
      <c r="A12" s="387">
        <v>3.2</v>
      </c>
      <c r="B12" s="386" t="s">
        <v>846</v>
      </c>
      <c r="C12" s="383">
        <v>3406949.7067888789</v>
      </c>
      <c r="D12" s="383">
        <v>0</v>
      </c>
    </row>
    <row r="13" spans="1:4">
      <c r="A13" s="387">
        <v>3.3</v>
      </c>
      <c r="B13" s="386" t="s">
        <v>845</v>
      </c>
      <c r="C13" s="383">
        <v>24085747495.749527</v>
      </c>
      <c r="D13" s="383">
        <v>0</v>
      </c>
    </row>
    <row r="14" spans="1:4">
      <c r="A14" s="385">
        <v>4</v>
      </c>
      <c r="B14" s="384" t="s">
        <v>844</v>
      </c>
      <c r="C14" s="383">
        <v>-55885.195661000005</v>
      </c>
      <c r="D14" s="383">
        <v>0</v>
      </c>
    </row>
    <row r="15" spans="1:4">
      <c r="A15" s="382">
        <v>5</v>
      </c>
      <c r="B15" s="381" t="s">
        <v>843</v>
      </c>
      <c r="C15" s="380">
        <f>C6+C7-C10+C14</f>
        <v>34924698.547548838</v>
      </c>
      <c r="D15" s="380">
        <f>D6+D7-D10+D14</f>
        <v>0</v>
      </c>
    </row>
  </sheetData>
  <mergeCells count="1">
    <mergeCell ref="A5:B5"/>
  </mergeCells>
  <pageMargins left="0.7" right="0.7" top="0.75" bottom="0.75" header="0.3" footer="0.3"/>
  <pageSetup orientation="portrait" horizontalDpi="4294967292" verticalDpi="0"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4">
    <tabColor rgb="FF92D050"/>
  </sheetPr>
  <dimension ref="A1:D23"/>
  <sheetViews>
    <sheetView showGridLines="0" zoomScaleNormal="100" workbookViewId="0"/>
  </sheetViews>
  <sheetFormatPr defaultColWidth="9.109375" defaultRowHeight="12"/>
  <cols>
    <col min="1" max="1" width="11.88671875" style="376" bestFit="1" customWidth="1"/>
    <col min="2" max="2" width="128.88671875" style="376" bestFit="1" customWidth="1"/>
    <col min="3" max="3" width="37" style="376" customWidth="1"/>
    <col min="4" max="4" width="50.5546875" style="376" customWidth="1"/>
    <col min="5" max="16384" width="9.109375" style="376"/>
  </cols>
  <sheetData>
    <row r="1" spans="1:4" ht="13.8">
      <c r="A1" s="280" t="s">
        <v>97</v>
      </c>
      <c r="B1" s="219" t="str">
        <f>Info!C2</f>
        <v>სს ტერაბანკი</v>
      </c>
    </row>
    <row r="2" spans="1:4">
      <c r="A2" s="280" t="s">
        <v>98</v>
      </c>
      <c r="B2" s="283">
        <f>'1. key ratios'!B2</f>
        <v>45930</v>
      </c>
    </row>
    <row r="3" spans="1:4">
      <c r="A3" s="282" t="s">
        <v>519</v>
      </c>
    </row>
    <row r="4" spans="1:4">
      <c r="A4" s="282"/>
    </row>
    <row r="5" spans="1:4" ht="15" customHeight="1">
      <c r="A5" s="715" t="s">
        <v>520</v>
      </c>
      <c r="B5" s="716"/>
      <c r="C5" s="719" t="s">
        <v>521</v>
      </c>
      <c r="D5" s="719" t="s">
        <v>522</v>
      </c>
    </row>
    <row r="6" spans="1:4">
      <c r="A6" s="717"/>
      <c r="B6" s="718"/>
      <c r="C6" s="719"/>
      <c r="D6" s="719"/>
    </row>
    <row r="7" spans="1:4">
      <c r="A7" s="369">
        <v>1</v>
      </c>
      <c r="B7" s="369" t="s">
        <v>523</v>
      </c>
      <c r="C7" s="366">
        <v>76872165.339099944</v>
      </c>
      <c r="D7" s="390"/>
    </row>
    <row r="8" spans="1:4">
      <c r="A8" s="366">
        <v>2</v>
      </c>
      <c r="B8" s="366" t="s">
        <v>524</v>
      </c>
      <c r="C8" s="366">
        <v>15437989.336714929</v>
      </c>
      <c r="D8" s="390"/>
    </row>
    <row r="9" spans="1:4">
      <c r="A9" s="366">
        <v>3</v>
      </c>
      <c r="B9" s="393" t="s">
        <v>525</v>
      </c>
      <c r="C9" s="366">
        <v>0</v>
      </c>
      <c r="D9" s="390"/>
    </row>
    <row r="10" spans="1:4">
      <c r="A10" s="366">
        <v>4</v>
      </c>
      <c r="B10" s="366" t="s">
        <v>526</v>
      </c>
      <c r="C10" s="366">
        <v>10193785.828414926</v>
      </c>
      <c r="D10" s="390"/>
    </row>
    <row r="11" spans="1:4">
      <c r="A11" s="366">
        <v>5</v>
      </c>
      <c r="B11" s="392" t="s">
        <v>854</v>
      </c>
      <c r="C11" s="366">
        <v>2877191.2147400407</v>
      </c>
      <c r="D11" s="390"/>
    </row>
    <row r="12" spans="1:4">
      <c r="A12" s="366">
        <v>6</v>
      </c>
      <c r="B12" s="392" t="s">
        <v>527</v>
      </c>
      <c r="C12" s="366">
        <v>6025060.0745410407</v>
      </c>
      <c r="D12" s="390"/>
    </row>
    <row r="13" spans="1:4">
      <c r="A13" s="366">
        <v>7</v>
      </c>
      <c r="B13" s="392" t="s">
        <v>530</v>
      </c>
      <c r="C13" s="366">
        <v>1128634.3700000001</v>
      </c>
      <c r="D13" s="390"/>
    </row>
    <row r="14" spans="1:4">
      <c r="A14" s="366">
        <v>8</v>
      </c>
      <c r="B14" s="392" t="s">
        <v>528</v>
      </c>
      <c r="C14" s="366">
        <v>0</v>
      </c>
      <c r="D14" s="366"/>
    </row>
    <row r="15" spans="1:4">
      <c r="A15" s="366">
        <v>9</v>
      </c>
      <c r="B15" s="392" t="s">
        <v>529</v>
      </c>
      <c r="C15" s="366">
        <v>0</v>
      </c>
      <c r="D15" s="366"/>
    </row>
    <row r="16" spans="1:4">
      <c r="A16" s="366">
        <v>10</v>
      </c>
      <c r="B16" s="392" t="s">
        <v>531</v>
      </c>
      <c r="C16" s="366">
        <v>0</v>
      </c>
      <c r="D16" s="366"/>
    </row>
    <row r="17" spans="1:4">
      <c r="A17" s="366">
        <v>11</v>
      </c>
      <c r="B17" s="392" t="s">
        <v>532</v>
      </c>
      <c r="C17" s="366">
        <v>162900.16913384892</v>
      </c>
      <c r="D17" s="390"/>
    </row>
    <row r="18" spans="1:4">
      <c r="A18" s="369">
        <v>12</v>
      </c>
      <c r="B18" s="391" t="s">
        <v>533</v>
      </c>
      <c r="C18" s="369">
        <f>C7+C8+C9-C10</f>
        <v>82116368.847399935</v>
      </c>
      <c r="D18" s="390"/>
    </row>
    <row r="21" spans="1:4">
      <c r="B21" s="280"/>
    </row>
    <row r="22" spans="1:4">
      <c r="B22" s="280"/>
    </row>
    <row r="23" spans="1:4">
      <c r="B23" s="282"/>
    </row>
  </sheetData>
  <mergeCells count="3">
    <mergeCell ref="A5:B6"/>
    <mergeCell ref="C5:C6"/>
    <mergeCell ref="D5:D6"/>
  </mergeCells>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5">
    <tabColor rgb="FF92D050"/>
  </sheetPr>
  <dimension ref="A1:AB28"/>
  <sheetViews>
    <sheetView showGridLines="0" zoomScaleNormal="100" workbookViewId="0"/>
  </sheetViews>
  <sheetFormatPr defaultColWidth="9.109375" defaultRowHeight="12"/>
  <cols>
    <col min="1" max="1" width="11.88671875" style="376" bestFit="1" customWidth="1"/>
    <col min="2" max="2" width="63.88671875" style="376" customWidth="1"/>
    <col min="3" max="3" width="15.5546875" style="376" customWidth="1"/>
    <col min="4" max="18" width="22.33203125" style="376" customWidth="1"/>
    <col min="19" max="19" width="23.33203125" style="376" bestFit="1" customWidth="1"/>
    <col min="20" max="26" width="22.33203125" style="376" customWidth="1"/>
    <col min="27" max="27" width="23.33203125" style="376" bestFit="1" customWidth="1"/>
    <col min="28" max="28" width="20" style="376" customWidth="1"/>
    <col min="29" max="16384" width="9.109375" style="376"/>
  </cols>
  <sheetData>
    <row r="1" spans="1:28" ht="13.8">
      <c r="A1" s="280" t="s">
        <v>97</v>
      </c>
      <c r="B1" s="219" t="str">
        <f>Info!C2</f>
        <v>სს ტერაბანკი</v>
      </c>
    </row>
    <row r="2" spans="1:28">
      <c r="A2" s="280" t="s">
        <v>98</v>
      </c>
      <c r="B2" s="283">
        <f>'1. key ratios'!B2</f>
        <v>45930</v>
      </c>
      <c r="C2" s="377"/>
    </row>
    <row r="3" spans="1:28">
      <c r="A3" s="282" t="s">
        <v>534</v>
      </c>
    </row>
    <row r="5" spans="1:28" ht="15" customHeight="1">
      <c r="A5" s="720" t="s">
        <v>867</v>
      </c>
      <c r="B5" s="721"/>
      <c r="C5" s="712" t="s">
        <v>866</v>
      </c>
      <c r="D5" s="726"/>
      <c r="E5" s="726"/>
      <c r="F5" s="726"/>
      <c r="G5" s="726"/>
      <c r="H5" s="726"/>
      <c r="I5" s="726"/>
      <c r="J5" s="726"/>
      <c r="K5" s="726"/>
      <c r="L5" s="726"/>
      <c r="M5" s="726"/>
      <c r="N5" s="726"/>
      <c r="O5" s="726"/>
      <c r="P5" s="726"/>
      <c r="Q5" s="726"/>
      <c r="R5" s="726"/>
      <c r="S5" s="726"/>
      <c r="T5" s="404"/>
      <c r="U5" s="404"/>
      <c r="V5" s="404"/>
      <c r="W5" s="404"/>
      <c r="X5" s="404"/>
      <c r="Y5" s="404"/>
      <c r="Z5" s="404"/>
      <c r="AA5" s="403"/>
      <c r="AB5" s="396"/>
    </row>
    <row r="6" spans="1:28">
      <c r="A6" s="722"/>
      <c r="B6" s="723"/>
      <c r="C6" s="727" t="s">
        <v>66</v>
      </c>
      <c r="D6" s="729" t="s">
        <v>865</v>
      </c>
      <c r="E6" s="729"/>
      <c r="F6" s="729"/>
      <c r="G6" s="729"/>
      <c r="H6" s="730" t="s">
        <v>864</v>
      </c>
      <c r="I6" s="731"/>
      <c r="J6" s="731"/>
      <c r="K6" s="732"/>
      <c r="L6" s="401"/>
      <c r="M6" s="733" t="s">
        <v>863</v>
      </c>
      <c r="N6" s="733"/>
      <c r="O6" s="733"/>
      <c r="P6" s="733"/>
      <c r="Q6" s="733"/>
      <c r="R6" s="733"/>
      <c r="S6" s="710"/>
      <c r="T6" s="402"/>
      <c r="U6" s="713" t="s">
        <v>862</v>
      </c>
      <c r="V6" s="713"/>
      <c r="W6" s="713"/>
      <c r="X6" s="713"/>
      <c r="Y6" s="713"/>
      <c r="Z6" s="713"/>
      <c r="AA6" s="711"/>
      <c r="AB6" s="401"/>
    </row>
    <row r="7" spans="1:28" ht="24">
      <c r="A7" s="724"/>
      <c r="B7" s="725"/>
      <c r="C7" s="728"/>
      <c r="D7" s="400"/>
      <c r="E7" s="373" t="s">
        <v>535</v>
      </c>
      <c r="F7" s="373" t="s">
        <v>860</v>
      </c>
      <c r="G7" s="373" t="s">
        <v>861</v>
      </c>
      <c r="H7" s="399"/>
      <c r="I7" s="373" t="s">
        <v>535</v>
      </c>
      <c r="J7" s="373" t="s">
        <v>860</v>
      </c>
      <c r="K7" s="373" t="s">
        <v>861</v>
      </c>
      <c r="L7" s="398"/>
      <c r="M7" s="373" t="s">
        <v>535</v>
      </c>
      <c r="N7" s="373" t="s">
        <v>860</v>
      </c>
      <c r="O7" s="373" t="s">
        <v>859</v>
      </c>
      <c r="P7" s="373" t="s">
        <v>858</v>
      </c>
      <c r="Q7" s="373" t="s">
        <v>857</v>
      </c>
      <c r="R7" s="373" t="s">
        <v>856</v>
      </c>
      <c r="S7" s="373" t="s">
        <v>855</v>
      </c>
      <c r="T7" s="397"/>
      <c r="U7" s="373" t="s">
        <v>535</v>
      </c>
      <c r="V7" s="373" t="s">
        <v>860</v>
      </c>
      <c r="W7" s="373" t="s">
        <v>859</v>
      </c>
      <c r="X7" s="373" t="s">
        <v>858</v>
      </c>
      <c r="Y7" s="373" t="s">
        <v>857</v>
      </c>
      <c r="Z7" s="373" t="s">
        <v>856</v>
      </c>
      <c r="AA7" s="373" t="s">
        <v>855</v>
      </c>
      <c r="AB7" s="396"/>
    </row>
    <row r="8" spans="1:28">
      <c r="A8" s="395">
        <v>1</v>
      </c>
      <c r="B8" s="369" t="s">
        <v>536</v>
      </c>
      <c r="C8" s="498">
        <v>1647929911.8091056</v>
      </c>
      <c r="D8" s="498">
        <v>1491185320.6309037</v>
      </c>
      <c r="E8" s="498">
        <v>62865718.655300006</v>
      </c>
      <c r="F8" s="498">
        <v>0</v>
      </c>
      <c r="G8" s="498">
        <v>0</v>
      </c>
      <c r="H8" s="498">
        <v>74635344.200800031</v>
      </c>
      <c r="I8" s="498">
        <v>15012598.6888</v>
      </c>
      <c r="J8" s="498">
        <v>12899856.110099994</v>
      </c>
      <c r="K8" s="498">
        <v>0</v>
      </c>
      <c r="L8" s="498">
        <v>82109246.977399945</v>
      </c>
      <c r="M8" s="498">
        <v>5456220.4164000005</v>
      </c>
      <c r="N8" s="498">
        <v>10256680.720099999</v>
      </c>
      <c r="O8" s="498">
        <v>14823918.681999996</v>
      </c>
      <c r="P8" s="498">
        <v>18727462.344599999</v>
      </c>
      <c r="Q8" s="498">
        <v>9939040.7386000007</v>
      </c>
      <c r="R8" s="498">
        <v>4721381.6553000007</v>
      </c>
      <c r="S8" s="498">
        <v>0</v>
      </c>
      <c r="T8" s="366"/>
      <c r="U8" s="366">
        <v>0</v>
      </c>
      <c r="V8" s="366">
        <v>0</v>
      </c>
      <c r="W8" s="366">
        <v>0</v>
      </c>
      <c r="X8" s="366">
        <v>0</v>
      </c>
      <c r="Y8" s="366">
        <v>0</v>
      </c>
      <c r="Z8" s="366">
        <v>0</v>
      </c>
      <c r="AA8" s="366">
        <v>0</v>
      </c>
    </row>
    <row r="9" spans="1:28">
      <c r="A9" s="366">
        <v>1.1000000000000001</v>
      </c>
      <c r="B9" s="385" t="s">
        <v>537</v>
      </c>
      <c r="C9" s="385">
        <v>0</v>
      </c>
      <c r="D9" s="385">
        <v>0</v>
      </c>
      <c r="E9" s="385">
        <v>0</v>
      </c>
      <c r="F9" s="385">
        <v>0</v>
      </c>
      <c r="G9" s="385">
        <v>0</v>
      </c>
      <c r="H9" s="385">
        <v>0</v>
      </c>
      <c r="I9" s="385">
        <v>0</v>
      </c>
      <c r="J9" s="385">
        <v>0</v>
      </c>
      <c r="K9" s="385">
        <v>0</v>
      </c>
      <c r="L9" s="385">
        <v>0</v>
      </c>
      <c r="M9" s="385">
        <v>0</v>
      </c>
      <c r="N9" s="385">
        <v>0</v>
      </c>
      <c r="O9" s="385">
        <v>0</v>
      </c>
      <c r="P9" s="385">
        <v>0</v>
      </c>
      <c r="Q9" s="385">
        <v>0</v>
      </c>
      <c r="R9" s="385">
        <v>0</v>
      </c>
      <c r="S9" s="385">
        <v>0</v>
      </c>
      <c r="T9" s="366"/>
      <c r="U9" s="366">
        <v>0</v>
      </c>
      <c r="V9" s="366">
        <v>0</v>
      </c>
      <c r="W9" s="366">
        <v>0</v>
      </c>
      <c r="X9" s="366">
        <v>0</v>
      </c>
      <c r="Y9" s="366">
        <v>0</v>
      </c>
      <c r="Z9" s="366">
        <v>0</v>
      </c>
      <c r="AA9" s="366">
        <v>0</v>
      </c>
    </row>
    <row r="10" spans="1:28">
      <c r="A10" s="366">
        <v>1.2</v>
      </c>
      <c r="B10" s="385" t="s">
        <v>538</v>
      </c>
      <c r="C10" s="385">
        <v>0</v>
      </c>
      <c r="D10" s="385">
        <v>0</v>
      </c>
      <c r="E10" s="385">
        <v>0</v>
      </c>
      <c r="F10" s="385">
        <v>0</v>
      </c>
      <c r="G10" s="385">
        <v>0</v>
      </c>
      <c r="H10" s="385">
        <v>0</v>
      </c>
      <c r="I10" s="385">
        <v>0</v>
      </c>
      <c r="J10" s="385">
        <v>0</v>
      </c>
      <c r="K10" s="385">
        <v>0</v>
      </c>
      <c r="L10" s="385">
        <v>0</v>
      </c>
      <c r="M10" s="385">
        <v>0</v>
      </c>
      <c r="N10" s="385">
        <v>0</v>
      </c>
      <c r="O10" s="385">
        <v>0</v>
      </c>
      <c r="P10" s="385">
        <v>0</v>
      </c>
      <c r="Q10" s="385">
        <v>0</v>
      </c>
      <c r="R10" s="385">
        <v>0</v>
      </c>
      <c r="S10" s="385">
        <v>0</v>
      </c>
      <c r="T10" s="366"/>
      <c r="U10" s="366">
        <v>0</v>
      </c>
      <c r="V10" s="366">
        <v>0</v>
      </c>
      <c r="W10" s="366">
        <v>0</v>
      </c>
      <c r="X10" s="366">
        <v>0</v>
      </c>
      <c r="Y10" s="366">
        <v>0</v>
      </c>
      <c r="Z10" s="366">
        <v>0</v>
      </c>
      <c r="AA10" s="366">
        <v>0</v>
      </c>
    </row>
    <row r="11" spans="1:28">
      <c r="A11" s="366">
        <v>1.3</v>
      </c>
      <c r="B11" s="385" t="s">
        <v>539</v>
      </c>
      <c r="C11" s="385">
        <v>0</v>
      </c>
      <c r="D11" s="385">
        <v>0</v>
      </c>
      <c r="E11" s="385">
        <v>0</v>
      </c>
      <c r="F11" s="385">
        <v>0</v>
      </c>
      <c r="G11" s="385">
        <v>0</v>
      </c>
      <c r="H11" s="385">
        <v>0</v>
      </c>
      <c r="I11" s="385">
        <v>0</v>
      </c>
      <c r="J11" s="385">
        <v>0</v>
      </c>
      <c r="K11" s="385">
        <v>0</v>
      </c>
      <c r="L11" s="385">
        <v>0</v>
      </c>
      <c r="M11" s="385">
        <v>0</v>
      </c>
      <c r="N11" s="385">
        <v>0</v>
      </c>
      <c r="O11" s="385">
        <v>0</v>
      </c>
      <c r="P11" s="385">
        <v>0</v>
      </c>
      <c r="Q11" s="385">
        <v>0</v>
      </c>
      <c r="R11" s="385">
        <v>0</v>
      </c>
      <c r="S11" s="385">
        <v>0</v>
      </c>
      <c r="T11" s="366"/>
      <c r="U11" s="366">
        <v>0</v>
      </c>
      <c r="V11" s="366">
        <v>0</v>
      </c>
      <c r="W11" s="366">
        <v>0</v>
      </c>
      <c r="X11" s="366">
        <v>0</v>
      </c>
      <c r="Y11" s="366">
        <v>0</v>
      </c>
      <c r="Z11" s="366">
        <v>0</v>
      </c>
      <c r="AA11" s="366">
        <v>0</v>
      </c>
    </row>
    <row r="12" spans="1:28">
      <c r="A12" s="366">
        <v>1.4</v>
      </c>
      <c r="B12" s="385" t="s">
        <v>540</v>
      </c>
      <c r="C12" s="385">
        <v>61445344.327200003</v>
      </c>
      <c r="D12" s="385">
        <v>60590473.547200002</v>
      </c>
      <c r="E12" s="385">
        <v>0</v>
      </c>
      <c r="F12" s="385">
        <v>0</v>
      </c>
      <c r="G12" s="385">
        <v>0</v>
      </c>
      <c r="H12" s="385">
        <v>0</v>
      </c>
      <c r="I12" s="385">
        <v>0</v>
      </c>
      <c r="J12" s="385">
        <v>0</v>
      </c>
      <c r="K12" s="385">
        <v>0</v>
      </c>
      <c r="L12" s="385">
        <v>854870.78</v>
      </c>
      <c r="M12" s="385">
        <v>0</v>
      </c>
      <c r="N12" s="385">
        <v>0</v>
      </c>
      <c r="O12" s="385">
        <v>820632.23</v>
      </c>
      <c r="P12" s="385">
        <v>0</v>
      </c>
      <c r="Q12" s="385">
        <v>0</v>
      </c>
      <c r="R12" s="385">
        <v>0</v>
      </c>
      <c r="S12" s="385">
        <v>0</v>
      </c>
      <c r="T12" s="366"/>
      <c r="U12" s="366">
        <v>0</v>
      </c>
      <c r="V12" s="366">
        <v>0</v>
      </c>
      <c r="W12" s="366">
        <v>0</v>
      </c>
      <c r="X12" s="366">
        <v>0</v>
      </c>
      <c r="Y12" s="366">
        <v>0</v>
      </c>
      <c r="Z12" s="366">
        <v>0</v>
      </c>
      <c r="AA12" s="366">
        <v>0</v>
      </c>
    </row>
    <row r="13" spans="1:28">
      <c r="A13" s="366">
        <v>1.5</v>
      </c>
      <c r="B13" s="385" t="s">
        <v>541</v>
      </c>
      <c r="C13" s="385">
        <v>731655341.64620018</v>
      </c>
      <c r="D13" s="385">
        <v>651059232.1577003</v>
      </c>
      <c r="E13" s="385">
        <v>36067900.749600001</v>
      </c>
      <c r="F13" s="385">
        <v>0</v>
      </c>
      <c r="G13" s="385">
        <v>0</v>
      </c>
      <c r="H13" s="385">
        <v>44438152.64630001</v>
      </c>
      <c r="I13" s="385">
        <v>11390852.0703</v>
      </c>
      <c r="J13" s="385">
        <v>5912491.1900000013</v>
      </c>
      <c r="K13" s="385">
        <v>0</v>
      </c>
      <c r="L13" s="385">
        <v>36157956.842200018</v>
      </c>
      <c r="M13" s="385">
        <v>1842757.9087</v>
      </c>
      <c r="N13" s="385">
        <v>7054590.4221999999</v>
      </c>
      <c r="O13" s="385">
        <v>5736994.5333999982</v>
      </c>
      <c r="P13" s="385">
        <v>9168510.4032000005</v>
      </c>
      <c r="Q13" s="385">
        <v>4943962.7148000011</v>
      </c>
      <c r="R13" s="385">
        <v>2199509.2253</v>
      </c>
      <c r="S13" s="385">
        <v>0</v>
      </c>
      <c r="T13" s="366"/>
      <c r="U13" s="366">
        <v>0</v>
      </c>
      <c r="V13" s="366">
        <v>0</v>
      </c>
      <c r="W13" s="366">
        <v>0</v>
      </c>
      <c r="X13" s="366">
        <v>0</v>
      </c>
      <c r="Y13" s="366">
        <v>0</v>
      </c>
      <c r="Z13" s="366">
        <v>0</v>
      </c>
      <c r="AA13" s="366">
        <v>0</v>
      </c>
    </row>
    <row r="14" spans="1:28">
      <c r="A14" s="366">
        <v>1.6</v>
      </c>
      <c r="B14" s="385" t="s">
        <v>542</v>
      </c>
      <c r="C14" s="385">
        <v>854829225.8357054</v>
      </c>
      <c r="D14" s="385">
        <v>779535614.92600358</v>
      </c>
      <c r="E14" s="385">
        <v>26797817.905700009</v>
      </c>
      <c r="F14" s="385">
        <v>0</v>
      </c>
      <c r="G14" s="385">
        <v>0</v>
      </c>
      <c r="H14" s="385">
        <v>30197191.554500025</v>
      </c>
      <c r="I14" s="385">
        <v>3621746.6185000003</v>
      </c>
      <c r="J14" s="385">
        <v>6987364.9200999932</v>
      </c>
      <c r="K14" s="385">
        <v>0</v>
      </c>
      <c r="L14" s="385">
        <v>45096419.355199933</v>
      </c>
      <c r="M14" s="385">
        <v>3613462.5077000009</v>
      </c>
      <c r="N14" s="385">
        <v>3202090.2978999992</v>
      </c>
      <c r="O14" s="385">
        <v>8266291.9185999986</v>
      </c>
      <c r="P14" s="385">
        <v>9558951.9413999971</v>
      </c>
      <c r="Q14" s="385">
        <v>4995078.0237999996</v>
      </c>
      <c r="R14" s="385">
        <v>2521872.4300000006</v>
      </c>
      <c r="S14" s="385">
        <v>0</v>
      </c>
      <c r="T14" s="366"/>
      <c r="U14" s="366">
        <v>0</v>
      </c>
      <c r="V14" s="366">
        <v>0</v>
      </c>
      <c r="W14" s="366">
        <v>0</v>
      </c>
      <c r="X14" s="366">
        <v>0</v>
      </c>
      <c r="Y14" s="366">
        <v>0</v>
      </c>
      <c r="Z14" s="366">
        <v>0</v>
      </c>
      <c r="AA14" s="366">
        <v>0</v>
      </c>
    </row>
    <row r="15" spans="1:28">
      <c r="A15" s="395">
        <v>2</v>
      </c>
      <c r="B15" s="369" t="s">
        <v>543</v>
      </c>
      <c r="C15" s="369">
        <v>217612938.03</v>
      </c>
      <c r="D15" s="369">
        <v>217612938.03</v>
      </c>
      <c r="E15" s="369">
        <v>0</v>
      </c>
      <c r="F15" s="369">
        <v>0</v>
      </c>
      <c r="G15" s="369">
        <v>0</v>
      </c>
      <c r="H15" s="369">
        <v>0</v>
      </c>
      <c r="I15" s="369">
        <v>0</v>
      </c>
      <c r="J15" s="369">
        <v>0</v>
      </c>
      <c r="K15" s="369">
        <v>0</v>
      </c>
      <c r="L15" s="369">
        <v>0</v>
      </c>
      <c r="M15" s="369">
        <v>0</v>
      </c>
      <c r="N15" s="369">
        <v>0</v>
      </c>
      <c r="O15" s="369">
        <v>0</v>
      </c>
      <c r="P15" s="369">
        <v>0</v>
      </c>
      <c r="Q15" s="369">
        <v>0</v>
      </c>
      <c r="R15" s="369">
        <v>0</v>
      </c>
      <c r="S15" s="369">
        <v>0</v>
      </c>
      <c r="T15" s="366"/>
      <c r="U15" s="366">
        <v>0</v>
      </c>
      <c r="V15" s="366">
        <v>0</v>
      </c>
      <c r="W15" s="366">
        <v>0</v>
      </c>
      <c r="X15" s="366">
        <v>0</v>
      </c>
      <c r="Y15" s="366">
        <v>0</v>
      </c>
      <c r="Z15" s="366">
        <v>0</v>
      </c>
      <c r="AA15" s="366">
        <v>0</v>
      </c>
    </row>
    <row r="16" spans="1:28">
      <c r="A16" s="366">
        <v>2.1</v>
      </c>
      <c r="B16" s="385" t="s">
        <v>537</v>
      </c>
      <c r="C16" s="385">
        <v>9831363.8300000001</v>
      </c>
      <c r="D16" s="385">
        <v>9831363.8300000001</v>
      </c>
      <c r="E16" s="385">
        <v>0</v>
      </c>
      <c r="F16" s="385">
        <v>0</v>
      </c>
      <c r="G16" s="385">
        <v>0</v>
      </c>
      <c r="H16" s="385">
        <v>0</v>
      </c>
      <c r="I16" s="385">
        <v>0</v>
      </c>
      <c r="J16" s="385">
        <v>0</v>
      </c>
      <c r="K16" s="385">
        <v>0</v>
      </c>
      <c r="L16" s="385">
        <v>0</v>
      </c>
      <c r="M16" s="385">
        <v>0</v>
      </c>
      <c r="N16" s="385">
        <v>0</v>
      </c>
      <c r="O16" s="385">
        <v>0</v>
      </c>
      <c r="P16" s="385">
        <v>0</v>
      </c>
      <c r="Q16" s="385">
        <v>0</v>
      </c>
      <c r="R16" s="385">
        <v>0</v>
      </c>
      <c r="S16" s="385">
        <v>0</v>
      </c>
      <c r="T16" s="366"/>
      <c r="U16" s="366">
        <v>0</v>
      </c>
      <c r="V16" s="366">
        <v>0</v>
      </c>
      <c r="W16" s="366">
        <v>0</v>
      </c>
      <c r="X16" s="366">
        <v>0</v>
      </c>
      <c r="Y16" s="366">
        <v>0</v>
      </c>
      <c r="Z16" s="366">
        <v>0</v>
      </c>
      <c r="AA16" s="366">
        <v>0</v>
      </c>
    </row>
    <row r="17" spans="1:27">
      <c r="A17" s="366">
        <v>2.2000000000000002</v>
      </c>
      <c r="B17" s="385" t="s">
        <v>538</v>
      </c>
      <c r="C17" s="385">
        <v>77604642.790000007</v>
      </c>
      <c r="D17" s="385">
        <v>77604642.790000007</v>
      </c>
      <c r="E17" s="385">
        <v>0</v>
      </c>
      <c r="F17" s="385">
        <v>0</v>
      </c>
      <c r="G17" s="385">
        <v>0</v>
      </c>
      <c r="H17" s="385">
        <v>0</v>
      </c>
      <c r="I17" s="385">
        <v>0</v>
      </c>
      <c r="J17" s="385">
        <v>0</v>
      </c>
      <c r="K17" s="385">
        <v>0</v>
      </c>
      <c r="L17" s="385">
        <v>0</v>
      </c>
      <c r="M17" s="385">
        <v>0</v>
      </c>
      <c r="N17" s="385">
        <v>0</v>
      </c>
      <c r="O17" s="385">
        <v>0</v>
      </c>
      <c r="P17" s="385">
        <v>0</v>
      </c>
      <c r="Q17" s="385">
        <v>0</v>
      </c>
      <c r="R17" s="385">
        <v>0</v>
      </c>
      <c r="S17" s="385">
        <v>0</v>
      </c>
      <c r="T17" s="366"/>
      <c r="U17" s="366">
        <v>0</v>
      </c>
      <c r="V17" s="366">
        <v>0</v>
      </c>
      <c r="W17" s="366">
        <v>0</v>
      </c>
      <c r="X17" s="366">
        <v>0</v>
      </c>
      <c r="Y17" s="366">
        <v>0</v>
      </c>
      <c r="Z17" s="366">
        <v>0</v>
      </c>
      <c r="AA17" s="366">
        <v>0</v>
      </c>
    </row>
    <row r="18" spans="1:27">
      <c r="A18" s="366">
        <v>2.2999999999999998</v>
      </c>
      <c r="B18" s="385" t="s">
        <v>539</v>
      </c>
      <c r="C18" s="385">
        <v>99064167.070000008</v>
      </c>
      <c r="D18" s="385">
        <v>99064167.070000008</v>
      </c>
      <c r="E18" s="385">
        <v>0</v>
      </c>
      <c r="F18" s="385">
        <v>0</v>
      </c>
      <c r="G18" s="385">
        <v>0</v>
      </c>
      <c r="H18" s="385">
        <v>0</v>
      </c>
      <c r="I18" s="385">
        <v>0</v>
      </c>
      <c r="J18" s="385">
        <v>0</v>
      </c>
      <c r="K18" s="385">
        <v>0</v>
      </c>
      <c r="L18" s="385">
        <v>0</v>
      </c>
      <c r="M18" s="385">
        <v>0</v>
      </c>
      <c r="N18" s="385">
        <v>0</v>
      </c>
      <c r="O18" s="385">
        <v>0</v>
      </c>
      <c r="P18" s="385">
        <v>0</v>
      </c>
      <c r="Q18" s="385">
        <v>0</v>
      </c>
      <c r="R18" s="385">
        <v>0</v>
      </c>
      <c r="S18" s="385">
        <v>0</v>
      </c>
      <c r="T18" s="366"/>
      <c r="U18" s="366">
        <v>0</v>
      </c>
      <c r="V18" s="366">
        <v>0</v>
      </c>
      <c r="W18" s="366">
        <v>0</v>
      </c>
      <c r="X18" s="366">
        <v>0</v>
      </c>
      <c r="Y18" s="366">
        <v>0</v>
      </c>
      <c r="Z18" s="366">
        <v>0</v>
      </c>
      <c r="AA18" s="366">
        <v>0</v>
      </c>
    </row>
    <row r="19" spans="1:27">
      <c r="A19" s="366">
        <v>2.4</v>
      </c>
      <c r="B19" s="385" t="s">
        <v>540</v>
      </c>
      <c r="C19" s="385">
        <v>31112764.34</v>
      </c>
      <c r="D19" s="385">
        <v>31112764.34</v>
      </c>
      <c r="E19" s="385">
        <v>0</v>
      </c>
      <c r="F19" s="385">
        <v>0</v>
      </c>
      <c r="G19" s="385">
        <v>0</v>
      </c>
      <c r="H19" s="385">
        <v>0</v>
      </c>
      <c r="I19" s="385">
        <v>0</v>
      </c>
      <c r="J19" s="385">
        <v>0</v>
      </c>
      <c r="K19" s="385">
        <v>0</v>
      </c>
      <c r="L19" s="385">
        <v>0</v>
      </c>
      <c r="M19" s="385">
        <v>0</v>
      </c>
      <c r="N19" s="385">
        <v>0</v>
      </c>
      <c r="O19" s="385">
        <v>0</v>
      </c>
      <c r="P19" s="385">
        <v>0</v>
      </c>
      <c r="Q19" s="385">
        <v>0</v>
      </c>
      <c r="R19" s="385">
        <v>0</v>
      </c>
      <c r="S19" s="385">
        <v>0</v>
      </c>
      <c r="T19" s="366"/>
      <c r="U19" s="366">
        <v>0</v>
      </c>
      <c r="V19" s="366">
        <v>0</v>
      </c>
      <c r="W19" s="366">
        <v>0</v>
      </c>
      <c r="X19" s="366">
        <v>0</v>
      </c>
      <c r="Y19" s="366">
        <v>0</v>
      </c>
      <c r="Z19" s="366">
        <v>0</v>
      </c>
      <c r="AA19" s="366">
        <v>0</v>
      </c>
    </row>
    <row r="20" spans="1:27">
      <c r="A20" s="366">
        <v>2.5</v>
      </c>
      <c r="B20" s="385" t="s">
        <v>541</v>
      </c>
      <c r="C20" s="385">
        <v>0</v>
      </c>
      <c r="D20" s="385">
        <v>0</v>
      </c>
      <c r="E20" s="385">
        <v>0</v>
      </c>
      <c r="F20" s="385">
        <v>0</v>
      </c>
      <c r="G20" s="385">
        <v>0</v>
      </c>
      <c r="H20" s="385">
        <v>0</v>
      </c>
      <c r="I20" s="385">
        <v>0</v>
      </c>
      <c r="J20" s="385">
        <v>0</v>
      </c>
      <c r="K20" s="385">
        <v>0</v>
      </c>
      <c r="L20" s="385">
        <v>0</v>
      </c>
      <c r="M20" s="385">
        <v>0</v>
      </c>
      <c r="N20" s="385">
        <v>0</v>
      </c>
      <c r="O20" s="385">
        <v>0</v>
      </c>
      <c r="P20" s="385">
        <v>0</v>
      </c>
      <c r="Q20" s="385">
        <v>0</v>
      </c>
      <c r="R20" s="385">
        <v>0</v>
      </c>
      <c r="S20" s="385">
        <v>0</v>
      </c>
      <c r="T20" s="366"/>
      <c r="U20" s="366">
        <v>0</v>
      </c>
      <c r="V20" s="366">
        <v>0</v>
      </c>
      <c r="W20" s="366">
        <v>0</v>
      </c>
      <c r="X20" s="366">
        <v>0</v>
      </c>
      <c r="Y20" s="366">
        <v>0</v>
      </c>
      <c r="Z20" s="366">
        <v>0</v>
      </c>
      <c r="AA20" s="366">
        <v>0</v>
      </c>
    </row>
    <row r="21" spans="1:27">
      <c r="A21" s="366">
        <v>2.6</v>
      </c>
      <c r="B21" s="385" t="s">
        <v>542</v>
      </c>
      <c r="C21" s="385">
        <v>0</v>
      </c>
      <c r="D21" s="385">
        <v>0</v>
      </c>
      <c r="E21" s="385">
        <v>0</v>
      </c>
      <c r="F21" s="385">
        <v>0</v>
      </c>
      <c r="G21" s="385">
        <v>0</v>
      </c>
      <c r="H21" s="385">
        <v>0</v>
      </c>
      <c r="I21" s="385">
        <v>0</v>
      </c>
      <c r="J21" s="385">
        <v>0</v>
      </c>
      <c r="K21" s="385">
        <v>0</v>
      </c>
      <c r="L21" s="385">
        <v>0</v>
      </c>
      <c r="M21" s="385">
        <v>0</v>
      </c>
      <c r="N21" s="385">
        <v>0</v>
      </c>
      <c r="O21" s="385">
        <v>0</v>
      </c>
      <c r="P21" s="385">
        <v>0</v>
      </c>
      <c r="Q21" s="385">
        <v>0</v>
      </c>
      <c r="R21" s="385">
        <v>0</v>
      </c>
      <c r="S21" s="385">
        <v>0</v>
      </c>
      <c r="T21" s="366"/>
      <c r="U21" s="366">
        <v>0</v>
      </c>
      <c r="V21" s="366">
        <v>0</v>
      </c>
      <c r="W21" s="366">
        <v>0</v>
      </c>
      <c r="X21" s="366">
        <v>0</v>
      </c>
      <c r="Y21" s="366">
        <v>0</v>
      </c>
      <c r="Z21" s="366">
        <v>0</v>
      </c>
      <c r="AA21" s="366">
        <v>0</v>
      </c>
    </row>
    <row r="22" spans="1:27">
      <c r="A22" s="395">
        <v>3</v>
      </c>
      <c r="B22" s="369" t="s">
        <v>544</v>
      </c>
      <c r="C22" s="369">
        <v>45650439.859999999</v>
      </c>
      <c r="D22" s="369">
        <v>45650439.859999999</v>
      </c>
      <c r="E22" s="394"/>
      <c r="F22" s="394"/>
      <c r="G22" s="394"/>
      <c r="H22" s="369">
        <v>0</v>
      </c>
      <c r="I22" s="394"/>
      <c r="J22" s="394"/>
      <c r="K22" s="394"/>
      <c r="L22" s="369">
        <v>0</v>
      </c>
      <c r="M22" s="394"/>
      <c r="N22" s="394"/>
      <c r="O22" s="394"/>
      <c r="P22" s="394"/>
      <c r="Q22" s="394"/>
      <c r="R22" s="394"/>
      <c r="S22" s="394"/>
      <c r="T22" s="369"/>
      <c r="U22" s="394"/>
      <c r="V22" s="394"/>
      <c r="W22" s="394"/>
      <c r="X22" s="394"/>
      <c r="Y22" s="394"/>
      <c r="Z22" s="394"/>
      <c r="AA22" s="394"/>
    </row>
    <row r="23" spans="1:27">
      <c r="A23" s="366">
        <v>3.1</v>
      </c>
      <c r="B23" s="385" t="s">
        <v>537</v>
      </c>
      <c r="C23" s="369">
        <v>0</v>
      </c>
      <c r="D23" s="369">
        <v>0</v>
      </c>
      <c r="E23" s="394"/>
      <c r="F23" s="394"/>
      <c r="G23" s="394"/>
      <c r="H23" s="369">
        <v>0</v>
      </c>
      <c r="I23" s="394"/>
      <c r="J23" s="394"/>
      <c r="K23" s="394"/>
      <c r="L23" s="369">
        <v>0</v>
      </c>
      <c r="M23" s="394"/>
      <c r="N23" s="394"/>
      <c r="O23" s="394"/>
      <c r="P23" s="394"/>
      <c r="Q23" s="394"/>
      <c r="R23" s="394"/>
      <c r="S23" s="394"/>
      <c r="T23" s="369"/>
      <c r="U23" s="394"/>
      <c r="V23" s="394"/>
      <c r="W23" s="394"/>
      <c r="X23" s="394"/>
      <c r="Y23" s="394"/>
      <c r="Z23" s="394"/>
      <c r="AA23" s="394"/>
    </row>
    <row r="24" spans="1:27">
      <c r="A24" s="366">
        <v>3.2</v>
      </c>
      <c r="B24" s="385" t="s">
        <v>538</v>
      </c>
      <c r="C24" s="369">
        <v>0</v>
      </c>
      <c r="D24" s="369">
        <v>0</v>
      </c>
      <c r="E24" s="394"/>
      <c r="F24" s="394"/>
      <c r="G24" s="394"/>
      <c r="H24" s="369">
        <v>0</v>
      </c>
      <c r="I24" s="394"/>
      <c r="J24" s="394"/>
      <c r="K24" s="394"/>
      <c r="L24" s="369">
        <v>0</v>
      </c>
      <c r="M24" s="394"/>
      <c r="N24" s="394"/>
      <c r="O24" s="394"/>
      <c r="P24" s="394"/>
      <c r="Q24" s="394"/>
      <c r="R24" s="394"/>
      <c r="S24" s="394"/>
      <c r="T24" s="369"/>
      <c r="U24" s="394"/>
      <c r="V24" s="394"/>
      <c r="W24" s="394"/>
      <c r="X24" s="394"/>
      <c r="Y24" s="394"/>
      <c r="Z24" s="394"/>
      <c r="AA24" s="394"/>
    </row>
    <row r="25" spans="1:27">
      <c r="A25" s="366">
        <v>3.3</v>
      </c>
      <c r="B25" s="385" t="s">
        <v>539</v>
      </c>
      <c r="C25" s="369">
        <v>0</v>
      </c>
      <c r="D25" s="369">
        <v>0</v>
      </c>
      <c r="E25" s="394"/>
      <c r="F25" s="394"/>
      <c r="G25" s="394"/>
      <c r="H25" s="369">
        <v>0</v>
      </c>
      <c r="I25" s="394"/>
      <c r="J25" s="394"/>
      <c r="K25" s="394"/>
      <c r="L25" s="369">
        <v>0</v>
      </c>
      <c r="M25" s="394"/>
      <c r="N25" s="394"/>
      <c r="O25" s="394"/>
      <c r="P25" s="394"/>
      <c r="Q25" s="394"/>
      <c r="R25" s="394"/>
      <c r="S25" s="394"/>
      <c r="T25" s="369"/>
      <c r="U25" s="394"/>
      <c r="V25" s="394"/>
      <c r="W25" s="394"/>
      <c r="X25" s="394"/>
      <c r="Y25" s="394"/>
      <c r="Z25" s="394"/>
      <c r="AA25" s="394"/>
    </row>
    <row r="26" spans="1:27">
      <c r="A26" s="366">
        <v>3.4</v>
      </c>
      <c r="B26" s="385" t="s">
        <v>540</v>
      </c>
      <c r="C26" s="369">
        <v>70000</v>
      </c>
      <c r="D26" s="369">
        <v>70000</v>
      </c>
      <c r="E26" s="394"/>
      <c r="F26" s="394"/>
      <c r="G26" s="394"/>
      <c r="H26" s="369">
        <v>0</v>
      </c>
      <c r="I26" s="394"/>
      <c r="J26" s="394"/>
      <c r="K26" s="394"/>
      <c r="L26" s="369">
        <v>0</v>
      </c>
      <c r="M26" s="394"/>
      <c r="N26" s="394"/>
      <c r="O26" s="394"/>
      <c r="P26" s="394"/>
      <c r="Q26" s="394"/>
      <c r="R26" s="394"/>
      <c r="S26" s="394"/>
      <c r="T26" s="369"/>
      <c r="U26" s="394"/>
      <c r="V26" s="394"/>
      <c r="W26" s="394"/>
      <c r="X26" s="394"/>
      <c r="Y26" s="394"/>
      <c r="Z26" s="394"/>
      <c r="AA26" s="394"/>
    </row>
    <row r="27" spans="1:27">
      <c r="A27" s="366">
        <v>3.5</v>
      </c>
      <c r="B27" s="385" t="s">
        <v>541</v>
      </c>
      <c r="C27" s="369">
        <v>32924059.580000002</v>
      </c>
      <c r="D27" s="369">
        <v>32924059.580000002</v>
      </c>
      <c r="E27" s="394"/>
      <c r="F27" s="394"/>
      <c r="G27" s="394"/>
      <c r="H27" s="369">
        <v>0</v>
      </c>
      <c r="I27" s="394"/>
      <c r="J27" s="394"/>
      <c r="K27" s="394"/>
      <c r="L27" s="369">
        <v>0</v>
      </c>
      <c r="M27" s="394"/>
      <c r="N27" s="394"/>
      <c r="O27" s="394"/>
      <c r="P27" s="394"/>
      <c r="Q27" s="394"/>
      <c r="R27" s="394"/>
      <c r="S27" s="394"/>
      <c r="T27" s="369"/>
      <c r="U27" s="394"/>
      <c r="V27" s="394"/>
      <c r="W27" s="394"/>
      <c r="X27" s="394"/>
      <c r="Y27" s="394"/>
      <c r="Z27" s="394"/>
      <c r="AA27" s="394"/>
    </row>
    <row r="28" spans="1:27">
      <c r="A28" s="366">
        <v>3.6</v>
      </c>
      <c r="B28" s="385" t="s">
        <v>542</v>
      </c>
      <c r="C28" s="369">
        <v>12656380.279999997</v>
      </c>
      <c r="D28" s="369">
        <v>12656380.279999997</v>
      </c>
      <c r="E28" s="394"/>
      <c r="F28" s="394"/>
      <c r="G28" s="394"/>
      <c r="H28" s="369">
        <v>0</v>
      </c>
      <c r="I28" s="394"/>
      <c r="J28" s="394"/>
      <c r="K28" s="394"/>
      <c r="L28" s="369">
        <v>0</v>
      </c>
      <c r="M28" s="394"/>
      <c r="N28" s="394"/>
      <c r="O28" s="394"/>
      <c r="P28" s="394"/>
      <c r="Q28" s="394"/>
      <c r="R28" s="394"/>
      <c r="S28" s="394"/>
      <c r="T28" s="369"/>
      <c r="U28" s="394"/>
      <c r="V28" s="394"/>
      <c r="W28" s="394"/>
      <c r="X28" s="394"/>
      <c r="Y28" s="394"/>
      <c r="Z28" s="394"/>
      <c r="AA28" s="394"/>
    </row>
  </sheetData>
  <mergeCells count="7">
    <mergeCell ref="U6:AA6"/>
    <mergeCell ref="A5:B7"/>
    <mergeCell ref="C5:S5"/>
    <mergeCell ref="C6:C7"/>
    <mergeCell ref="D6:G6"/>
    <mergeCell ref="H6:K6"/>
    <mergeCell ref="M6:S6"/>
  </mergeCells>
  <pageMargins left="0.7" right="0.7" top="0.75" bottom="0.75" header="0.3" footer="0.3"/>
  <pageSetup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6">
    <tabColor rgb="FF92D050"/>
  </sheetPr>
  <dimension ref="A1:AA22"/>
  <sheetViews>
    <sheetView showGridLines="0" zoomScaleNormal="100" workbookViewId="0"/>
  </sheetViews>
  <sheetFormatPr defaultColWidth="9.109375" defaultRowHeight="12"/>
  <cols>
    <col min="1" max="1" width="11.88671875" style="376" bestFit="1" customWidth="1"/>
    <col min="2" max="2" width="90.33203125" style="376" bestFit="1" customWidth="1"/>
    <col min="3" max="3" width="20.109375" style="376" customWidth="1"/>
    <col min="4" max="4" width="22.33203125" style="376" customWidth="1"/>
    <col min="5" max="7" width="17.109375" style="376" customWidth="1"/>
    <col min="8" max="8" width="22.33203125" style="376" customWidth="1"/>
    <col min="9" max="10" width="17.109375" style="376" customWidth="1"/>
    <col min="11" max="27" width="22.33203125" style="376" customWidth="1"/>
    <col min="28" max="16384" width="9.109375" style="376"/>
  </cols>
  <sheetData>
    <row r="1" spans="1:27" ht="13.8">
      <c r="A1" s="280" t="s">
        <v>97</v>
      </c>
      <c r="B1" s="219" t="str">
        <f>Info!C2</f>
        <v>სს ტერაბანკი</v>
      </c>
    </row>
    <row r="2" spans="1:27">
      <c r="A2" s="280" t="s">
        <v>98</v>
      </c>
      <c r="B2" s="283">
        <f>'1. key ratios'!B2</f>
        <v>45930</v>
      </c>
    </row>
    <row r="3" spans="1:27">
      <c r="A3" s="282" t="s">
        <v>545</v>
      </c>
      <c r="C3" s="378"/>
    </row>
    <row r="4" spans="1:27" ht="12.6" thickBot="1">
      <c r="A4" s="282"/>
      <c r="B4" s="378"/>
      <c r="C4" s="378"/>
    </row>
    <row r="5" spans="1:27" ht="13.5" customHeight="1">
      <c r="A5" s="738" t="s">
        <v>874</v>
      </c>
      <c r="B5" s="739"/>
      <c r="C5" s="735" t="s">
        <v>546</v>
      </c>
      <c r="D5" s="736"/>
      <c r="E5" s="736"/>
      <c r="F5" s="736"/>
      <c r="G5" s="736"/>
      <c r="H5" s="736"/>
      <c r="I5" s="736"/>
      <c r="J5" s="736"/>
      <c r="K5" s="736"/>
      <c r="L5" s="736"/>
      <c r="M5" s="736"/>
      <c r="N5" s="736"/>
      <c r="O5" s="736"/>
      <c r="P5" s="736"/>
      <c r="Q5" s="736"/>
      <c r="R5" s="736"/>
      <c r="S5" s="736"/>
      <c r="T5" s="736"/>
      <c r="U5" s="736"/>
      <c r="V5" s="736"/>
      <c r="W5" s="736"/>
      <c r="X5" s="736"/>
      <c r="Y5" s="736"/>
      <c r="Z5" s="736"/>
      <c r="AA5" s="737"/>
    </row>
    <row r="6" spans="1:27" ht="12" customHeight="1">
      <c r="A6" s="740"/>
      <c r="B6" s="741"/>
      <c r="C6" s="744" t="s">
        <v>66</v>
      </c>
      <c r="D6" s="709" t="s">
        <v>865</v>
      </c>
      <c r="E6" s="709"/>
      <c r="F6" s="709"/>
      <c r="G6" s="709"/>
      <c r="H6" s="730" t="s">
        <v>864</v>
      </c>
      <c r="I6" s="731"/>
      <c r="J6" s="731"/>
      <c r="K6" s="731"/>
      <c r="L6" s="402"/>
      <c r="M6" s="713" t="s">
        <v>863</v>
      </c>
      <c r="N6" s="713"/>
      <c r="O6" s="713"/>
      <c r="P6" s="713"/>
      <c r="Q6" s="713"/>
      <c r="R6" s="713"/>
      <c r="S6" s="711"/>
      <c r="T6" s="402"/>
      <c r="U6" s="713" t="s">
        <v>862</v>
      </c>
      <c r="V6" s="713"/>
      <c r="W6" s="713"/>
      <c r="X6" s="713"/>
      <c r="Y6" s="713"/>
      <c r="Z6" s="713"/>
      <c r="AA6" s="734"/>
    </row>
    <row r="7" spans="1:27" ht="36">
      <c r="A7" s="742"/>
      <c r="B7" s="743"/>
      <c r="C7" s="745"/>
      <c r="D7" s="400"/>
      <c r="E7" s="373" t="s">
        <v>535</v>
      </c>
      <c r="F7" s="373" t="s">
        <v>860</v>
      </c>
      <c r="G7" s="373" t="s">
        <v>861</v>
      </c>
      <c r="H7" s="377"/>
      <c r="I7" s="373" t="s">
        <v>535</v>
      </c>
      <c r="J7" s="373" t="s">
        <v>860</v>
      </c>
      <c r="K7" s="373" t="s">
        <v>861</v>
      </c>
      <c r="L7" s="397"/>
      <c r="M7" s="373" t="s">
        <v>535</v>
      </c>
      <c r="N7" s="373" t="s">
        <v>873</v>
      </c>
      <c r="O7" s="373" t="s">
        <v>872</v>
      </c>
      <c r="P7" s="373" t="s">
        <v>871</v>
      </c>
      <c r="Q7" s="373" t="s">
        <v>870</v>
      </c>
      <c r="R7" s="373" t="s">
        <v>869</v>
      </c>
      <c r="S7" s="373" t="s">
        <v>855</v>
      </c>
      <c r="T7" s="397"/>
      <c r="U7" s="373" t="s">
        <v>535</v>
      </c>
      <c r="V7" s="373" t="s">
        <v>873</v>
      </c>
      <c r="W7" s="373" t="s">
        <v>872</v>
      </c>
      <c r="X7" s="373" t="s">
        <v>871</v>
      </c>
      <c r="Y7" s="373" t="s">
        <v>870</v>
      </c>
      <c r="Z7" s="373" t="s">
        <v>869</v>
      </c>
      <c r="AA7" s="373" t="s">
        <v>855</v>
      </c>
    </row>
    <row r="8" spans="1:27">
      <c r="A8" s="427">
        <v>1</v>
      </c>
      <c r="B8" s="426" t="s">
        <v>536</v>
      </c>
      <c r="C8" s="425">
        <v>1647929911.8090923</v>
      </c>
      <c r="D8" s="366">
        <v>1491185320.6308985</v>
      </c>
      <c r="E8" s="366">
        <v>62865718.655299932</v>
      </c>
      <c r="F8" s="366">
        <v>0</v>
      </c>
      <c r="G8" s="366">
        <v>0</v>
      </c>
      <c r="H8" s="366">
        <v>74635344.200799972</v>
      </c>
      <c r="I8" s="366">
        <v>15012598.6888</v>
      </c>
      <c r="J8" s="366">
        <v>12899856.110100005</v>
      </c>
      <c r="K8" s="366">
        <v>0</v>
      </c>
      <c r="L8" s="366">
        <v>82109246.97740002</v>
      </c>
      <c r="M8" s="366">
        <v>5456220.4163999995</v>
      </c>
      <c r="N8" s="366">
        <v>10256680.720100001</v>
      </c>
      <c r="O8" s="366">
        <v>14823918.682000006</v>
      </c>
      <c r="P8" s="366">
        <v>18727462.344600007</v>
      </c>
      <c r="Q8" s="366">
        <v>9939040.7385999989</v>
      </c>
      <c r="R8" s="366">
        <v>4721381.6553000007</v>
      </c>
      <c r="S8" s="366">
        <v>0</v>
      </c>
      <c r="T8" s="366">
        <v>0</v>
      </c>
      <c r="U8" s="366">
        <v>0</v>
      </c>
      <c r="V8" s="366">
        <v>0</v>
      </c>
      <c r="W8" s="366">
        <v>0</v>
      </c>
      <c r="X8" s="366">
        <v>0</v>
      </c>
      <c r="Y8" s="366">
        <v>0</v>
      </c>
      <c r="Z8" s="366">
        <v>0</v>
      </c>
      <c r="AA8" s="366">
        <v>0</v>
      </c>
    </row>
    <row r="9" spans="1:27">
      <c r="A9" s="418">
        <v>1.1000000000000001</v>
      </c>
      <c r="B9" s="424" t="s">
        <v>547</v>
      </c>
      <c r="C9" s="425">
        <v>1556769353.8778949</v>
      </c>
      <c r="D9" s="366">
        <v>1404826024.3384957</v>
      </c>
      <c r="E9" s="366">
        <v>1404826024.3384957</v>
      </c>
      <c r="F9" s="366">
        <v>0</v>
      </c>
      <c r="G9" s="366">
        <v>0</v>
      </c>
      <c r="H9" s="366">
        <v>73241250.220800012</v>
      </c>
      <c r="I9" s="366">
        <v>60993008.500700019</v>
      </c>
      <c r="J9" s="366">
        <v>12248241.720100002</v>
      </c>
      <c r="K9" s="366">
        <v>0</v>
      </c>
      <c r="L9" s="366">
        <v>78702079.318599924</v>
      </c>
      <c r="M9" s="366">
        <v>22817552.447999999</v>
      </c>
      <c r="N9" s="366">
        <v>10232326.2301</v>
      </c>
      <c r="O9" s="366">
        <v>13899712.562000001</v>
      </c>
      <c r="P9" s="366">
        <v>17210813.514599994</v>
      </c>
      <c r="Q9" s="366">
        <v>9835399.068599999</v>
      </c>
      <c r="R9" s="366">
        <v>4706275.4953000005</v>
      </c>
      <c r="S9" s="366">
        <v>0</v>
      </c>
      <c r="T9" s="366">
        <v>0</v>
      </c>
      <c r="U9" s="366">
        <v>0</v>
      </c>
      <c r="V9" s="366">
        <v>0</v>
      </c>
      <c r="W9" s="366">
        <v>0</v>
      </c>
      <c r="X9" s="366">
        <v>0</v>
      </c>
      <c r="Y9" s="366">
        <v>0</v>
      </c>
      <c r="Z9" s="366">
        <v>0</v>
      </c>
      <c r="AA9" s="366">
        <v>0</v>
      </c>
    </row>
    <row r="10" spans="1:27">
      <c r="A10" s="422" t="s">
        <v>146</v>
      </c>
      <c r="B10" s="423" t="s">
        <v>548</v>
      </c>
      <c r="C10" s="425">
        <v>1392205394.867398</v>
      </c>
      <c r="D10" s="366">
        <v>1257538889.1241004</v>
      </c>
      <c r="E10" s="366">
        <v>1257538889.1241004</v>
      </c>
      <c r="F10" s="366">
        <v>0</v>
      </c>
      <c r="G10" s="366">
        <v>0</v>
      </c>
      <c r="H10" s="366">
        <v>69409248.230799988</v>
      </c>
      <c r="I10" s="366">
        <v>57990813.100700021</v>
      </c>
      <c r="J10" s="366">
        <v>11418435.130100003</v>
      </c>
      <c r="K10" s="366">
        <v>0</v>
      </c>
      <c r="L10" s="366">
        <v>65257257.512499981</v>
      </c>
      <c r="M10" s="366">
        <v>20243174.280499998</v>
      </c>
      <c r="N10" s="366">
        <v>10126188.3901</v>
      </c>
      <c r="O10" s="366">
        <v>10842871.653400004</v>
      </c>
      <c r="P10" s="366">
        <v>13105972.494600005</v>
      </c>
      <c r="Q10" s="366">
        <v>6580194.398599999</v>
      </c>
      <c r="R10" s="366">
        <v>4358856.2952999994</v>
      </c>
      <c r="S10" s="366">
        <v>0</v>
      </c>
      <c r="T10" s="366">
        <v>0</v>
      </c>
      <c r="U10" s="366">
        <v>0</v>
      </c>
      <c r="V10" s="366">
        <v>0</v>
      </c>
      <c r="W10" s="366">
        <v>0</v>
      </c>
      <c r="X10" s="366">
        <v>0</v>
      </c>
      <c r="Y10" s="366">
        <v>0</v>
      </c>
      <c r="Z10" s="366">
        <v>0</v>
      </c>
      <c r="AA10" s="366">
        <v>0</v>
      </c>
    </row>
    <row r="11" spans="1:27">
      <c r="A11" s="420" t="s">
        <v>549</v>
      </c>
      <c r="B11" s="421" t="s">
        <v>550</v>
      </c>
      <c r="C11" s="425">
        <v>781104092.28940356</v>
      </c>
      <c r="D11" s="366">
        <v>708066006.57930326</v>
      </c>
      <c r="E11" s="366">
        <v>708066006.57930326</v>
      </c>
      <c r="F11" s="366">
        <v>0</v>
      </c>
      <c r="G11" s="366">
        <v>0</v>
      </c>
      <c r="H11" s="366">
        <v>32802001.298400022</v>
      </c>
      <c r="I11" s="366">
        <v>26105162.367200002</v>
      </c>
      <c r="J11" s="366">
        <v>6696838.9312000005</v>
      </c>
      <c r="K11" s="366">
        <v>0</v>
      </c>
      <c r="L11" s="366">
        <v>40236084.411700018</v>
      </c>
      <c r="M11" s="366">
        <v>14407917.614599995</v>
      </c>
      <c r="N11" s="366">
        <v>5310246.8398999991</v>
      </c>
      <c r="O11" s="366">
        <v>6967388.4289999995</v>
      </c>
      <c r="P11" s="366">
        <v>0</v>
      </c>
      <c r="Q11" s="366">
        <v>0</v>
      </c>
      <c r="R11" s="366">
        <v>0</v>
      </c>
      <c r="S11" s="366">
        <v>0</v>
      </c>
      <c r="T11" s="366">
        <v>0</v>
      </c>
      <c r="U11" s="366">
        <v>0</v>
      </c>
      <c r="V11" s="366">
        <v>0</v>
      </c>
      <c r="W11" s="366">
        <v>0</v>
      </c>
      <c r="X11" s="366">
        <v>0</v>
      </c>
      <c r="Y11" s="366">
        <v>0</v>
      </c>
      <c r="Z11" s="366">
        <v>0</v>
      </c>
      <c r="AA11" s="366">
        <v>0</v>
      </c>
    </row>
    <row r="12" spans="1:27">
      <c r="A12" s="420" t="s">
        <v>551</v>
      </c>
      <c r="B12" s="421" t="s">
        <v>552</v>
      </c>
      <c r="C12" s="425">
        <v>239687101.91879988</v>
      </c>
      <c r="D12" s="366">
        <v>224188907.75539991</v>
      </c>
      <c r="E12" s="366">
        <v>224188907.75539991</v>
      </c>
      <c r="F12" s="366">
        <v>0</v>
      </c>
      <c r="G12" s="366">
        <v>0</v>
      </c>
      <c r="H12" s="366">
        <v>7505289.2942000004</v>
      </c>
      <c r="I12" s="366">
        <v>6935680.8090999993</v>
      </c>
      <c r="J12" s="366">
        <v>569608.48509999993</v>
      </c>
      <c r="K12" s="366">
        <v>0</v>
      </c>
      <c r="L12" s="366">
        <v>7992904.8691999987</v>
      </c>
      <c r="M12" s="366">
        <v>676820.72</v>
      </c>
      <c r="N12" s="366">
        <v>3092800.2034</v>
      </c>
      <c r="O12" s="366">
        <v>452966.1</v>
      </c>
      <c r="P12" s="366">
        <v>0</v>
      </c>
      <c r="Q12" s="366">
        <v>0</v>
      </c>
      <c r="R12" s="366">
        <v>0</v>
      </c>
      <c r="S12" s="366">
        <v>0</v>
      </c>
      <c r="T12" s="366">
        <v>0</v>
      </c>
      <c r="U12" s="366">
        <v>0</v>
      </c>
      <c r="V12" s="366">
        <v>0</v>
      </c>
      <c r="W12" s="366">
        <v>0</v>
      </c>
      <c r="X12" s="366">
        <v>0</v>
      </c>
      <c r="Y12" s="366">
        <v>0</v>
      </c>
      <c r="Z12" s="366">
        <v>0</v>
      </c>
      <c r="AA12" s="366">
        <v>0</v>
      </c>
    </row>
    <row r="13" spans="1:27">
      <c r="A13" s="420" t="s">
        <v>553</v>
      </c>
      <c r="B13" s="421" t="s">
        <v>554</v>
      </c>
      <c r="C13" s="425">
        <v>141138746.62790003</v>
      </c>
      <c r="D13" s="366">
        <v>134815721.57099998</v>
      </c>
      <c r="E13" s="366">
        <v>134815721.57099998</v>
      </c>
      <c r="F13" s="366">
        <v>0</v>
      </c>
      <c r="G13" s="366">
        <v>0</v>
      </c>
      <c r="H13" s="366">
        <v>3676351.84</v>
      </c>
      <c r="I13" s="366">
        <v>1553105.34</v>
      </c>
      <c r="J13" s="366">
        <v>2123246.5</v>
      </c>
      <c r="K13" s="366">
        <v>0</v>
      </c>
      <c r="L13" s="366">
        <v>2646673.2168999999</v>
      </c>
      <c r="M13" s="366">
        <v>275157.05</v>
      </c>
      <c r="N13" s="366">
        <v>124143.48</v>
      </c>
      <c r="O13" s="366">
        <v>620902.04</v>
      </c>
      <c r="P13" s="366">
        <v>0</v>
      </c>
      <c r="Q13" s="366">
        <v>0</v>
      </c>
      <c r="R13" s="366">
        <v>0</v>
      </c>
      <c r="S13" s="366">
        <v>0</v>
      </c>
      <c r="T13" s="366">
        <v>0</v>
      </c>
      <c r="U13" s="366">
        <v>0</v>
      </c>
      <c r="V13" s="366">
        <v>0</v>
      </c>
      <c r="W13" s="366">
        <v>0</v>
      </c>
      <c r="X13" s="366">
        <v>0</v>
      </c>
      <c r="Y13" s="366">
        <v>0</v>
      </c>
      <c r="Z13" s="366">
        <v>0</v>
      </c>
      <c r="AA13" s="366">
        <v>0</v>
      </c>
    </row>
    <row r="14" spans="1:27">
      <c r="A14" s="420" t="s">
        <v>555</v>
      </c>
      <c r="B14" s="421" t="s">
        <v>556</v>
      </c>
      <c r="C14" s="425">
        <v>230275454.03129998</v>
      </c>
      <c r="D14" s="366">
        <v>190468253.21839991</v>
      </c>
      <c r="E14" s="366">
        <v>190468253.21839991</v>
      </c>
      <c r="F14" s="366">
        <v>0</v>
      </c>
      <c r="G14" s="366">
        <v>0</v>
      </c>
      <c r="H14" s="366">
        <v>25425605.798200011</v>
      </c>
      <c r="I14" s="366">
        <v>23396864.584400002</v>
      </c>
      <c r="J14" s="366">
        <v>2028741.2137999998</v>
      </c>
      <c r="K14" s="366">
        <v>0</v>
      </c>
      <c r="L14" s="366">
        <v>14381595.014700001</v>
      </c>
      <c r="M14" s="366">
        <v>4883278.895899999</v>
      </c>
      <c r="N14" s="366">
        <v>1598997.8668</v>
      </c>
      <c r="O14" s="366">
        <v>2801615.0844000001</v>
      </c>
      <c r="P14" s="366">
        <v>1432893.4276000001</v>
      </c>
      <c r="Q14" s="366">
        <v>2489635.0500000003</v>
      </c>
      <c r="R14" s="366">
        <v>1175174.69</v>
      </c>
      <c r="S14" s="366">
        <v>0</v>
      </c>
      <c r="T14" s="366">
        <v>0</v>
      </c>
      <c r="U14" s="366">
        <v>0</v>
      </c>
      <c r="V14" s="366">
        <v>0</v>
      </c>
      <c r="W14" s="366">
        <v>0</v>
      </c>
      <c r="X14" s="366">
        <v>0</v>
      </c>
      <c r="Y14" s="366">
        <v>0</v>
      </c>
      <c r="Z14" s="366">
        <v>0</v>
      </c>
      <c r="AA14" s="366">
        <v>0</v>
      </c>
    </row>
    <row r="15" spans="1:27">
      <c r="A15" s="419">
        <v>1.2</v>
      </c>
      <c r="B15" s="417" t="s">
        <v>868</v>
      </c>
      <c r="C15" s="425">
        <v>31065751.122600012</v>
      </c>
      <c r="D15" s="366">
        <v>6073242.5594999697</v>
      </c>
      <c r="E15" s="366">
        <v>6073242.5594999697</v>
      </c>
      <c r="F15" s="366">
        <v>0</v>
      </c>
      <c r="G15" s="366">
        <v>0</v>
      </c>
      <c r="H15" s="366">
        <v>4608107.6236000033</v>
      </c>
      <c r="I15" s="366">
        <v>3086718.6846999992</v>
      </c>
      <c r="J15" s="366">
        <v>1521388.9389000011</v>
      </c>
      <c r="K15" s="366">
        <v>0</v>
      </c>
      <c r="L15" s="366">
        <v>20384400.939500004</v>
      </c>
      <c r="M15" s="366">
        <v>4903140.8577000033</v>
      </c>
      <c r="N15" s="366">
        <v>1913621.2394999999</v>
      </c>
      <c r="O15" s="366">
        <v>3125192.9879000029</v>
      </c>
      <c r="P15" s="366">
        <v>4485941.193500001</v>
      </c>
      <c r="Q15" s="366">
        <v>4175044.5078999987</v>
      </c>
      <c r="R15" s="366">
        <v>1781460.1530000006</v>
      </c>
      <c r="S15" s="366">
        <v>0</v>
      </c>
      <c r="T15" s="366">
        <v>0</v>
      </c>
      <c r="U15" s="366">
        <v>0</v>
      </c>
      <c r="V15" s="366">
        <v>0</v>
      </c>
      <c r="W15" s="366">
        <v>0</v>
      </c>
      <c r="X15" s="366">
        <v>0</v>
      </c>
      <c r="Y15" s="366">
        <v>0</v>
      </c>
      <c r="Z15" s="366">
        <v>0</v>
      </c>
      <c r="AA15" s="366">
        <v>0</v>
      </c>
    </row>
    <row r="16" spans="1:27">
      <c r="A16" s="418">
        <v>1.3</v>
      </c>
      <c r="B16" s="417" t="s">
        <v>557</v>
      </c>
      <c r="C16" s="416"/>
      <c r="D16" s="415"/>
      <c r="E16" s="415"/>
      <c r="F16" s="415"/>
      <c r="G16" s="415"/>
      <c r="H16" s="415"/>
      <c r="I16" s="415"/>
      <c r="J16" s="415"/>
      <c r="K16" s="415"/>
      <c r="L16" s="415"/>
      <c r="M16" s="415"/>
      <c r="N16" s="415"/>
      <c r="O16" s="415"/>
      <c r="P16" s="415"/>
      <c r="Q16" s="415"/>
      <c r="R16" s="415"/>
      <c r="S16" s="415"/>
      <c r="T16" s="415"/>
      <c r="U16" s="415"/>
      <c r="V16" s="415"/>
      <c r="W16" s="415"/>
      <c r="X16" s="415"/>
      <c r="Y16" s="415"/>
      <c r="Z16" s="415"/>
      <c r="AA16" s="414"/>
    </row>
    <row r="17" spans="1:27" ht="24">
      <c r="A17" s="411" t="s">
        <v>558</v>
      </c>
      <c r="B17" s="413" t="s">
        <v>559</v>
      </c>
      <c r="C17" s="425">
        <v>1528098515.1099956</v>
      </c>
      <c r="D17" s="366">
        <v>1379856725.4299974</v>
      </c>
      <c r="E17" s="366">
        <v>1379856725.4299974</v>
      </c>
      <c r="F17" s="366">
        <v>0</v>
      </c>
      <c r="G17" s="366">
        <v>0</v>
      </c>
      <c r="H17" s="366">
        <v>71894518.070000038</v>
      </c>
      <c r="I17" s="366">
        <v>59876512.280000031</v>
      </c>
      <c r="J17" s="366">
        <v>12018005.790000007</v>
      </c>
      <c r="K17" s="366">
        <v>0</v>
      </c>
      <c r="L17" s="366">
        <v>76347271.60999994</v>
      </c>
      <c r="M17" s="366">
        <v>22454225.269999996</v>
      </c>
      <c r="N17" s="366">
        <v>10172281.520000001</v>
      </c>
      <c r="O17" s="366">
        <v>13796446.82</v>
      </c>
      <c r="P17" s="366">
        <v>16293707.929999996</v>
      </c>
      <c r="Q17" s="366">
        <v>9042251.7400000002</v>
      </c>
      <c r="R17" s="366">
        <v>4588358.33</v>
      </c>
      <c r="S17" s="366">
        <v>0</v>
      </c>
      <c r="T17" s="366">
        <v>0</v>
      </c>
      <c r="U17" s="366">
        <v>0</v>
      </c>
      <c r="V17" s="366">
        <v>0</v>
      </c>
      <c r="W17" s="366">
        <v>0</v>
      </c>
      <c r="X17" s="366">
        <v>0</v>
      </c>
      <c r="Y17" s="366">
        <v>0</v>
      </c>
      <c r="Z17" s="366">
        <v>0</v>
      </c>
      <c r="AA17" s="366">
        <v>0</v>
      </c>
    </row>
    <row r="18" spans="1:27" ht="24">
      <c r="A18" s="409" t="s">
        <v>560</v>
      </c>
      <c r="B18" s="410" t="s">
        <v>561</v>
      </c>
      <c r="C18" s="425">
        <v>1271728437.5400028</v>
      </c>
      <c r="D18" s="366">
        <v>1150677502.3100049</v>
      </c>
      <c r="E18" s="366">
        <v>1150677502.3100049</v>
      </c>
      <c r="F18" s="366">
        <v>0</v>
      </c>
      <c r="G18" s="366">
        <v>0</v>
      </c>
      <c r="H18" s="366">
        <v>63600565.710000016</v>
      </c>
      <c r="I18" s="366">
        <v>53396982.170000046</v>
      </c>
      <c r="J18" s="366">
        <v>10203583.540000003</v>
      </c>
      <c r="K18" s="366">
        <v>0</v>
      </c>
      <c r="L18" s="366">
        <v>57450369.519999988</v>
      </c>
      <c r="M18" s="366">
        <v>17248066.56000001</v>
      </c>
      <c r="N18" s="366">
        <v>9241774.6900000013</v>
      </c>
      <c r="O18" s="366">
        <v>9061900.1600000001</v>
      </c>
      <c r="P18" s="366">
        <v>12785012.560000004</v>
      </c>
      <c r="Q18" s="366">
        <v>4909861.6799999978</v>
      </c>
      <c r="R18" s="366">
        <v>4203753.87</v>
      </c>
      <c r="S18" s="366">
        <v>0</v>
      </c>
      <c r="T18" s="366">
        <v>0</v>
      </c>
      <c r="U18" s="366">
        <v>0</v>
      </c>
      <c r="V18" s="366">
        <v>0</v>
      </c>
      <c r="W18" s="366">
        <v>0</v>
      </c>
      <c r="X18" s="366">
        <v>0</v>
      </c>
      <c r="Y18" s="366">
        <v>0</v>
      </c>
      <c r="Z18" s="366">
        <v>0</v>
      </c>
      <c r="AA18" s="366">
        <v>0</v>
      </c>
    </row>
    <row r="19" spans="1:27">
      <c r="A19" s="411" t="s">
        <v>562</v>
      </c>
      <c r="B19" s="412" t="s">
        <v>563</v>
      </c>
      <c r="C19" s="425">
        <v>1651782239.994807</v>
      </c>
      <c r="D19" s="366">
        <v>1467819125.6410024</v>
      </c>
      <c r="E19" s="366">
        <v>1467819125.6410024</v>
      </c>
      <c r="F19" s="366">
        <v>0</v>
      </c>
      <c r="G19" s="366">
        <v>0</v>
      </c>
      <c r="H19" s="366">
        <v>86895875.295600176</v>
      </c>
      <c r="I19" s="366">
        <v>77612961.526000023</v>
      </c>
      <c r="J19" s="366">
        <v>9282913.7695999965</v>
      </c>
      <c r="K19" s="366">
        <v>0</v>
      </c>
      <c r="L19" s="366">
        <v>97067239.058200061</v>
      </c>
      <c r="M19" s="366">
        <v>43512036.743100032</v>
      </c>
      <c r="N19" s="366">
        <v>22430955.7236</v>
      </c>
      <c r="O19" s="366">
        <v>9629907.5677000023</v>
      </c>
      <c r="P19" s="366">
        <v>13335633.978800012</v>
      </c>
      <c r="Q19" s="366">
        <v>3080108.0589999994</v>
      </c>
      <c r="R19" s="366">
        <v>5078596.9859999996</v>
      </c>
      <c r="S19" s="366">
        <v>0</v>
      </c>
      <c r="T19" s="366">
        <v>0</v>
      </c>
      <c r="U19" s="366">
        <v>0</v>
      </c>
      <c r="V19" s="366">
        <v>0</v>
      </c>
      <c r="W19" s="366">
        <v>0</v>
      </c>
      <c r="X19" s="366">
        <v>0</v>
      </c>
      <c r="Y19" s="366">
        <v>0</v>
      </c>
      <c r="Z19" s="366">
        <v>0</v>
      </c>
      <c r="AA19" s="366">
        <v>0</v>
      </c>
    </row>
    <row r="20" spans="1:27">
      <c r="A20" s="409" t="s">
        <v>564</v>
      </c>
      <c r="B20" s="410" t="s">
        <v>565</v>
      </c>
      <c r="C20" s="425">
        <v>1388500002.7901044</v>
      </c>
      <c r="D20" s="366">
        <v>1223459620.4511018</v>
      </c>
      <c r="E20" s="366">
        <v>1223459620.4511018</v>
      </c>
      <c r="F20" s="366">
        <v>0</v>
      </c>
      <c r="G20" s="366">
        <v>0</v>
      </c>
      <c r="H20" s="366">
        <v>78581766.218100026</v>
      </c>
      <c r="I20" s="366">
        <v>72237531.512099996</v>
      </c>
      <c r="J20" s="366">
        <v>6344234.7060000012</v>
      </c>
      <c r="K20" s="366">
        <v>0</v>
      </c>
      <c r="L20" s="366">
        <v>86458616.120900005</v>
      </c>
      <c r="M20" s="366">
        <v>38787502.705600023</v>
      </c>
      <c r="N20" s="366">
        <v>21667164.797700003</v>
      </c>
      <c r="O20" s="366">
        <v>7014187.8494999995</v>
      </c>
      <c r="P20" s="366">
        <v>11551914.070000002</v>
      </c>
      <c r="Q20" s="366">
        <v>2503144.4109999985</v>
      </c>
      <c r="R20" s="366">
        <v>4934702.2871000012</v>
      </c>
      <c r="S20" s="366">
        <v>0</v>
      </c>
      <c r="T20" s="366">
        <v>0</v>
      </c>
      <c r="U20" s="366">
        <v>0</v>
      </c>
      <c r="V20" s="366">
        <v>0</v>
      </c>
      <c r="W20" s="366">
        <v>0</v>
      </c>
      <c r="X20" s="366">
        <v>0</v>
      </c>
      <c r="Y20" s="366">
        <v>0</v>
      </c>
      <c r="Z20" s="366">
        <v>0</v>
      </c>
      <c r="AA20" s="366">
        <v>0</v>
      </c>
    </row>
    <row r="21" spans="1:27">
      <c r="A21" s="408">
        <v>1.4</v>
      </c>
      <c r="B21" s="407" t="s">
        <v>654</v>
      </c>
      <c r="C21" s="425">
        <v>91496941.290000051</v>
      </c>
      <c r="D21" s="366">
        <v>78658364.860000029</v>
      </c>
      <c r="E21" s="366">
        <v>78658364.860000029</v>
      </c>
      <c r="F21" s="366">
        <v>0</v>
      </c>
      <c r="G21" s="366">
        <v>0</v>
      </c>
      <c r="H21" s="366">
        <v>5174535.83</v>
      </c>
      <c r="I21" s="366">
        <v>4382933.0500000007</v>
      </c>
      <c r="J21" s="366">
        <v>791602.77999999991</v>
      </c>
      <c r="K21" s="366">
        <v>0</v>
      </c>
      <c r="L21" s="366">
        <v>7664040.5999999996</v>
      </c>
      <c r="M21" s="366">
        <v>1627617.1600000001</v>
      </c>
      <c r="N21" s="366">
        <v>617979.46000000008</v>
      </c>
      <c r="O21" s="366">
        <v>1674034.8699999999</v>
      </c>
      <c r="P21" s="366">
        <v>1251643.94</v>
      </c>
      <c r="Q21" s="366">
        <v>2267072.62</v>
      </c>
      <c r="R21" s="366">
        <v>225692.55</v>
      </c>
      <c r="S21" s="366">
        <v>0</v>
      </c>
      <c r="T21" s="366">
        <v>0</v>
      </c>
      <c r="U21" s="366">
        <v>0</v>
      </c>
      <c r="V21" s="366">
        <v>0</v>
      </c>
      <c r="W21" s="366">
        <v>0</v>
      </c>
      <c r="X21" s="366">
        <v>0</v>
      </c>
      <c r="Y21" s="366">
        <v>0</v>
      </c>
      <c r="Z21" s="366">
        <v>0</v>
      </c>
      <c r="AA21" s="366">
        <v>0</v>
      </c>
    </row>
    <row r="22" spans="1:27" ht="12.6" thickBot="1">
      <c r="A22" s="406">
        <v>1.5</v>
      </c>
      <c r="B22" s="405" t="s">
        <v>655</v>
      </c>
      <c r="C22" s="500">
        <v>0</v>
      </c>
      <c r="D22" s="501">
        <v>0</v>
      </c>
      <c r="E22" s="501">
        <v>0</v>
      </c>
      <c r="F22" s="501">
        <v>0</v>
      </c>
      <c r="G22" s="501">
        <v>0</v>
      </c>
      <c r="H22" s="501">
        <v>0</v>
      </c>
      <c r="I22" s="501">
        <v>0</v>
      </c>
      <c r="J22" s="501">
        <v>0</v>
      </c>
      <c r="K22" s="501">
        <v>0</v>
      </c>
      <c r="L22" s="501">
        <v>0</v>
      </c>
      <c r="M22" s="501">
        <v>0</v>
      </c>
      <c r="N22" s="501">
        <v>0</v>
      </c>
      <c r="O22" s="501">
        <v>0</v>
      </c>
      <c r="P22" s="501">
        <v>0</v>
      </c>
      <c r="Q22" s="501">
        <v>0</v>
      </c>
      <c r="R22" s="501">
        <v>0</v>
      </c>
      <c r="S22" s="501">
        <v>0</v>
      </c>
      <c r="T22" s="366">
        <v>0</v>
      </c>
      <c r="U22" s="366">
        <v>0</v>
      </c>
      <c r="V22" s="366">
        <v>0</v>
      </c>
      <c r="W22" s="366">
        <v>0</v>
      </c>
      <c r="X22" s="366">
        <v>0</v>
      </c>
      <c r="Y22" s="366">
        <v>0</v>
      </c>
      <c r="Z22" s="366">
        <v>0</v>
      </c>
      <c r="AA22" s="366">
        <v>0</v>
      </c>
    </row>
  </sheetData>
  <mergeCells count="7">
    <mergeCell ref="U6:AA6"/>
    <mergeCell ref="C5:AA5"/>
    <mergeCell ref="A5:B7"/>
    <mergeCell ref="D6:G6"/>
    <mergeCell ref="C6:C7"/>
    <mergeCell ref="H6:K6"/>
    <mergeCell ref="M6:S6"/>
  </mergeCells>
  <conditionalFormatting sqref="A5">
    <cfRule type="duplicateValues" dxfId="16" priority="1"/>
    <cfRule type="duplicateValues" dxfId="15" priority="2"/>
    <cfRule type="duplicateValues" dxfId="14" priority="3"/>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92D050"/>
  </sheetPr>
  <dimension ref="A1:H72"/>
  <sheetViews>
    <sheetView topLeftCell="A40" zoomScale="70" zoomScaleNormal="70" workbookViewId="0"/>
  </sheetViews>
  <sheetFormatPr defaultRowHeight="14.4"/>
  <cols>
    <col min="1" max="1" width="8.6640625" style="342"/>
    <col min="2" max="2" width="69.33203125" style="318" customWidth="1"/>
    <col min="3" max="3" width="14.88671875" bestFit="1" customWidth="1"/>
    <col min="4" max="4" width="14.44140625" customWidth="1"/>
    <col min="5" max="5" width="16.44140625" bestFit="1" customWidth="1"/>
    <col min="6" max="6" width="14.44140625" bestFit="1" customWidth="1"/>
    <col min="7" max="7" width="14.88671875" bestFit="1" customWidth="1"/>
    <col min="8" max="8" width="19.109375" bestFit="1" customWidth="1"/>
  </cols>
  <sheetData>
    <row r="1" spans="1:8">
      <c r="A1" s="13" t="s">
        <v>97</v>
      </c>
      <c r="B1" s="219" t="str">
        <f>Info!C2</f>
        <v>სს ტერაბანკი</v>
      </c>
      <c r="C1" s="12"/>
      <c r="D1" s="1"/>
      <c r="E1" s="1"/>
      <c r="F1" s="1"/>
      <c r="G1" s="1"/>
    </row>
    <row r="2" spans="1:8">
      <c r="A2" s="13" t="s">
        <v>98</v>
      </c>
      <c r="B2" s="243">
        <f>'1. key ratios'!B2</f>
        <v>45930</v>
      </c>
      <c r="C2" s="12"/>
      <c r="D2" s="1"/>
      <c r="E2" s="1"/>
      <c r="F2" s="1"/>
      <c r="G2" s="1"/>
    </row>
    <row r="3" spans="1:8">
      <c r="A3" s="13"/>
      <c r="B3" s="12"/>
      <c r="C3" s="12"/>
      <c r="D3" s="1"/>
      <c r="E3" s="1"/>
      <c r="F3" s="1"/>
      <c r="G3" s="1"/>
    </row>
    <row r="4" spans="1:8" ht="21" customHeight="1">
      <c r="A4" s="643" t="s">
        <v>25</v>
      </c>
      <c r="B4" s="644" t="s">
        <v>702</v>
      </c>
      <c r="C4" s="646" t="s">
        <v>103</v>
      </c>
      <c r="D4" s="646"/>
      <c r="E4" s="646"/>
      <c r="F4" s="646" t="s">
        <v>104</v>
      </c>
      <c r="G4" s="646"/>
      <c r="H4" s="647"/>
    </row>
    <row r="5" spans="1:8" ht="21" customHeight="1">
      <c r="A5" s="643"/>
      <c r="B5" s="645"/>
      <c r="C5" s="291" t="s">
        <v>26</v>
      </c>
      <c r="D5" s="291" t="s">
        <v>77</v>
      </c>
      <c r="E5" s="291" t="s">
        <v>66</v>
      </c>
      <c r="F5" s="291" t="s">
        <v>26</v>
      </c>
      <c r="G5" s="291" t="s">
        <v>77</v>
      </c>
      <c r="H5" s="291" t="s">
        <v>66</v>
      </c>
    </row>
    <row r="6" spans="1:8" ht="26.4" customHeight="1">
      <c r="A6" s="643"/>
      <c r="B6" s="292" t="s">
        <v>84</v>
      </c>
      <c r="C6" s="648"/>
      <c r="D6" s="649"/>
      <c r="E6" s="649"/>
      <c r="F6" s="649"/>
      <c r="G6" s="649"/>
      <c r="H6" s="650"/>
    </row>
    <row r="7" spans="1:8" ht="23.1" customHeight="1">
      <c r="A7" s="333">
        <v>1</v>
      </c>
      <c r="B7" s="293" t="s">
        <v>816</v>
      </c>
      <c r="C7" s="486">
        <v>77082530.699999988</v>
      </c>
      <c r="D7" s="486">
        <v>171782913.28000003</v>
      </c>
      <c r="E7" s="486">
        <v>248865443.98000002</v>
      </c>
      <c r="F7" s="486">
        <v>82206563.75999999</v>
      </c>
      <c r="G7" s="486">
        <v>160488402.61000001</v>
      </c>
      <c r="H7" s="486">
        <v>242694966.37</v>
      </c>
    </row>
    <row r="8" spans="1:8">
      <c r="A8" s="333">
        <v>1.1000000000000001</v>
      </c>
      <c r="B8" s="294" t="s">
        <v>85</v>
      </c>
      <c r="C8" s="486">
        <v>22154418</v>
      </c>
      <c r="D8" s="486">
        <v>36622618.930000007</v>
      </c>
      <c r="E8" s="486">
        <v>58777036.930000007</v>
      </c>
      <c r="F8" s="486">
        <v>21029675.75</v>
      </c>
      <c r="G8" s="486">
        <v>35399041.939999998</v>
      </c>
      <c r="H8" s="486">
        <v>56428717.689999998</v>
      </c>
    </row>
    <row r="9" spans="1:8">
      <c r="A9" s="333">
        <v>1.2</v>
      </c>
      <c r="B9" s="294" t="s">
        <v>86</v>
      </c>
      <c r="C9" s="486">
        <v>54197692.729999997</v>
      </c>
      <c r="D9" s="486">
        <v>105869877.11</v>
      </c>
      <c r="E9" s="486">
        <v>160067569.84</v>
      </c>
      <c r="F9" s="486">
        <v>44783219.759999998</v>
      </c>
      <c r="G9" s="486">
        <v>95209071.370000005</v>
      </c>
      <c r="H9" s="486">
        <v>139992291.13</v>
      </c>
    </row>
    <row r="10" spans="1:8">
      <c r="A10" s="333">
        <v>1.3</v>
      </c>
      <c r="B10" s="294" t="s">
        <v>87</v>
      </c>
      <c r="C10" s="486">
        <v>730419.97</v>
      </c>
      <c r="D10" s="486">
        <v>29290417.239999998</v>
      </c>
      <c r="E10" s="486">
        <v>30020837.209999997</v>
      </c>
      <c r="F10" s="486">
        <v>16393668.25</v>
      </c>
      <c r="G10" s="486">
        <v>29880289.299999997</v>
      </c>
      <c r="H10" s="486">
        <v>46273957.549999997</v>
      </c>
    </row>
    <row r="11" spans="1:8">
      <c r="A11" s="333">
        <v>2</v>
      </c>
      <c r="B11" s="295" t="s">
        <v>703</v>
      </c>
      <c r="C11" s="486">
        <v>116081.80000000005</v>
      </c>
      <c r="D11" s="486">
        <v>0</v>
      </c>
      <c r="E11" s="486">
        <v>116081.80000000005</v>
      </c>
      <c r="F11" s="486">
        <v>0</v>
      </c>
      <c r="G11" s="486">
        <v>0</v>
      </c>
      <c r="H11" s="486">
        <v>0</v>
      </c>
    </row>
    <row r="12" spans="1:8">
      <c r="A12" s="333">
        <v>2.1</v>
      </c>
      <c r="B12" s="296" t="s">
        <v>704</v>
      </c>
      <c r="C12" s="486">
        <v>116081.80000000005</v>
      </c>
      <c r="D12" s="486">
        <v>0</v>
      </c>
      <c r="E12" s="486">
        <v>116081.80000000005</v>
      </c>
      <c r="F12" s="486">
        <v>0</v>
      </c>
      <c r="G12" s="486">
        <v>0</v>
      </c>
      <c r="H12" s="486">
        <v>0</v>
      </c>
    </row>
    <row r="13" spans="1:8" ht="26.4" customHeight="1">
      <c r="A13" s="333">
        <v>3</v>
      </c>
      <c r="B13" s="297" t="s">
        <v>705</v>
      </c>
      <c r="C13" s="486">
        <v>0</v>
      </c>
      <c r="D13" s="486">
        <v>0</v>
      </c>
      <c r="E13" s="486">
        <v>0</v>
      </c>
      <c r="F13" s="486">
        <v>0</v>
      </c>
      <c r="G13" s="486">
        <v>0</v>
      </c>
      <c r="H13" s="486">
        <v>0</v>
      </c>
    </row>
    <row r="14" spans="1:8" ht="26.4" customHeight="1">
      <c r="A14" s="333">
        <v>4</v>
      </c>
      <c r="B14" s="298" t="s">
        <v>706</v>
      </c>
      <c r="C14" s="486">
        <v>0</v>
      </c>
      <c r="D14" s="486">
        <v>0</v>
      </c>
      <c r="E14" s="486">
        <v>0</v>
      </c>
      <c r="F14" s="486">
        <v>0</v>
      </c>
      <c r="G14" s="486">
        <v>0</v>
      </c>
      <c r="H14" s="486">
        <v>0</v>
      </c>
    </row>
    <row r="15" spans="1:8" ht="24.6" customHeight="1">
      <c r="A15" s="333">
        <v>5</v>
      </c>
      <c r="B15" s="298" t="s">
        <v>707</v>
      </c>
      <c r="C15" s="486">
        <v>0</v>
      </c>
      <c r="D15" s="486">
        <v>0</v>
      </c>
      <c r="E15" s="486">
        <v>0</v>
      </c>
      <c r="F15" s="486">
        <v>0</v>
      </c>
      <c r="G15" s="486">
        <v>0</v>
      </c>
      <c r="H15" s="486">
        <v>0</v>
      </c>
    </row>
    <row r="16" spans="1:8">
      <c r="A16" s="333">
        <v>5.0999999999999996</v>
      </c>
      <c r="B16" s="299" t="s">
        <v>708</v>
      </c>
      <c r="C16" s="486">
        <v>0</v>
      </c>
      <c r="D16" s="486">
        <v>0</v>
      </c>
      <c r="E16" s="486">
        <v>0</v>
      </c>
      <c r="F16" s="486">
        <v>0</v>
      </c>
      <c r="G16" s="486">
        <v>0</v>
      </c>
      <c r="H16" s="486">
        <v>0</v>
      </c>
    </row>
    <row r="17" spans="1:8">
      <c r="A17" s="333">
        <v>5.2</v>
      </c>
      <c r="B17" s="299" t="s">
        <v>543</v>
      </c>
      <c r="C17" s="486">
        <v>0</v>
      </c>
      <c r="D17" s="486">
        <v>0</v>
      </c>
      <c r="E17" s="486">
        <v>0</v>
      </c>
      <c r="F17" s="486">
        <v>0</v>
      </c>
      <c r="G17" s="486">
        <v>0</v>
      </c>
      <c r="H17" s="486">
        <v>0</v>
      </c>
    </row>
    <row r="18" spans="1:8">
      <c r="A18" s="333">
        <v>5.3</v>
      </c>
      <c r="B18" s="299" t="s">
        <v>709</v>
      </c>
      <c r="C18" s="486">
        <v>0</v>
      </c>
      <c r="D18" s="486">
        <v>0</v>
      </c>
      <c r="E18" s="486">
        <v>0</v>
      </c>
      <c r="F18" s="486">
        <v>0</v>
      </c>
      <c r="G18" s="486">
        <v>0</v>
      </c>
      <c r="H18" s="486">
        <v>0</v>
      </c>
    </row>
    <row r="19" spans="1:8">
      <c r="A19" s="333">
        <v>6</v>
      </c>
      <c r="B19" s="297" t="s">
        <v>710</v>
      </c>
      <c r="C19" s="486">
        <v>1106366621.5832739</v>
      </c>
      <c r="D19" s="486">
        <v>724055664.85352051</v>
      </c>
      <c r="E19" s="486">
        <v>1830422286.4367943</v>
      </c>
      <c r="F19" s="486">
        <v>893632816.8377825</v>
      </c>
      <c r="G19" s="486">
        <v>646870434.53266525</v>
      </c>
      <c r="H19" s="486">
        <v>1540503251.3704476</v>
      </c>
    </row>
    <row r="20" spans="1:8">
      <c r="A20" s="333">
        <v>6.1</v>
      </c>
      <c r="B20" s="299" t="s">
        <v>543</v>
      </c>
      <c r="C20" s="486">
        <v>217417075.02667168</v>
      </c>
      <c r="D20" s="486">
        <v>0</v>
      </c>
      <c r="E20" s="486">
        <v>217417075.02667168</v>
      </c>
      <c r="F20" s="486">
        <v>161756742.56367603</v>
      </c>
      <c r="G20" s="486">
        <v>0</v>
      </c>
      <c r="H20" s="486">
        <v>161756742.56367603</v>
      </c>
    </row>
    <row r="21" spans="1:8">
      <c r="A21" s="333">
        <v>6.2</v>
      </c>
      <c r="B21" s="299" t="s">
        <v>709</v>
      </c>
      <c r="C21" s="486">
        <v>888949546.55660212</v>
      </c>
      <c r="D21" s="486">
        <v>724055664.85352051</v>
      </c>
      <c r="E21" s="486">
        <v>1613005211.4101226</v>
      </c>
      <c r="F21" s="486">
        <v>731876074.2741065</v>
      </c>
      <c r="G21" s="486">
        <v>646870434.53266525</v>
      </c>
      <c r="H21" s="486">
        <v>1378746508.8067718</v>
      </c>
    </row>
    <row r="22" spans="1:8">
      <c r="A22" s="333">
        <v>7</v>
      </c>
      <c r="B22" s="300" t="s">
        <v>711</v>
      </c>
      <c r="C22" s="486">
        <v>5502538</v>
      </c>
      <c r="D22" s="486">
        <v>0</v>
      </c>
      <c r="E22" s="486">
        <v>5502538</v>
      </c>
      <c r="F22" s="486">
        <v>2538</v>
      </c>
      <c r="G22" s="486">
        <v>0</v>
      </c>
      <c r="H22" s="486">
        <v>2538</v>
      </c>
    </row>
    <row r="23" spans="1:8">
      <c r="A23" s="333">
        <v>8</v>
      </c>
      <c r="B23" s="301" t="s">
        <v>712</v>
      </c>
      <c r="C23" s="486">
        <v>0</v>
      </c>
      <c r="D23" s="486">
        <v>0</v>
      </c>
      <c r="E23" s="486">
        <v>0</v>
      </c>
      <c r="F23" s="486">
        <v>0</v>
      </c>
      <c r="G23" s="486">
        <v>0</v>
      </c>
      <c r="H23" s="486">
        <v>0</v>
      </c>
    </row>
    <row r="24" spans="1:8">
      <c r="A24" s="333">
        <v>9</v>
      </c>
      <c r="B24" s="298" t="s">
        <v>713</v>
      </c>
      <c r="C24" s="486">
        <v>29934320</v>
      </c>
      <c r="D24" s="486">
        <v>0</v>
      </c>
      <c r="E24" s="486">
        <v>29934320</v>
      </c>
      <c r="F24" s="486">
        <v>27990504</v>
      </c>
      <c r="G24" s="486">
        <v>0</v>
      </c>
      <c r="H24" s="486">
        <v>27990504</v>
      </c>
    </row>
    <row r="25" spans="1:8">
      <c r="A25" s="333">
        <v>9.1</v>
      </c>
      <c r="B25" s="302" t="s">
        <v>714</v>
      </c>
      <c r="C25" s="486">
        <v>29934320</v>
      </c>
      <c r="D25" s="486">
        <v>0</v>
      </c>
      <c r="E25" s="486">
        <v>29934320</v>
      </c>
      <c r="F25" s="486">
        <v>27990504</v>
      </c>
      <c r="G25" s="486">
        <v>0</v>
      </c>
      <c r="H25" s="486">
        <v>27990504</v>
      </c>
    </row>
    <row r="26" spans="1:8">
      <c r="A26" s="333">
        <v>9.1999999999999993</v>
      </c>
      <c r="B26" s="302" t="s">
        <v>715</v>
      </c>
      <c r="C26" s="486">
        <v>0</v>
      </c>
      <c r="D26" s="486">
        <v>0</v>
      </c>
      <c r="E26" s="486">
        <v>0</v>
      </c>
      <c r="F26" s="486">
        <v>0</v>
      </c>
      <c r="G26" s="486">
        <v>0</v>
      </c>
      <c r="H26" s="486">
        <v>0</v>
      </c>
    </row>
    <row r="27" spans="1:8">
      <c r="A27" s="333">
        <v>10</v>
      </c>
      <c r="B27" s="298" t="s">
        <v>36</v>
      </c>
      <c r="C27" s="486">
        <v>35146843</v>
      </c>
      <c r="D27" s="486">
        <v>0</v>
      </c>
      <c r="E27" s="486">
        <v>35146843</v>
      </c>
      <c r="F27" s="486">
        <v>30084628</v>
      </c>
      <c r="G27" s="486">
        <v>0</v>
      </c>
      <c r="H27" s="486">
        <v>30084628</v>
      </c>
    </row>
    <row r="28" spans="1:8">
      <c r="A28" s="333">
        <v>10.1</v>
      </c>
      <c r="B28" s="302" t="s">
        <v>716</v>
      </c>
      <c r="C28" s="486">
        <v>20374000</v>
      </c>
      <c r="D28" s="486">
        <v>0</v>
      </c>
      <c r="E28" s="486">
        <v>20374000</v>
      </c>
      <c r="F28" s="486">
        <v>20374000</v>
      </c>
      <c r="G28" s="486">
        <v>0</v>
      </c>
      <c r="H28" s="486">
        <v>20374000</v>
      </c>
    </row>
    <row r="29" spans="1:8">
      <c r="A29" s="333">
        <v>10.199999999999999</v>
      </c>
      <c r="B29" s="302" t="s">
        <v>717</v>
      </c>
      <c r="C29" s="486">
        <v>14772843</v>
      </c>
      <c r="D29" s="486">
        <v>0</v>
      </c>
      <c r="E29" s="486">
        <v>14772843</v>
      </c>
      <c r="F29" s="486">
        <v>9710628</v>
      </c>
      <c r="G29" s="486">
        <v>0</v>
      </c>
      <c r="H29" s="486">
        <v>9710628</v>
      </c>
    </row>
    <row r="30" spans="1:8">
      <c r="A30" s="333">
        <v>11</v>
      </c>
      <c r="B30" s="298" t="s">
        <v>718</v>
      </c>
      <c r="C30" s="486">
        <v>1153767.5397264217</v>
      </c>
      <c r="D30" s="486">
        <v>0</v>
      </c>
      <c r="E30" s="486">
        <v>1153767.5397264217</v>
      </c>
      <c r="F30" s="486">
        <v>4879777.011521427</v>
      </c>
      <c r="G30" s="486">
        <v>0</v>
      </c>
      <c r="H30" s="486">
        <v>4879777.011521427</v>
      </c>
    </row>
    <row r="31" spans="1:8">
      <c r="A31" s="333">
        <v>11.1</v>
      </c>
      <c r="B31" s="302" t="s">
        <v>719</v>
      </c>
      <c r="C31" s="486">
        <v>1153767.5397264217</v>
      </c>
      <c r="D31" s="486">
        <v>0</v>
      </c>
      <c r="E31" s="486">
        <v>1153767.5397264217</v>
      </c>
      <c r="F31" s="486">
        <v>4879777.011521427</v>
      </c>
      <c r="G31" s="486">
        <v>0</v>
      </c>
      <c r="H31" s="486">
        <v>4879777.011521427</v>
      </c>
    </row>
    <row r="32" spans="1:8">
      <c r="A32" s="333">
        <v>11.2</v>
      </c>
      <c r="B32" s="302" t="s">
        <v>720</v>
      </c>
      <c r="C32" s="486">
        <v>0</v>
      </c>
      <c r="D32" s="486">
        <v>0</v>
      </c>
      <c r="E32" s="486">
        <v>0</v>
      </c>
      <c r="F32" s="486">
        <v>0</v>
      </c>
      <c r="G32" s="486">
        <v>0</v>
      </c>
      <c r="H32" s="486">
        <v>0</v>
      </c>
    </row>
    <row r="33" spans="1:8">
      <c r="A33" s="333">
        <v>13</v>
      </c>
      <c r="B33" s="298" t="s">
        <v>88</v>
      </c>
      <c r="C33" s="486">
        <v>48511679.168448538</v>
      </c>
      <c r="D33" s="486">
        <v>3516131.9200000004</v>
      </c>
      <c r="E33" s="486">
        <v>52027811.088448539</v>
      </c>
      <c r="F33" s="486">
        <v>35624247.218448535</v>
      </c>
      <c r="G33" s="486">
        <v>3392270.33</v>
      </c>
      <c r="H33" s="486">
        <v>39016517.548448533</v>
      </c>
    </row>
    <row r="34" spans="1:8">
      <c r="A34" s="333">
        <v>13.1</v>
      </c>
      <c r="B34" s="303" t="s">
        <v>721</v>
      </c>
      <c r="C34" s="486">
        <v>41644647</v>
      </c>
      <c r="D34" s="486">
        <v>0</v>
      </c>
      <c r="E34" s="486">
        <v>41644647</v>
      </c>
      <c r="F34" s="486">
        <v>30246982</v>
      </c>
      <c r="G34" s="486">
        <v>0</v>
      </c>
      <c r="H34" s="486">
        <v>30246982</v>
      </c>
    </row>
    <row r="35" spans="1:8">
      <c r="A35" s="333">
        <v>13.2</v>
      </c>
      <c r="B35" s="303" t="s">
        <v>722</v>
      </c>
      <c r="C35" s="486">
        <v>0</v>
      </c>
      <c r="D35" s="486">
        <v>0</v>
      </c>
      <c r="E35" s="486">
        <v>0</v>
      </c>
      <c r="F35" s="486">
        <v>0</v>
      </c>
      <c r="G35" s="486">
        <v>0</v>
      </c>
      <c r="H35" s="486">
        <v>0</v>
      </c>
    </row>
    <row r="36" spans="1:8">
      <c r="A36" s="333">
        <v>14</v>
      </c>
      <c r="B36" s="304" t="s">
        <v>723</v>
      </c>
      <c r="C36" s="486">
        <v>1303814381.7914488</v>
      </c>
      <c r="D36" s="486">
        <v>899354710.05352056</v>
      </c>
      <c r="E36" s="486">
        <v>2203169091.8449693</v>
      </c>
      <c r="F36" s="486">
        <v>1074421074.8277526</v>
      </c>
      <c r="G36" s="486">
        <v>810751107.47266531</v>
      </c>
      <c r="H36" s="486">
        <v>1885172182.3004179</v>
      </c>
    </row>
    <row r="37" spans="1:8" ht="22.5" customHeight="1">
      <c r="A37" s="333"/>
      <c r="B37" s="305" t="s">
        <v>93</v>
      </c>
      <c r="C37" s="637"/>
      <c r="D37" s="638"/>
      <c r="E37" s="638"/>
      <c r="F37" s="638"/>
      <c r="G37" s="638"/>
      <c r="H37" s="639"/>
    </row>
    <row r="38" spans="1:8">
      <c r="A38" s="333">
        <v>15</v>
      </c>
      <c r="B38" s="306" t="s">
        <v>724</v>
      </c>
      <c r="C38" s="487">
        <v>0</v>
      </c>
      <c r="D38" s="487">
        <v>0</v>
      </c>
      <c r="E38" s="487">
        <v>0</v>
      </c>
      <c r="F38" s="487">
        <v>0</v>
      </c>
      <c r="G38" s="487">
        <v>0</v>
      </c>
      <c r="H38" s="487">
        <v>0</v>
      </c>
    </row>
    <row r="39" spans="1:8">
      <c r="A39" s="333">
        <v>15.1</v>
      </c>
      <c r="B39" s="308" t="s">
        <v>704</v>
      </c>
      <c r="C39" s="487">
        <v>0</v>
      </c>
      <c r="D39" s="487">
        <v>0</v>
      </c>
      <c r="E39" s="487">
        <v>0</v>
      </c>
      <c r="F39" s="487">
        <v>0</v>
      </c>
      <c r="G39" s="487">
        <v>0</v>
      </c>
      <c r="H39" s="487">
        <v>0</v>
      </c>
    </row>
    <row r="40" spans="1:8" ht="24" customHeight="1">
      <c r="A40" s="333">
        <v>16</v>
      </c>
      <c r="B40" s="300" t="s">
        <v>725</v>
      </c>
      <c r="C40" s="487">
        <v>0</v>
      </c>
      <c r="D40" s="487">
        <v>0</v>
      </c>
      <c r="E40" s="487">
        <v>0</v>
      </c>
      <c r="F40" s="487">
        <v>0</v>
      </c>
      <c r="G40" s="487">
        <v>0</v>
      </c>
      <c r="H40" s="487">
        <v>0</v>
      </c>
    </row>
    <row r="41" spans="1:8">
      <c r="A41" s="333">
        <v>17</v>
      </c>
      <c r="B41" s="300" t="s">
        <v>726</v>
      </c>
      <c r="C41" s="487">
        <v>1050336945.3957331</v>
      </c>
      <c r="D41" s="487">
        <v>730331885.02000105</v>
      </c>
      <c r="E41" s="487">
        <v>1780668830.4157343</v>
      </c>
      <c r="F41" s="487">
        <v>826725218.26986861</v>
      </c>
      <c r="G41" s="487">
        <v>678199877.45109963</v>
      </c>
      <c r="H41" s="487">
        <v>1504925095.7209682</v>
      </c>
    </row>
    <row r="42" spans="1:8">
      <c r="A42" s="333">
        <v>17.100000000000001</v>
      </c>
      <c r="B42" s="309" t="s">
        <v>727</v>
      </c>
      <c r="C42" s="487">
        <v>755689091.17999268</v>
      </c>
      <c r="D42" s="487">
        <v>567998962.72000098</v>
      </c>
      <c r="E42" s="487">
        <v>1323688053.8999937</v>
      </c>
      <c r="F42" s="487">
        <v>703431962.20889819</v>
      </c>
      <c r="G42" s="487">
        <v>520416327.27109969</v>
      </c>
      <c r="H42" s="487">
        <v>1223848289.4799979</v>
      </c>
    </row>
    <row r="43" spans="1:8">
      <c r="A43" s="333">
        <v>17.2</v>
      </c>
      <c r="B43" s="310" t="s">
        <v>89</v>
      </c>
      <c r="C43" s="487">
        <v>279380410.00999999</v>
      </c>
      <c r="D43" s="487">
        <v>154604365.57000002</v>
      </c>
      <c r="E43" s="487">
        <v>433984775.58000004</v>
      </c>
      <c r="F43" s="487">
        <v>110757013.97</v>
      </c>
      <c r="G43" s="487">
        <v>147923949.91</v>
      </c>
      <c r="H43" s="487">
        <v>258680963.88</v>
      </c>
    </row>
    <row r="44" spans="1:8">
      <c r="A44" s="333">
        <v>17.3</v>
      </c>
      <c r="B44" s="309" t="s">
        <v>728</v>
      </c>
      <c r="C44" s="487">
        <v>0</v>
      </c>
      <c r="D44" s="487">
        <v>0</v>
      </c>
      <c r="E44" s="487">
        <v>0</v>
      </c>
      <c r="F44" s="487">
        <v>0</v>
      </c>
      <c r="G44" s="487">
        <v>0</v>
      </c>
      <c r="H44" s="487">
        <v>0</v>
      </c>
    </row>
    <row r="45" spans="1:8">
      <c r="A45" s="333">
        <v>17.399999999999999</v>
      </c>
      <c r="B45" s="309" t="s">
        <v>729</v>
      </c>
      <c r="C45" s="487">
        <v>15267444.205740457</v>
      </c>
      <c r="D45" s="487">
        <v>7728556.7299999986</v>
      </c>
      <c r="E45" s="487">
        <v>22996000.935740456</v>
      </c>
      <c r="F45" s="487">
        <v>12536242.090970438</v>
      </c>
      <c r="G45" s="487">
        <v>9859600.2699999996</v>
      </c>
      <c r="H45" s="487">
        <v>22395842.360970438</v>
      </c>
    </row>
    <row r="46" spans="1:8">
      <c r="A46" s="333">
        <v>18</v>
      </c>
      <c r="B46" s="298" t="s">
        <v>730</v>
      </c>
      <c r="C46" s="487">
        <v>359763.72301415121</v>
      </c>
      <c r="D46" s="487">
        <v>0</v>
      </c>
      <c r="E46" s="487">
        <v>359763.72301415121</v>
      </c>
      <c r="F46" s="487">
        <v>470746.10753858439</v>
      </c>
      <c r="G46" s="487">
        <v>0</v>
      </c>
      <c r="H46" s="487">
        <v>470746.10753858439</v>
      </c>
    </row>
    <row r="47" spans="1:8">
      <c r="A47" s="333">
        <v>19</v>
      </c>
      <c r="B47" s="298" t="s">
        <v>731</v>
      </c>
      <c r="C47" s="487">
        <v>3600940</v>
      </c>
      <c r="D47" s="487">
        <v>0</v>
      </c>
      <c r="E47" s="487">
        <v>3600940</v>
      </c>
      <c r="F47" s="487">
        <v>3031936</v>
      </c>
      <c r="G47" s="487">
        <v>0</v>
      </c>
      <c r="H47" s="487">
        <v>3031936</v>
      </c>
    </row>
    <row r="48" spans="1:8">
      <c r="A48" s="333">
        <v>19.100000000000001</v>
      </c>
      <c r="B48" s="311" t="s">
        <v>732</v>
      </c>
      <c r="C48" s="487">
        <v>0</v>
      </c>
      <c r="D48" s="487">
        <v>0</v>
      </c>
      <c r="E48" s="487">
        <v>0</v>
      </c>
      <c r="F48" s="487">
        <v>0</v>
      </c>
      <c r="G48" s="487">
        <v>0</v>
      </c>
      <c r="H48" s="487">
        <v>0</v>
      </c>
    </row>
    <row r="49" spans="1:8">
      <c r="A49" s="333">
        <v>19.2</v>
      </c>
      <c r="B49" s="312" t="s">
        <v>733</v>
      </c>
      <c r="C49" s="487">
        <v>3600940</v>
      </c>
      <c r="D49" s="487">
        <v>0</v>
      </c>
      <c r="E49" s="487">
        <v>3600940</v>
      </c>
      <c r="F49" s="487">
        <v>3031936</v>
      </c>
      <c r="G49" s="487">
        <v>0</v>
      </c>
      <c r="H49" s="487">
        <v>3031936</v>
      </c>
    </row>
    <row r="50" spans="1:8">
      <c r="A50" s="333">
        <v>20</v>
      </c>
      <c r="B50" s="313" t="s">
        <v>90</v>
      </c>
      <c r="C50" s="487">
        <v>0</v>
      </c>
      <c r="D50" s="487">
        <v>121127977.22</v>
      </c>
      <c r="E50" s="487">
        <v>121127977.22</v>
      </c>
      <c r="F50" s="487">
        <v>0</v>
      </c>
      <c r="G50" s="487">
        <v>101781209.53999999</v>
      </c>
      <c r="H50" s="487">
        <v>101781209.53999999</v>
      </c>
    </row>
    <row r="51" spans="1:8">
      <c r="A51" s="333">
        <v>21</v>
      </c>
      <c r="B51" s="314" t="s">
        <v>78</v>
      </c>
      <c r="C51" s="487">
        <v>2596023.8099999996</v>
      </c>
      <c r="D51" s="487">
        <v>-146690.05000000028</v>
      </c>
      <c r="E51" s="487">
        <v>2449333.7599999993</v>
      </c>
      <c r="F51" s="487">
        <v>208233.24000000011</v>
      </c>
      <c r="G51" s="487">
        <v>36809.240000001388</v>
      </c>
      <c r="H51" s="487">
        <v>245042.48000000149</v>
      </c>
    </row>
    <row r="52" spans="1:8">
      <c r="A52" s="333">
        <v>21.1</v>
      </c>
      <c r="B52" s="310" t="s">
        <v>734</v>
      </c>
      <c r="C52" s="487">
        <v>0</v>
      </c>
      <c r="D52" s="487">
        <v>0</v>
      </c>
      <c r="E52" s="487">
        <v>0</v>
      </c>
      <c r="F52" s="487">
        <v>0</v>
      </c>
      <c r="G52" s="487">
        <v>0</v>
      </c>
      <c r="H52" s="487">
        <v>0</v>
      </c>
    </row>
    <row r="53" spans="1:8">
      <c r="A53" s="333">
        <v>22</v>
      </c>
      <c r="B53" s="313" t="s">
        <v>735</v>
      </c>
      <c r="C53" s="487">
        <v>1056893672.9287472</v>
      </c>
      <c r="D53" s="487">
        <v>851313172.19000113</v>
      </c>
      <c r="E53" s="487">
        <v>1908206845.1187482</v>
      </c>
      <c r="F53" s="487">
        <v>830436133.6174072</v>
      </c>
      <c r="G53" s="487">
        <v>780017896.23109961</v>
      </c>
      <c r="H53" s="487">
        <v>1610454029.8485069</v>
      </c>
    </row>
    <row r="54" spans="1:8" ht="24" customHeight="1">
      <c r="A54" s="333"/>
      <c r="B54" s="315" t="s">
        <v>736</v>
      </c>
      <c r="C54" s="640"/>
      <c r="D54" s="641"/>
      <c r="E54" s="641"/>
      <c r="F54" s="641"/>
      <c r="G54" s="641"/>
      <c r="H54" s="642"/>
    </row>
    <row r="55" spans="1:8">
      <c r="A55" s="333">
        <v>23</v>
      </c>
      <c r="B55" s="313" t="s">
        <v>979</v>
      </c>
      <c r="C55" s="487">
        <v>121372000</v>
      </c>
      <c r="D55" s="487">
        <v>0</v>
      </c>
      <c r="E55" s="487">
        <v>121372000</v>
      </c>
      <c r="F55" s="487">
        <v>121372000</v>
      </c>
      <c r="G55" s="487">
        <v>0</v>
      </c>
      <c r="H55" s="487">
        <v>121372000</v>
      </c>
    </row>
    <row r="56" spans="1:8">
      <c r="A56" s="333">
        <v>24</v>
      </c>
      <c r="B56" s="313" t="s">
        <v>737</v>
      </c>
      <c r="C56" s="487">
        <v>0</v>
      </c>
      <c r="D56" s="487">
        <v>0</v>
      </c>
      <c r="E56" s="487">
        <v>0</v>
      </c>
      <c r="F56" s="487">
        <v>0</v>
      </c>
      <c r="G56" s="487">
        <v>0</v>
      </c>
      <c r="H56" s="487">
        <v>0</v>
      </c>
    </row>
    <row r="57" spans="1:8">
      <c r="A57" s="333">
        <v>25</v>
      </c>
      <c r="B57" s="313" t="s">
        <v>91</v>
      </c>
      <c r="C57" s="487">
        <v>0</v>
      </c>
      <c r="D57" s="487">
        <v>0</v>
      </c>
      <c r="E57" s="487">
        <v>0</v>
      </c>
      <c r="F57" s="487">
        <v>0</v>
      </c>
      <c r="G57" s="487">
        <v>0</v>
      </c>
      <c r="H57" s="487">
        <v>0</v>
      </c>
    </row>
    <row r="58" spans="1:8">
      <c r="A58" s="333">
        <v>26</v>
      </c>
      <c r="B58" s="298" t="s">
        <v>738</v>
      </c>
      <c r="C58" s="487">
        <v>0</v>
      </c>
      <c r="D58" s="487">
        <v>0</v>
      </c>
      <c r="E58" s="487">
        <v>0</v>
      </c>
      <c r="F58" s="487">
        <v>0</v>
      </c>
      <c r="G58" s="487">
        <v>0</v>
      </c>
      <c r="H58" s="487">
        <v>0</v>
      </c>
    </row>
    <row r="59" spans="1:8">
      <c r="A59" s="333">
        <v>27</v>
      </c>
      <c r="B59" s="298" t="s">
        <v>739</v>
      </c>
      <c r="C59" s="487">
        <v>0</v>
      </c>
      <c r="D59" s="487">
        <v>0</v>
      </c>
      <c r="E59" s="487">
        <v>0</v>
      </c>
      <c r="F59" s="487">
        <v>0</v>
      </c>
      <c r="G59" s="487">
        <v>0</v>
      </c>
      <c r="H59" s="487">
        <v>0</v>
      </c>
    </row>
    <row r="60" spans="1:8">
      <c r="A60" s="333">
        <v>27.1</v>
      </c>
      <c r="B60" s="311" t="s">
        <v>740</v>
      </c>
      <c r="C60" s="487">
        <v>0</v>
      </c>
      <c r="D60" s="487">
        <v>0</v>
      </c>
      <c r="E60" s="487">
        <v>0</v>
      </c>
      <c r="F60" s="487">
        <v>0</v>
      </c>
      <c r="G60" s="487">
        <v>0</v>
      </c>
      <c r="H60" s="487">
        <v>0</v>
      </c>
    </row>
    <row r="61" spans="1:8">
      <c r="A61" s="333">
        <v>27.2</v>
      </c>
      <c r="B61" s="309" t="s">
        <v>741</v>
      </c>
      <c r="C61" s="487">
        <v>0</v>
      </c>
      <c r="D61" s="487">
        <v>0</v>
      </c>
      <c r="E61" s="487">
        <v>0</v>
      </c>
      <c r="F61" s="487">
        <v>0</v>
      </c>
      <c r="G61" s="487">
        <v>0</v>
      </c>
      <c r="H61" s="487">
        <v>0</v>
      </c>
    </row>
    <row r="62" spans="1:8">
      <c r="A62" s="333">
        <v>28</v>
      </c>
      <c r="B62" s="314" t="s">
        <v>742</v>
      </c>
      <c r="C62" s="487">
        <v>0</v>
      </c>
      <c r="D62" s="487">
        <v>0</v>
      </c>
      <c r="E62" s="487">
        <v>0</v>
      </c>
      <c r="F62" s="487">
        <v>0</v>
      </c>
      <c r="G62" s="487">
        <v>0</v>
      </c>
      <c r="H62" s="487">
        <v>0</v>
      </c>
    </row>
    <row r="63" spans="1:8">
      <c r="A63" s="333">
        <v>29</v>
      </c>
      <c r="B63" s="298" t="s">
        <v>743</v>
      </c>
      <c r="C63" s="487">
        <v>0</v>
      </c>
      <c r="D63" s="487">
        <v>0</v>
      </c>
      <c r="E63" s="487">
        <v>0</v>
      </c>
      <c r="F63" s="487">
        <v>0</v>
      </c>
      <c r="G63" s="487">
        <v>0</v>
      </c>
      <c r="H63" s="487">
        <v>0</v>
      </c>
    </row>
    <row r="64" spans="1:8">
      <c r="A64" s="333">
        <v>29.1</v>
      </c>
      <c r="B64" s="299" t="s">
        <v>744</v>
      </c>
      <c r="C64" s="487">
        <v>0</v>
      </c>
      <c r="D64" s="487">
        <v>0</v>
      </c>
      <c r="E64" s="487">
        <v>0</v>
      </c>
      <c r="F64" s="487">
        <v>0</v>
      </c>
      <c r="G64" s="487">
        <v>0</v>
      </c>
      <c r="H64" s="487">
        <v>0</v>
      </c>
    </row>
    <row r="65" spans="1:8" ht="24.9" customHeight="1">
      <c r="A65" s="333">
        <v>29.2</v>
      </c>
      <c r="B65" s="311" t="s">
        <v>745</v>
      </c>
      <c r="C65" s="487">
        <v>0</v>
      </c>
      <c r="D65" s="487">
        <v>0</v>
      </c>
      <c r="E65" s="487">
        <v>0</v>
      </c>
      <c r="F65" s="487">
        <v>0</v>
      </c>
      <c r="G65" s="487">
        <v>0</v>
      </c>
      <c r="H65" s="487">
        <v>0</v>
      </c>
    </row>
    <row r="66" spans="1:8" ht="22.5" customHeight="1">
      <c r="A66" s="333">
        <v>29.3</v>
      </c>
      <c r="B66" s="302" t="s">
        <v>746</v>
      </c>
      <c r="C66" s="487">
        <v>0</v>
      </c>
      <c r="D66" s="487">
        <v>0</v>
      </c>
      <c r="E66" s="487">
        <v>0</v>
      </c>
      <c r="F66" s="487">
        <v>0</v>
      </c>
      <c r="G66" s="487">
        <v>0</v>
      </c>
      <c r="H66" s="487">
        <v>0</v>
      </c>
    </row>
    <row r="67" spans="1:8">
      <c r="A67" s="333">
        <v>30</v>
      </c>
      <c r="B67" s="298" t="s">
        <v>92</v>
      </c>
      <c r="C67" s="487">
        <v>173590249</v>
      </c>
      <c r="D67" s="487">
        <v>0</v>
      </c>
      <c r="E67" s="487">
        <v>173590249</v>
      </c>
      <c r="F67" s="487">
        <v>153346153</v>
      </c>
      <c r="G67" s="487">
        <v>0</v>
      </c>
      <c r="H67" s="487">
        <v>153346153</v>
      </c>
    </row>
    <row r="68" spans="1:8">
      <c r="A68" s="333">
        <v>31</v>
      </c>
      <c r="B68" s="316" t="s">
        <v>747</v>
      </c>
      <c r="C68" s="487">
        <v>294962249</v>
      </c>
      <c r="D68" s="487">
        <v>0</v>
      </c>
      <c r="E68" s="487">
        <v>294962249</v>
      </c>
      <c r="F68" s="487">
        <v>274718153</v>
      </c>
      <c r="G68" s="487">
        <v>0</v>
      </c>
      <c r="H68" s="487">
        <v>274718153</v>
      </c>
    </row>
    <row r="69" spans="1:8">
      <c r="A69" s="333">
        <v>32</v>
      </c>
      <c r="B69" s="317" t="s">
        <v>748</v>
      </c>
      <c r="C69" s="487">
        <v>1351855921.9287472</v>
      </c>
      <c r="D69" s="487">
        <v>851313172.19000113</v>
      </c>
      <c r="E69" s="487">
        <v>2203169094.1187482</v>
      </c>
      <c r="F69" s="487">
        <v>1105154286.6174073</v>
      </c>
      <c r="G69" s="487">
        <v>780017896.23109961</v>
      </c>
      <c r="H69" s="487">
        <v>1885172182.8485069</v>
      </c>
    </row>
    <row r="72" spans="1:8">
      <c r="B72" s="318" t="s">
        <v>1006</v>
      </c>
    </row>
  </sheetData>
  <mergeCells count="7">
    <mergeCell ref="C37:H37"/>
    <mergeCell ref="C54:H54"/>
    <mergeCell ref="A4:A6"/>
    <mergeCell ref="B4:B5"/>
    <mergeCell ref="C4:E4"/>
    <mergeCell ref="F4:H4"/>
    <mergeCell ref="C6:H6"/>
  </mergeCells>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7">
    <tabColor rgb="FF92D050"/>
  </sheetPr>
  <dimension ref="A1:L35"/>
  <sheetViews>
    <sheetView showGridLines="0" zoomScaleNormal="100" workbookViewId="0"/>
  </sheetViews>
  <sheetFormatPr defaultColWidth="9.109375" defaultRowHeight="12"/>
  <cols>
    <col min="1" max="1" width="11.88671875" style="376" bestFit="1" customWidth="1"/>
    <col min="2" max="2" width="93.44140625" style="376" customWidth="1"/>
    <col min="3" max="3" width="14.5546875" style="376" customWidth="1"/>
    <col min="4" max="5" width="16.109375" style="376" customWidth="1"/>
    <col min="6" max="6" width="16.109375" style="396" customWidth="1"/>
    <col min="7" max="7" width="25.33203125" style="396" customWidth="1"/>
    <col min="8" max="8" width="16.109375" style="376" customWidth="1"/>
    <col min="9" max="11" width="16.109375" style="396" customWidth="1"/>
    <col min="12" max="12" width="26.33203125" style="396" customWidth="1"/>
    <col min="13" max="16384" width="9.109375" style="376"/>
  </cols>
  <sheetData>
    <row r="1" spans="1:12" ht="13.8">
      <c r="A1" s="280" t="s">
        <v>97</v>
      </c>
      <c r="B1" s="219" t="str">
        <f>Info!C2</f>
        <v>სს ტერაბანკი</v>
      </c>
      <c r="F1" s="376"/>
      <c r="G1" s="376"/>
      <c r="I1" s="376"/>
      <c r="J1" s="376"/>
      <c r="K1" s="376"/>
      <c r="L1" s="376"/>
    </row>
    <row r="2" spans="1:12">
      <c r="A2" s="280" t="s">
        <v>98</v>
      </c>
      <c r="B2" s="283">
        <f>'1. key ratios'!B2</f>
        <v>45930</v>
      </c>
      <c r="F2" s="376"/>
      <c r="G2" s="376"/>
      <c r="I2" s="376"/>
      <c r="J2" s="376"/>
      <c r="K2" s="376"/>
      <c r="L2" s="376"/>
    </row>
    <row r="3" spans="1:12">
      <c r="A3" s="282" t="s">
        <v>568</v>
      </c>
      <c r="F3" s="376"/>
      <c r="G3" s="376"/>
      <c r="I3" s="376"/>
      <c r="J3" s="376"/>
      <c r="K3" s="376"/>
      <c r="L3" s="376"/>
    </row>
    <row r="4" spans="1:12">
      <c r="F4" s="376"/>
      <c r="G4" s="376"/>
      <c r="I4" s="376"/>
      <c r="J4" s="376"/>
      <c r="K4" s="376"/>
      <c r="L4" s="376"/>
    </row>
    <row r="5" spans="1:12" ht="37.5" customHeight="1">
      <c r="A5" s="697" t="s">
        <v>569</v>
      </c>
      <c r="B5" s="698"/>
      <c r="C5" s="746" t="s">
        <v>570</v>
      </c>
      <c r="D5" s="747"/>
      <c r="E5" s="747"/>
      <c r="F5" s="747"/>
      <c r="G5" s="747"/>
      <c r="H5" s="746" t="s">
        <v>880</v>
      </c>
      <c r="I5" s="748"/>
      <c r="J5" s="748"/>
      <c r="K5" s="748"/>
      <c r="L5" s="749"/>
    </row>
    <row r="6" spans="1:12" ht="39.6" customHeight="1">
      <c r="A6" s="701"/>
      <c r="B6" s="702"/>
      <c r="C6" s="287"/>
      <c r="D6" s="374" t="s">
        <v>865</v>
      </c>
      <c r="E6" s="374" t="s">
        <v>864</v>
      </c>
      <c r="F6" s="374" t="s">
        <v>863</v>
      </c>
      <c r="G6" s="374" t="s">
        <v>862</v>
      </c>
      <c r="H6" s="397"/>
      <c r="I6" s="374" t="s">
        <v>865</v>
      </c>
      <c r="J6" s="374" t="s">
        <v>864</v>
      </c>
      <c r="K6" s="374" t="s">
        <v>863</v>
      </c>
      <c r="L6" s="374" t="s">
        <v>862</v>
      </c>
    </row>
    <row r="7" spans="1:12">
      <c r="A7" s="366">
        <v>1</v>
      </c>
      <c r="B7" s="379" t="s">
        <v>492</v>
      </c>
      <c r="C7" s="379">
        <v>77271049.319500163</v>
      </c>
      <c r="D7" s="379">
        <v>75482051.778500155</v>
      </c>
      <c r="E7" s="379">
        <v>825022.31089999981</v>
      </c>
      <c r="F7" s="379">
        <v>963975.23010000004</v>
      </c>
      <c r="G7" s="379">
        <v>0</v>
      </c>
      <c r="H7" s="379">
        <v>1129837.3860000006</v>
      </c>
      <c r="I7" s="379">
        <v>382299.32480000053</v>
      </c>
      <c r="J7" s="379">
        <v>108858.6833</v>
      </c>
      <c r="K7" s="379">
        <v>638679.37790000008</v>
      </c>
      <c r="L7" s="379">
        <v>0</v>
      </c>
    </row>
    <row r="8" spans="1:12">
      <c r="A8" s="366">
        <v>2</v>
      </c>
      <c r="B8" s="379" t="s">
        <v>493</v>
      </c>
      <c r="C8" s="379">
        <v>39135209.896300003</v>
      </c>
      <c r="D8" s="379">
        <v>37968868.846300006</v>
      </c>
      <c r="E8" s="379">
        <v>114067.62</v>
      </c>
      <c r="F8" s="379">
        <v>1052273.43</v>
      </c>
      <c r="G8" s="379">
        <v>0</v>
      </c>
      <c r="H8" s="379">
        <v>527104.2816000001</v>
      </c>
      <c r="I8" s="379">
        <v>131032.4360000001</v>
      </c>
      <c r="J8" s="379">
        <v>13164.4251</v>
      </c>
      <c r="K8" s="379">
        <v>382907.42050000001</v>
      </c>
      <c r="L8" s="379">
        <v>0</v>
      </c>
    </row>
    <row r="9" spans="1:12">
      <c r="A9" s="366">
        <v>3</v>
      </c>
      <c r="B9" s="379" t="s">
        <v>841</v>
      </c>
      <c r="C9" s="379">
        <v>40671351.027200006</v>
      </c>
      <c r="D9" s="379">
        <v>40671351.027200006</v>
      </c>
      <c r="E9" s="379">
        <v>0</v>
      </c>
      <c r="F9" s="379">
        <v>0</v>
      </c>
      <c r="G9" s="379">
        <v>0</v>
      </c>
      <c r="H9" s="379">
        <v>76.024200000000008</v>
      </c>
      <c r="I9" s="379">
        <v>76.024200000000008</v>
      </c>
      <c r="J9" s="379">
        <v>0</v>
      </c>
      <c r="K9" s="379">
        <v>0</v>
      </c>
      <c r="L9" s="379">
        <v>0</v>
      </c>
    </row>
    <row r="10" spans="1:12">
      <c r="A10" s="366">
        <v>4</v>
      </c>
      <c r="B10" s="379" t="s">
        <v>494</v>
      </c>
      <c r="C10" s="379">
        <v>147791217.88490006</v>
      </c>
      <c r="D10" s="379">
        <v>138635378.94710007</v>
      </c>
      <c r="E10" s="379">
        <v>696463.47730000003</v>
      </c>
      <c r="F10" s="379">
        <v>8459375.4605</v>
      </c>
      <c r="G10" s="379">
        <v>0</v>
      </c>
      <c r="H10" s="379">
        <v>1630384.0140999998</v>
      </c>
      <c r="I10" s="379">
        <v>433873.3298999999</v>
      </c>
      <c r="J10" s="379">
        <v>76013.445699999997</v>
      </c>
      <c r="K10" s="379">
        <v>1120497.2385</v>
      </c>
      <c r="L10" s="379">
        <v>0</v>
      </c>
    </row>
    <row r="11" spans="1:12">
      <c r="A11" s="366">
        <v>5</v>
      </c>
      <c r="B11" s="379" t="s">
        <v>495</v>
      </c>
      <c r="C11" s="379">
        <v>115169934.53670006</v>
      </c>
      <c r="D11" s="379">
        <v>104845037.69070005</v>
      </c>
      <c r="E11" s="379">
        <v>2122828.6525999997</v>
      </c>
      <c r="F11" s="379">
        <v>8202068.1934000012</v>
      </c>
      <c r="G11" s="379">
        <v>0</v>
      </c>
      <c r="H11" s="379">
        <v>2368827.8972</v>
      </c>
      <c r="I11" s="379">
        <v>442751.16709999973</v>
      </c>
      <c r="J11" s="379">
        <v>310768.96610000002</v>
      </c>
      <c r="K11" s="379">
        <v>1615307.7640000002</v>
      </c>
      <c r="L11" s="379">
        <v>0</v>
      </c>
    </row>
    <row r="12" spans="1:12">
      <c r="A12" s="366">
        <v>6</v>
      </c>
      <c r="B12" s="379" t="s">
        <v>496</v>
      </c>
      <c r="C12" s="379">
        <v>44804244.235699959</v>
      </c>
      <c r="D12" s="379">
        <v>36437948.694099963</v>
      </c>
      <c r="E12" s="379">
        <v>6009150.7692</v>
      </c>
      <c r="F12" s="379">
        <v>2357144.7724000001</v>
      </c>
      <c r="G12" s="379">
        <v>0</v>
      </c>
      <c r="H12" s="379">
        <v>585052.26579999994</v>
      </c>
      <c r="I12" s="379">
        <v>117757.37899999999</v>
      </c>
      <c r="J12" s="379">
        <v>135764.0699</v>
      </c>
      <c r="K12" s="379">
        <v>331530.81689999998</v>
      </c>
      <c r="L12" s="379">
        <v>0</v>
      </c>
    </row>
    <row r="13" spans="1:12">
      <c r="A13" s="366">
        <v>7</v>
      </c>
      <c r="B13" s="379" t="s">
        <v>497</v>
      </c>
      <c r="C13" s="379">
        <v>105683916.01750001</v>
      </c>
      <c r="D13" s="379">
        <v>97480560.991900012</v>
      </c>
      <c r="E13" s="379">
        <v>5955998.6346999994</v>
      </c>
      <c r="F13" s="379">
        <v>2247356.3909</v>
      </c>
      <c r="G13" s="379">
        <v>0</v>
      </c>
      <c r="H13" s="379">
        <v>732539.5601</v>
      </c>
      <c r="I13" s="379">
        <v>371530.41410000005</v>
      </c>
      <c r="J13" s="379">
        <v>357723.00029999996</v>
      </c>
      <c r="K13" s="379">
        <v>3286.1457</v>
      </c>
      <c r="L13" s="379">
        <v>0</v>
      </c>
    </row>
    <row r="14" spans="1:12">
      <c r="A14" s="366">
        <v>8</v>
      </c>
      <c r="B14" s="379" t="s">
        <v>498</v>
      </c>
      <c r="C14" s="379">
        <v>73791296.042800009</v>
      </c>
      <c r="D14" s="379">
        <v>70710454.706</v>
      </c>
      <c r="E14" s="379">
        <v>827492.75999999989</v>
      </c>
      <c r="F14" s="379">
        <v>2253348.5767999999</v>
      </c>
      <c r="G14" s="379">
        <v>0</v>
      </c>
      <c r="H14" s="379">
        <v>1087721.6285000001</v>
      </c>
      <c r="I14" s="379">
        <v>316155.66030000005</v>
      </c>
      <c r="J14" s="379">
        <v>68585.590500000006</v>
      </c>
      <c r="K14" s="379">
        <v>702980.37769999995</v>
      </c>
      <c r="L14" s="379">
        <v>0</v>
      </c>
    </row>
    <row r="15" spans="1:12">
      <c r="A15" s="366">
        <v>9</v>
      </c>
      <c r="B15" s="379" t="s">
        <v>499</v>
      </c>
      <c r="C15" s="379">
        <v>62464499.213099994</v>
      </c>
      <c r="D15" s="379">
        <v>55272649.011499994</v>
      </c>
      <c r="E15" s="379">
        <v>5612498.0515999999</v>
      </c>
      <c r="F15" s="379">
        <v>1579352.15</v>
      </c>
      <c r="G15" s="379">
        <v>0</v>
      </c>
      <c r="H15" s="379">
        <v>580169.34009999991</v>
      </c>
      <c r="I15" s="379">
        <v>204988.08109999995</v>
      </c>
      <c r="J15" s="379">
        <v>119140.87860000001</v>
      </c>
      <c r="K15" s="379">
        <v>256040.38039999999</v>
      </c>
      <c r="L15" s="379">
        <v>0</v>
      </c>
    </row>
    <row r="16" spans="1:12">
      <c r="A16" s="366">
        <v>10</v>
      </c>
      <c r="B16" s="379" t="s">
        <v>500</v>
      </c>
      <c r="C16" s="379">
        <v>33553782.07489999</v>
      </c>
      <c r="D16" s="379">
        <v>32777847.094099991</v>
      </c>
      <c r="E16" s="379">
        <v>0</v>
      </c>
      <c r="F16" s="379">
        <v>775934.98080000002</v>
      </c>
      <c r="G16" s="379">
        <v>0</v>
      </c>
      <c r="H16" s="379">
        <v>574733.3182000001</v>
      </c>
      <c r="I16" s="379">
        <v>112276.11960000005</v>
      </c>
      <c r="J16" s="379">
        <v>0</v>
      </c>
      <c r="K16" s="379">
        <v>462457.1986</v>
      </c>
      <c r="L16" s="379">
        <v>0</v>
      </c>
    </row>
    <row r="17" spans="1:12">
      <c r="A17" s="366">
        <v>11</v>
      </c>
      <c r="B17" s="379" t="s">
        <v>501</v>
      </c>
      <c r="C17" s="379">
        <v>12168930.164700001</v>
      </c>
      <c r="D17" s="379">
        <v>10926366.152100002</v>
      </c>
      <c r="E17" s="379">
        <v>70105.62</v>
      </c>
      <c r="F17" s="379">
        <v>1172458.3925999999</v>
      </c>
      <c r="G17" s="379">
        <v>0</v>
      </c>
      <c r="H17" s="379">
        <v>420530.88010000007</v>
      </c>
      <c r="I17" s="379">
        <v>52389.696199999991</v>
      </c>
      <c r="J17" s="379">
        <v>5364.3239000000003</v>
      </c>
      <c r="K17" s="379">
        <v>362776.86000000004</v>
      </c>
      <c r="L17" s="379">
        <v>0</v>
      </c>
    </row>
    <row r="18" spans="1:12">
      <c r="A18" s="366">
        <v>12</v>
      </c>
      <c r="B18" s="379" t="s">
        <v>502</v>
      </c>
      <c r="C18" s="379">
        <v>84770236.967400044</v>
      </c>
      <c r="D18" s="379">
        <v>76499012.833000049</v>
      </c>
      <c r="E18" s="379">
        <v>1616202.6743000001</v>
      </c>
      <c r="F18" s="379">
        <v>6655021.4600999998</v>
      </c>
      <c r="G18" s="379">
        <v>0</v>
      </c>
      <c r="H18" s="379">
        <v>2798303.4806000008</v>
      </c>
      <c r="I18" s="379">
        <v>364791.69640000019</v>
      </c>
      <c r="J18" s="379">
        <v>225702.81150000001</v>
      </c>
      <c r="K18" s="379">
        <v>2207808.9727000007</v>
      </c>
      <c r="L18" s="379">
        <v>0</v>
      </c>
    </row>
    <row r="19" spans="1:12">
      <c r="A19" s="366">
        <v>13</v>
      </c>
      <c r="B19" s="379" t="s">
        <v>503</v>
      </c>
      <c r="C19" s="379">
        <v>20951454.832899988</v>
      </c>
      <c r="D19" s="379">
        <v>18906362.434099987</v>
      </c>
      <c r="E19" s="379">
        <v>348578.50000000006</v>
      </c>
      <c r="F19" s="379">
        <v>1696513.8987999998</v>
      </c>
      <c r="G19" s="379">
        <v>0</v>
      </c>
      <c r="H19" s="379">
        <v>515518.57220000005</v>
      </c>
      <c r="I19" s="379">
        <v>86460.632699999987</v>
      </c>
      <c r="J19" s="379">
        <v>22842.391100000001</v>
      </c>
      <c r="K19" s="379">
        <v>406215.54840000003</v>
      </c>
      <c r="L19" s="379">
        <v>0</v>
      </c>
    </row>
    <row r="20" spans="1:12">
      <c r="A20" s="366">
        <v>14</v>
      </c>
      <c r="B20" s="379" t="s">
        <v>504</v>
      </c>
      <c r="C20" s="379">
        <v>147880747.17820004</v>
      </c>
      <c r="D20" s="379">
        <v>125816867.85310005</v>
      </c>
      <c r="E20" s="379">
        <v>14559670.400899997</v>
      </c>
      <c r="F20" s="379">
        <v>7504208.9242000002</v>
      </c>
      <c r="G20" s="379">
        <v>0</v>
      </c>
      <c r="H20" s="379">
        <v>2469381.1251000008</v>
      </c>
      <c r="I20" s="379">
        <v>502877.36540000048</v>
      </c>
      <c r="J20" s="379">
        <v>555459.32600000012</v>
      </c>
      <c r="K20" s="379">
        <v>1411044.4337000002</v>
      </c>
      <c r="L20" s="379">
        <v>0</v>
      </c>
    </row>
    <row r="21" spans="1:12">
      <c r="A21" s="366">
        <v>15</v>
      </c>
      <c r="B21" s="379" t="s">
        <v>505</v>
      </c>
      <c r="C21" s="379">
        <v>55678839.717000008</v>
      </c>
      <c r="D21" s="379">
        <v>37028948.835600011</v>
      </c>
      <c r="E21" s="379">
        <v>18332371.761399999</v>
      </c>
      <c r="F21" s="379">
        <v>317519.12000000005</v>
      </c>
      <c r="G21" s="379">
        <v>0</v>
      </c>
      <c r="H21" s="379">
        <v>788237.91779999982</v>
      </c>
      <c r="I21" s="379">
        <v>144159.63899999997</v>
      </c>
      <c r="J21" s="379">
        <v>507160.52349999995</v>
      </c>
      <c r="K21" s="379">
        <v>136917.75529999999</v>
      </c>
      <c r="L21" s="379">
        <v>0</v>
      </c>
    </row>
    <row r="22" spans="1:12">
      <c r="A22" s="366">
        <v>16</v>
      </c>
      <c r="B22" s="379" t="s">
        <v>506</v>
      </c>
      <c r="C22" s="379">
        <v>140263.94960000002</v>
      </c>
      <c r="D22" s="379">
        <v>140263.94960000002</v>
      </c>
      <c r="E22" s="379">
        <v>0</v>
      </c>
      <c r="F22" s="379">
        <v>0</v>
      </c>
      <c r="G22" s="379">
        <v>0</v>
      </c>
      <c r="H22" s="379">
        <v>287.5446</v>
      </c>
      <c r="I22" s="379">
        <v>287.5446</v>
      </c>
      <c r="J22" s="379">
        <v>0</v>
      </c>
      <c r="K22" s="379">
        <v>0</v>
      </c>
      <c r="L22" s="379">
        <v>0</v>
      </c>
    </row>
    <row r="23" spans="1:12">
      <c r="A23" s="366">
        <v>17</v>
      </c>
      <c r="B23" s="379" t="s">
        <v>507</v>
      </c>
      <c r="C23" s="379">
        <v>2774436.3504999997</v>
      </c>
      <c r="D23" s="379">
        <v>1501408.9064</v>
      </c>
      <c r="E23" s="379">
        <v>1273027.4441</v>
      </c>
      <c r="F23" s="379">
        <v>0</v>
      </c>
      <c r="G23" s="379">
        <v>0</v>
      </c>
      <c r="H23" s="379">
        <v>215030.98160000003</v>
      </c>
      <c r="I23" s="379">
        <v>7307.8995999999997</v>
      </c>
      <c r="J23" s="379">
        <v>207723.08200000002</v>
      </c>
      <c r="K23" s="379">
        <v>0</v>
      </c>
      <c r="L23" s="379">
        <v>0</v>
      </c>
    </row>
    <row r="24" spans="1:12">
      <c r="A24" s="366">
        <v>18</v>
      </c>
      <c r="B24" s="379" t="s">
        <v>508</v>
      </c>
      <c r="C24" s="379">
        <v>3108780.6017</v>
      </c>
      <c r="D24" s="379">
        <v>3108780.6017</v>
      </c>
      <c r="E24" s="379">
        <v>0</v>
      </c>
      <c r="F24" s="379">
        <v>0</v>
      </c>
      <c r="G24" s="379">
        <v>0</v>
      </c>
      <c r="H24" s="379">
        <v>11776.967399999998</v>
      </c>
      <c r="I24" s="379">
        <v>11776.967399999998</v>
      </c>
      <c r="J24" s="379">
        <v>0</v>
      </c>
      <c r="K24" s="379">
        <v>0</v>
      </c>
      <c r="L24" s="379">
        <v>0</v>
      </c>
    </row>
    <row r="25" spans="1:12">
      <c r="A25" s="366">
        <v>19</v>
      </c>
      <c r="B25" s="379" t="s">
        <v>509</v>
      </c>
      <c r="C25" s="379">
        <v>4187861.4758000006</v>
      </c>
      <c r="D25" s="379">
        <v>4075983.9358000006</v>
      </c>
      <c r="E25" s="379">
        <v>82647.010000000009</v>
      </c>
      <c r="F25" s="379">
        <v>29230.53</v>
      </c>
      <c r="G25" s="379">
        <v>0</v>
      </c>
      <c r="H25" s="379">
        <v>42604.690599999994</v>
      </c>
      <c r="I25" s="379">
        <v>20714.205099999996</v>
      </c>
      <c r="J25" s="379">
        <v>11211.927299999999</v>
      </c>
      <c r="K25" s="379">
        <v>10678.558199999999</v>
      </c>
      <c r="L25" s="379">
        <v>0</v>
      </c>
    </row>
    <row r="26" spans="1:12">
      <c r="A26" s="366">
        <v>20</v>
      </c>
      <c r="B26" s="379" t="s">
        <v>510</v>
      </c>
      <c r="C26" s="379">
        <v>40062202.908799961</v>
      </c>
      <c r="D26" s="379">
        <v>37980036.356299967</v>
      </c>
      <c r="E26" s="379">
        <v>12675.119999999999</v>
      </c>
      <c r="F26" s="379">
        <v>2069491.4325000001</v>
      </c>
      <c r="G26" s="379">
        <v>0</v>
      </c>
      <c r="H26" s="379">
        <v>472791.54639999999</v>
      </c>
      <c r="I26" s="379">
        <v>139618.63679999998</v>
      </c>
      <c r="J26" s="379">
        <v>4087.4259000000002</v>
      </c>
      <c r="K26" s="379">
        <v>329085.48369999998</v>
      </c>
      <c r="L26" s="379">
        <v>0</v>
      </c>
    </row>
    <row r="27" spans="1:12">
      <c r="A27" s="366">
        <v>21</v>
      </c>
      <c r="B27" s="379" t="s">
        <v>511</v>
      </c>
      <c r="C27" s="379">
        <v>2390235.8773000003</v>
      </c>
      <c r="D27" s="379">
        <v>1773256.7996000003</v>
      </c>
      <c r="E27" s="379">
        <v>371790.78769999999</v>
      </c>
      <c r="F27" s="379">
        <v>245188.28999999998</v>
      </c>
      <c r="G27" s="379">
        <v>0</v>
      </c>
      <c r="H27" s="379">
        <v>95809.439299999998</v>
      </c>
      <c r="I27" s="379">
        <v>9668.3997999999992</v>
      </c>
      <c r="J27" s="379">
        <v>15487.639500000001</v>
      </c>
      <c r="K27" s="379">
        <v>70653.399999999994</v>
      </c>
      <c r="L27" s="379">
        <v>0</v>
      </c>
    </row>
    <row r="28" spans="1:12">
      <c r="A28" s="366">
        <v>22</v>
      </c>
      <c r="B28" s="379" t="s">
        <v>512</v>
      </c>
      <c r="C28" s="379">
        <v>1973626.1081000003</v>
      </c>
      <c r="D28" s="379">
        <v>1498795.3800000001</v>
      </c>
      <c r="E28" s="379">
        <v>542.08000000000004</v>
      </c>
      <c r="F28" s="379">
        <v>474288.64809999999</v>
      </c>
      <c r="G28" s="379">
        <v>0</v>
      </c>
      <c r="H28" s="379">
        <v>21360.457499999997</v>
      </c>
      <c r="I28" s="379">
        <v>6758.9251999999997</v>
      </c>
      <c r="J28" s="379">
        <v>64.973799999999997</v>
      </c>
      <c r="K28" s="379">
        <v>14536.558499999999</v>
      </c>
      <c r="L28" s="379">
        <v>0</v>
      </c>
    </row>
    <row r="29" spans="1:12">
      <c r="A29" s="366">
        <v>23</v>
      </c>
      <c r="B29" s="379" t="s">
        <v>513</v>
      </c>
      <c r="C29" s="379">
        <v>237766357.68040058</v>
      </c>
      <c r="D29" s="379">
        <v>217763157.17700058</v>
      </c>
      <c r="E29" s="379">
        <v>8125768.2092000004</v>
      </c>
      <c r="F29" s="379">
        <v>11877432.294200009</v>
      </c>
      <c r="G29" s="379">
        <v>0</v>
      </c>
      <c r="H29" s="379">
        <v>6286950.4712999985</v>
      </c>
      <c r="I29" s="379">
        <v>1124186.2099999974</v>
      </c>
      <c r="J29" s="379">
        <v>994747.66390000004</v>
      </c>
      <c r="K29" s="379">
        <v>4168016.5974000008</v>
      </c>
      <c r="L29" s="379">
        <v>0</v>
      </c>
    </row>
    <row r="30" spans="1:12">
      <c r="A30" s="366">
        <v>24</v>
      </c>
      <c r="B30" s="379" t="s">
        <v>514</v>
      </c>
      <c r="C30" s="379">
        <v>162192494.08880007</v>
      </c>
      <c r="D30" s="379">
        <v>143793929.4952001</v>
      </c>
      <c r="E30" s="379">
        <v>5182005.0555999996</v>
      </c>
      <c r="F30" s="379">
        <v>13216559.538000003</v>
      </c>
      <c r="G30" s="379">
        <v>0</v>
      </c>
      <c r="H30" s="379">
        <v>5864499.7175999973</v>
      </c>
      <c r="I30" s="379">
        <v>1056332.3569999987</v>
      </c>
      <c r="J30" s="379">
        <v>737620.57509999967</v>
      </c>
      <c r="K30" s="379">
        <v>4070546.7854999993</v>
      </c>
      <c r="L30" s="379">
        <v>0</v>
      </c>
    </row>
    <row r="31" spans="1:12">
      <c r="A31" s="366">
        <v>25</v>
      </c>
      <c r="B31" s="379" t="s">
        <v>515</v>
      </c>
      <c r="C31" s="379">
        <v>81181586.776200041</v>
      </c>
      <c r="D31" s="379">
        <v>76440116.602000043</v>
      </c>
      <c r="E31" s="379">
        <v>730467.7300000001</v>
      </c>
      <c r="F31" s="379">
        <v>4011002.4441999993</v>
      </c>
      <c r="G31" s="379">
        <v>0</v>
      </c>
      <c r="H31" s="379">
        <v>1834758.7727999995</v>
      </c>
      <c r="I31" s="379">
        <v>282904.12789999938</v>
      </c>
      <c r="J31" s="379">
        <v>106496.8291</v>
      </c>
      <c r="K31" s="379">
        <v>1445357.8158000002</v>
      </c>
      <c r="L31" s="379">
        <v>0</v>
      </c>
    </row>
    <row r="32" spans="1:12">
      <c r="A32" s="366">
        <v>26</v>
      </c>
      <c r="B32" s="379" t="s">
        <v>571</v>
      </c>
      <c r="C32" s="379">
        <v>50365356.883100003</v>
      </c>
      <c r="D32" s="379">
        <v>43649884.531999998</v>
      </c>
      <c r="E32" s="379">
        <v>1765969.5313000006</v>
      </c>
      <c r="F32" s="379">
        <v>4949502.8198000044</v>
      </c>
      <c r="G32" s="379">
        <v>0</v>
      </c>
      <c r="H32" s="379">
        <v>3870412.1223000013</v>
      </c>
      <c r="I32" s="379">
        <v>331743.53209999995</v>
      </c>
      <c r="J32" s="379">
        <v>291232.24370000011</v>
      </c>
      <c r="K32" s="379">
        <v>3247436.3465000014</v>
      </c>
      <c r="L32" s="379">
        <v>0</v>
      </c>
    </row>
    <row r="33" spans="1:12">
      <c r="A33" s="366">
        <v>27</v>
      </c>
      <c r="B33" s="429" t="s">
        <v>66</v>
      </c>
      <c r="C33" s="379">
        <v>1647929911.8091009</v>
      </c>
      <c r="D33" s="379">
        <v>1491185320.6309011</v>
      </c>
      <c r="E33" s="379">
        <v>74635344.200799987</v>
      </c>
      <c r="F33" s="379">
        <v>82109246.977400005</v>
      </c>
      <c r="G33" s="379">
        <v>0</v>
      </c>
      <c r="H33" s="379">
        <v>34924700.402999997</v>
      </c>
      <c r="I33" s="379">
        <v>6654717.7712999973</v>
      </c>
      <c r="J33" s="379">
        <v>4875220.7958000004</v>
      </c>
      <c r="K33" s="379">
        <v>23394761.835900005</v>
      </c>
      <c r="L33" s="379">
        <v>0</v>
      </c>
    </row>
    <row r="35" spans="1:12">
      <c r="B35" s="428"/>
      <c r="C35" s="428"/>
    </row>
  </sheetData>
  <mergeCells count="3">
    <mergeCell ref="A5:B6"/>
    <mergeCell ref="C5:G5"/>
    <mergeCell ref="H5:L5"/>
  </mergeCells>
  <conditionalFormatting sqref="A5">
    <cfRule type="duplicateValues" dxfId="13" priority="1"/>
    <cfRule type="duplicateValues" dxfId="12" priority="2"/>
    <cfRule type="duplicateValues" dxfId="11" priority="3"/>
  </conditionalFormatting>
  <pageMargins left="0.7" right="0.7" top="0.75" bottom="0.75" header="0.3" footer="0.3"/>
  <pageSetup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8">
    <tabColor rgb="FF92D050"/>
  </sheetPr>
  <dimension ref="A1:K13"/>
  <sheetViews>
    <sheetView showGridLines="0" zoomScaleNormal="100" workbookViewId="0"/>
  </sheetViews>
  <sheetFormatPr defaultColWidth="8.6640625" defaultRowHeight="12"/>
  <cols>
    <col min="1" max="1" width="11.88671875" style="288" bestFit="1" customWidth="1"/>
    <col min="2" max="2" width="165.109375" style="288" customWidth="1"/>
    <col min="3" max="11" width="28.33203125" style="288" customWidth="1"/>
    <col min="12" max="16384" width="8.6640625" style="288"/>
  </cols>
  <sheetData>
    <row r="1" spans="1:11" s="281" customFormat="1" ht="13.8">
      <c r="A1" s="280" t="s">
        <v>97</v>
      </c>
      <c r="B1" s="219" t="str">
        <f>Info!C2</f>
        <v>სს ტერაბანკი</v>
      </c>
      <c r="C1" s="376"/>
      <c r="D1" s="376"/>
      <c r="E1" s="376"/>
      <c r="F1" s="376"/>
      <c r="G1" s="376"/>
      <c r="H1" s="376"/>
      <c r="I1" s="376"/>
      <c r="J1" s="376"/>
      <c r="K1" s="376"/>
    </row>
    <row r="2" spans="1:11" s="281" customFormat="1">
      <c r="A2" s="280" t="s">
        <v>98</v>
      </c>
      <c r="B2" s="283">
        <f>'1. key ratios'!B2</f>
        <v>45930</v>
      </c>
      <c r="C2" s="376"/>
      <c r="D2" s="376"/>
      <c r="E2" s="376"/>
      <c r="F2" s="376"/>
      <c r="G2" s="376"/>
      <c r="H2" s="376"/>
      <c r="I2" s="376"/>
      <c r="J2" s="376"/>
      <c r="K2" s="376"/>
    </row>
    <row r="3" spans="1:11" s="281" customFormat="1">
      <c r="A3" s="282" t="s">
        <v>572</v>
      </c>
      <c r="B3" s="376"/>
      <c r="C3" s="376"/>
      <c r="D3" s="376"/>
      <c r="E3" s="376"/>
      <c r="F3" s="376"/>
      <c r="G3" s="376"/>
      <c r="H3" s="376"/>
      <c r="I3" s="376"/>
      <c r="J3" s="376"/>
      <c r="K3" s="376"/>
    </row>
    <row r="4" spans="1:11">
      <c r="A4" s="434"/>
      <c r="B4" s="434"/>
      <c r="C4" s="433" t="s">
        <v>476</v>
      </c>
      <c r="D4" s="433" t="s">
        <v>477</v>
      </c>
      <c r="E4" s="433" t="s">
        <v>478</v>
      </c>
      <c r="F4" s="433" t="s">
        <v>479</v>
      </c>
      <c r="G4" s="433" t="s">
        <v>480</v>
      </c>
      <c r="H4" s="433" t="s">
        <v>481</v>
      </c>
      <c r="I4" s="433" t="s">
        <v>482</v>
      </c>
      <c r="J4" s="433" t="s">
        <v>483</v>
      </c>
      <c r="K4" s="433" t="s">
        <v>484</v>
      </c>
    </row>
    <row r="5" spans="1:11" ht="104.1" customHeight="1">
      <c r="A5" s="750" t="s">
        <v>879</v>
      </c>
      <c r="B5" s="751"/>
      <c r="C5" s="432" t="s">
        <v>573</v>
      </c>
      <c r="D5" s="432" t="s">
        <v>566</v>
      </c>
      <c r="E5" s="432" t="s">
        <v>567</v>
      </c>
      <c r="F5" s="432" t="s">
        <v>878</v>
      </c>
      <c r="G5" s="432" t="s">
        <v>574</v>
      </c>
      <c r="H5" s="432" t="s">
        <v>575</v>
      </c>
      <c r="I5" s="432" t="s">
        <v>576</v>
      </c>
      <c r="J5" s="432" t="s">
        <v>577</v>
      </c>
      <c r="K5" s="432" t="s">
        <v>578</v>
      </c>
    </row>
    <row r="6" spans="1:11">
      <c r="A6" s="366">
        <v>1</v>
      </c>
      <c r="B6" s="366" t="s">
        <v>579</v>
      </c>
      <c r="C6" s="366">
        <v>35108197.519999973</v>
      </c>
      <c r="D6" s="366">
        <v>91496941.290000051</v>
      </c>
      <c r="E6" s="366">
        <v>0</v>
      </c>
      <c r="F6" s="366">
        <v>22930942.719999999</v>
      </c>
      <c r="G6" s="366">
        <v>1271728437.5400028</v>
      </c>
      <c r="H6" s="366">
        <v>0</v>
      </c>
      <c r="I6" s="366">
        <v>106833996.04000005</v>
      </c>
      <c r="J6" s="366">
        <v>16546387.790000008</v>
      </c>
      <c r="K6" s="366">
        <v>103285008.90908957</v>
      </c>
    </row>
    <row r="7" spans="1:11">
      <c r="A7" s="366">
        <v>2</v>
      </c>
      <c r="B7" s="366" t="s">
        <v>580</v>
      </c>
      <c r="C7" s="366">
        <v>0</v>
      </c>
      <c r="D7" s="366">
        <v>0</v>
      </c>
      <c r="E7" s="366">
        <v>0</v>
      </c>
      <c r="F7" s="366">
        <v>0</v>
      </c>
      <c r="G7" s="366">
        <v>0</v>
      </c>
      <c r="H7" s="366">
        <v>0</v>
      </c>
      <c r="I7" s="366">
        <v>0</v>
      </c>
      <c r="J7" s="366">
        <v>0</v>
      </c>
      <c r="K7" s="366">
        <v>31112764.340000004</v>
      </c>
    </row>
    <row r="8" spans="1:11">
      <c r="A8" s="366">
        <v>3</v>
      </c>
      <c r="B8" s="366" t="s">
        <v>544</v>
      </c>
      <c r="C8" s="366">
        <v>9994635.6500000022</v>
      </c>
      <c r="D8" s="366">
        <v>0</v>
      </c>
      <c r="E8" s="366">
        <v>0</v>
      </c>
      <c r="F8" s="366">
        <v>0</v>
      </c>
      <c r="G8" s="366">
        <v>28737648.5</v>
      </c>
      <c r="H8" s="366">
        <v>0</v>
      </c>
      <c r="I8" s="366">
        <v>4713865.4799999995</v>
      </c>
      <c r="J8" s="366">
        <v>2028678.62</v>
      </c>
      <c r="K8" s="366">
        <v>175611.61000001431</v>
      </c>
    </row>
    <row r="9" spans="1:11">
      <c r="A9" s="366">
        <v>4</v>
      </c>
      <c r="B9" s="385" t="s">
        <v>877</v>
      </c>
      <c r="C9" s="366">
        <v>197196.21000000002</v>
      </c>
      <c r="D9" s="366">
        <v>7664040.5999999996</v>
      </c>
      <c r="E9" s="366">
        <v>0</v>
      </c>
      <c r="F9" s="366">
        <v>0</v>
      </c>
      <c r="G9" s="366">
        <v>57450369.519999988</v>
      </c>
      <c r="H9" s="366">
        <v>0</v>
      </c>
      <c r="I9" s="366">
        <v>11035665.279999994</v>
      </c>
      <c r="J9" s="366">
        <v>1450257.1999999997</v>
      </c>
      <c r="K9" s="366">
        <v>4311718.1674000323</v>
      </c>
    </row>
    <row r="10" spans="1:11">
      <c r="A10" s="366">
        <v>5</v>
      </c>
      <c r="B10" s="385" t="s">
        <v>876</v>
      </c>
      <c r="C10" s="366">
        <v>0</v>
      </c>
      <c r="D10" s="366">
        <v>0</v>
      </c>
      <c r="E10" s="366">
        <v>0</v>
      </c>
      <c r="F10" s="366">
        <v>0</v>
      </c>
      <c r="G10" s="366">
        <v>0</v>
      </c>
      <c r="H10" s="366">
        <v>0</v>
      </c>
      <c r="I10" s="366">
        <v>0</v>
      </c>
      <c r="J10" s="366">
        <v>0</v>
      </c>
      <c r="K10" s="366">
        <v>0</v>
      </c>
    </row>
    <row r="11" spans="1:11">
      <c r="A11" s="366">
        <v>6</v>
      </c>
      <c r="B11" s="385" t="s">
        <v>875</v>
      </c>
      <c r="C11" s="366">
        <v>0</v>
      </c>
      <c r="D11" s="366">
        <v>0</v>
      </c>
      <c r="E11" s="366">
        <v>0</v>
      </c>
      <c r="F11" s="366">
        <v>0</v>
      </c>
      <c r="G11" s="366">
        <v>0</v>
      </c>
      <c r="H11" s="366">
        <v>0</v>
      </c>
      <c r="I11" s="366">
        <v>0</v>
      </c>
      <c r="J11" s="366">
        <v>0</v>
      </c>
      <c r="K11" s="366">
        <v>7121.87</v>
      </c>
    </row>
    <row r="13" spans="1:11" ht="13.8">
      <c r="B13" s="430"/>
    </row>
  </sheetData>
  <mergeCells count="1">
    <mergeCell ref="A5:B5"/>
  </mergeCells>
  <conditionalFormatting sqref="A5">
    <cfRule type="duplicateValues" dxfId="10" priority="1"/>
    <cfRule type="duplicateValues" dxfId="9" priority="2"/>
    <cfRule type="duplicateValues" dxfId="8" priority="3"/>
  </conditionalFormatting>
  <pageMargins left="0.7" right="0.7" top="0.75" bottom="0.75" header="0.3" footer="0.3"/>
  <pageSetup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9">
    <tabColor rgb="FF92D050"/>
  </sheetPr>
  <dimension ref="A1:V20"/>
  <sheetViews>
    <sheetView showGridLines="0" zoomScaleNormal="100" workbookViewId="0"/>
  </sheetViews>
  <sheetFormatPr defaultColWidth="8.6640625" defaultRowHeight="14.4"/>
  <cols>
    <col min="1" max="1" width="10" style="435" bestFit="1" customWidth="1"/>
    <col min="2" max="2" width="71.6640625" style="435" customWidth="1"/>
    <col min="3" max="3" width="10.5546875" style="435" bestFit="1" customWidth="1"/>
    <col min="4" max="5" width="15.109375" style="435" bestFit="1" customWidth="1"/>
    <col min="6" max="6" width="20" style="435" bestFit="1" customWidth="1"/>
    <col min="7" max="7" width="37.5546875" style="435" bestFit="1" customWidth="1"/>
    <col min="8" max="8" width="10.5546875" style="435" bestFit="1" customWidth="1"/>
    <col min="9" max="10" width="15.109375" style="435" bestFit="1" customWidth="1"/>
    <col min="11" max="11" width="20" style="435" bestFit="1" customWidth="1"/>
    <col min="12" max="12" width="37.5546875" style="435" bestFit="1" customWidth="1"/>
    <col min="13" max="13" width="10.5546875" style="435" bestFit="1" customWidth="1"/>
    <col min="14" max="15" width="15.109375" style="435" bestFit="1" customWidth="1"/>
    <col min="16" max="16" width="20" style="435" bestFit="1" customWidth="1"/>
    <col min="17" max="17" width="37.5546875" style="435" bestFit="1" customWidth="1"/>
    <col min="18" max="18" width="18" style="435" bestFit="1" customWidth="1"/>
    <col min="19" max="19" width="48" style="435" bestFit="1" customWidth="1"/>
    <col min="20" max="20" width="45.88671875" style="435" bestFit="1" customWidth="1"/>
    <col min="21" max="21" width="48" style="435" bestFit="1" customWidth="1"/>
    <col min="22" max="22" width="44.44140625" style="435" bestFit="1" customWidth="1"/>
    <col min="23" max="16384" width="8.6640625" style="435"/>
  </cols>
  <sheetData>
    <row r="1" spans="1:22">
      <c r="A1" s="280" t="s">
        <v>97</v>
      </c>
      <c r="B1" s="219" t="str">
        <f>Info!C2</f>
        <v>სს ტერაბანკი</v>
      </c>
    </row>
    <row r="2" spans="1:22">
      <c r="A2" s="280" t="s">
        <v>98</v>
      </c>
      <c r="B2" s="283">
        <f>'1. key ratios'!B2</f>
        <v>45930</v>
      </c>
    </row>
    <row r="3" spans="1:22">
      <c r="A3" s="282" t="s">
        <v>662</v>
      </c>
      <c r="B3" s="376"/>
    </row>
    <row r="4" spans="1:22">
      <c r="A4" s="282"/>
      <c r="B4" s="376"/>
    </row>
    <row r="5" spans="1:22" ht="24" customHeight="1">
      <c r="A5" s="752" t="s">
        <v>689</v>
      </c>
      <c r="B5" s="752"/>
      <c r="C5" s="754" t="s">
        <v>881</v>
      </c>
      <c r="D5" s="754"/>
      <c r="E5" s="754"/>
      <c r="F5" s="754"/>
      <c r="G5" s="754"/>
      <c r="H5" s="754" t="s">
        <v>570</v>
      </c>
      <c r="I5" s="754"/>
      <c r="J5" s="754"/>
      <c r="K5" s="754"/>
      <c r="L5" s="754"/>
      <c r="M5" s="754" t="s">
        <v>880</v>
      </c>
      <c r="N5" s="754"/>
      <c r="O5" s="754"/>
      <c r="P5" s="754"/>
      <c r="Q5" s="754"/>
      <c r="R5" s="753" t="s">
        <v>688</v>
      </c>
      <c r="S5" s="753" t="s">
        <v>692</v>
      </c>
      <c r="T5" s="753" t="s">
        <v>691</v>
      </c>
      <c r="U5" s="753" t="s">
        <v>923</v>
      </c>
      <c r="V5" s="753" t="s">
        <v>924</v>
      </c>
    </row>
    <row r="6" spans="1:22" ht="36" customHeight="1">
      <c r="A6" s="752"/>
      <c r="B6" s="752"/>
      <c r="C6" s="444"/>
      <c r="D6" s="374" t="s">
        <v>865</v>
      </c>
      <c r="E6" s="374" t="s">
        <v>864</v>
      </c>
      <c r="F6" s="374" t="s">
        <v>863</v>
      </c>
      <c r="G6" s="374" t="s">
        <v>862</v>
      </c>
      <c r="H6" s="444"/>
      <c r="I6" s="374" t="s">
        <v>865</v>
      </c>
      <c r="J6" s="374" t="s">
        <v>864</v>
      </c>
      <c r="K6" s="374" t="s">
        <v>863</v>
      </c>
      <c r="L6" s="374" t="s">
        <v>862</v>
      </c>
      <c r="M6" s="444"/>
      <c r="N6" s="374" t="s">
        <v>865</v>
      </c>
      <c r="O6" s="374" t="s">
        <v>864</v>
      </c>
      <c r="P6" s="374" t="s">
        <v>863</v>
      </c>
      <c r="Q6" s="374" t="s">
        <v>862</v>
      </c>
      <c r="R6" s="753"/>
      <c r="S6" s="753"/>
      <c r="T6" s="753"/>
      <c r="U6" s="753"/>
      <c r="V6" s="753"/>
    </row>
    <row r="7" spans="1:22">
      <c r="A7" s="439">
        <v>1</v>
      </c>
      <c r="B7" s="443" t="s">
        <v>663</v>
      </c>
      <c r="C7" s="431">
        <v>3025457.1681000004</v>
      </c>
      <c r="D7" s="431">
        <v>1300170.0950000002</v>
      </c>
      <c r="E7" s="431">
        <v>97637.65</v>
      </c>
      <c r="F7" s="431">
        <v>1627649.4231000002</v>
      </c>
      <c r="G7" s="431">
        <v>0</v>
      </c>
      <c r="H7" s="431">
        <v>3071579.7801999999</v>
      </c>
      <c r="I7" s="431">
        <v>1301475.0436</v>
      </c>
      <c r="J7" s="431">
        <v>98015.44</v>
      </c>
      <c r="K7" s="431">
        <v>1672089.2966000002</v>
      </c>
      <c r="L7" s="431">
        <v>0</v>
      </c>
      <c r="M7" s="431">
        <v>318412.57781325001</v>
      </c>
      <c r="N7" s="431">
        <v>32246.312559710001</v>
      </c>
      <c r="O7" s="431">
        <v>34039.757356720002</v>
      </c>
      <c r="P7" s="431">
        <v>252126.50789682003</v>
      </c>
      <c r="Q7" s="431">
        <v>0</v>
      </c>
      <c r="R7" s="431">
        <v>20</v>
      </c>
      <c r="S7" s="502">
        <v>0.20165586999999999</v>
      </c>
      <c r="T7" s="502">
        <v>0.23624413999999999</v>
      </c>
      <c r="U7" s="431">
        <v>0.13992915</v>
      </c>
      <c r="V7" s="509">
        <v>42.164700000000003</v>
      </c>
    </row>
    <row r="8" spans="1:22">
      <c r="A8" s="439">
        <v>2</v>
      </c>
      <c r="B8" s="442" t="s">
        <v>664</v>
      </c>
      <c r="C8" s="431">
        <v>156121504.42569998</v>
      </c>
      <c r="D8" s="431">
        <v>145912992.57009998</v>
      </c>
      <c r="E8" s="431">
        <v>2993591.9141000002</v>
      </c>
      <c r="F8" s="431">
        <v>7214919.9415000007</v>
      </c>
      <c r="G8" s="431">
        <v>0</v>
      </c>
      <c r="H8" s="431">
        <v>159026144.80549961</v>
      </c>
      <c r="I8" s="431">
        <v>147313498.78169963</v>
      </c>
      <c r="J8" s="431">
        <v>3108583.7429999998</v>
      </c>
      <c r="K8" s="431">
        <v>8604062.2807999998</v>
      </c>
      <c r="L8" s="431">
        <v>0</v>
      </c>
      <c r="M8" s="431">
        <v>7055930.1276067896</v>
      </c>
      <c r="N8" s="431">
        <v>1161881.9270806999</v>
      </c>
      <c r="O8" s="431">
        <v>536326.50336765999</v>
      </c>
      <c r="P8" s="431">
        <v>5357721.6971584298</v>
      </c>
      <c r="Q8" s="431">
        <v>0</v>
      </c>
      <c r="R8" s="431">
        <v>8966</v>
      </c>
      <c r="S8" s="502">
        <v>0.25872067922718756</v>
      </c>
      <c r="T8" s="502">
        <v>0.31305802733134469</v>
      </c>
      <c r="U8" s="431">
        <v>0.20209105999999999</v>
      </c>
      <c r="V8" s="509">
        <v>48.000300000000003</v>
      </c>
    </row>
    <row r="9" spans="1:22">
      <c r="A9" s="439">
        <v>3</v>
      </c>
      <c r="B9" s="442" t="s">
        <v>665</v>
      </c>
      <c r="C9" s="431">
        <v>0</v>
      </c>
      <c r="D9" s="431">
        <v>0</v>
      </c>
      <c r="E9" s="431">
        <v>0</v>
      </c>
      <c r="F9" s="431">
        <v>0</v>
      </c>
      <c r="G9" s="431">
        <v>0</v>
      </c>
      <c r="H9" s="431">
        <v>0</v>
      </c>
      <c r="I9" s="431">
        <v>0</v>
      </c>
      <c r="J9" s="431">
        <v>0</v>
      </c>
      <c r="K9" s="431">
        <v>0</v>
      </c>
      <c r="L9" s="431">
        <v>0</v>
      </c>
      <c r="M9" s="431">
        <v>0</v>
      </c>
      <c r="N9" s="431">
        <v>0</v>
      </c>
      <c r="O9" s="431">
        <v>0</v>
      </c>
      <c r="P9" s="431">
        <v>0</v>
      </c>
      <c r="Q9" s="431">
        <v>0</v>
      </c>
      <c r="R9" s="431">
        <v>0</v>
      </c>
      <c r="S9" s="502" t="s">
        <v>1029</v>
      </c>
      <c r="T9" s="502" t="s">
        <v>1029</v>
      </c>
      <c r="U9" s="431">
        <v>0</v>
      </c>
      <c r="V9" s="509">
        <v>0</v>
      </c>
    </row>
    <row r="10" spans="1:22">
      <c r="A10" s="439">
        <v>4</v>
      </c>
      <c r="B10" s="442" t="s">
        <v>666</v>
      </c>
      <c r="C10" s="431">
        <v>10194.41</v>
      </c>
      <c r="D10" s="431">
        <v>10194.41</v>
      </c>
      <c r="E10" s="431">
        <v>0</v>
      </c>
      <c r="F10" s="431">
        <v>0</v>
      </c>
      <c r="G10" s="431">
        <v>0</v>
      </c>
      <c r="H10" s="431">
        <v>10194.41</v>
      </c>
      <c r="I10" s="431">
        <v>10194.41</v>
      </c>
      <c r="J10" s="431">
        <v>0</v>
      </c>
      <c r="K10" s="431">
        <v>0</v>
      </c>
      <c r="L10" s="431">
        <v>0</v>
      </c>
      <c r="M10" s="431">
        <v>107.69415983</v>
      </c>
      <c r="N10" s="431">
        <v>107.69415983</v>
      </c>
      <c r="O10" s="431">
        <v>0</v>
      </c>
      <c r="P10" s="431">
        <v>0</v>
      </c>
      <c r="Q10" s="431">
        <v>0</v>
      </c>
      <c r="R10" s="431">
        <v>11</v>
      </c>
      <c r="S10" s="502">
        <v>0</v>
      </c>
      <c r="T10" s="502">
        <v>0.20482300000000001</v>
      </c>
      <c r="U10" s="431">
        <v>0</v>
      </c>
      <c r="V10" s="509">
        <v>7.1509</v>
      </c>
    </row>
    <row r="11" spans="1:22">
      <c r="A11" s="439">
        <v>5</v>
      </c>
      <c r="B11" s="442" t="s">
        <v>667</v>
      </c>
      <c r="C11" s="431">
        <v>1650943.9136999999</v>
      </c>
      <c r="D11" s="431">
        <v>1555982.92</v>
      </c>
      <c r="E11" s="431">
        <v>20019.849999999999</v>
      </c>
      <c r="F11" s="431">
        <v>74941.143700000001</v>
      </c>
      <c r="G11" s="431">
        <v>0</v>
      </c>
      <c r="H11" s="431">
        <v>1656833.9236999999</v>
      </c>
      <c r="I11" s="431">
        <v>1560238.86</v>
      </c>
      <c r="J11" s="431">
        <v>20308.63</v>
      </c>
      <c r="K11" s="431">
        <v>76286.433699999994</v>
      </c>
      <c r="L11" s="431">
        <v>0</v>
      </c>
      <c r="M11" s="431">
        <v>90195.53007999</v>
      </c>
      <c r="N11" s="431">
        <v>11998.600386530001</v>
      </c>
      <c r="O11" s="431">
        <v>2840.72639192</v>
      </c>
      <c r="P11" s="431">
        <v>75356.203301539994</v>
      </c>
      <c r="Q11" s="431">
        <v>0</v>
      </c>
      <c r="R11" s="431">
        <v>1678</v>
      </c>
      <c r="S11" s="502">
        <v>0.13782825797357737</v>
      </c>
      <c r="T11" s="502">
        <v>0.14733556197294506</v>
      </c>
      <c r="U11" s="431">
        <v>0.13748890999999999</v>
      </c>
      <c r="V11" s="509">
        <v>23.441400000000002</v>
      </c>
    </row>
    <row r="12" spans="1:22">
      <c r="A12" s="439">
        <v>6</v>
      </c>
      <c r="B12" s="442" t="s">
        <v>668</v>
      </c>
      <c r="C12" s="431">
        <v>1680311.9908000003</v>
      </c>
      <c r="D12" s="431">
        <v>1557304.8708000001</v>
      </c>
      <c r="E12" s="431">
        <v>56139.01</v>
      </c>
      <c r="F12" s="431">
        <v>66868.11</v>
      </c>
      <c r="G12" s="431">
        <v>0</v>
      </c>
      <c r="H12" s="431">
        <v>1710648.6746</v>
      </c>
      <c r="I12" s="431">
        <v>1576613.4246</v>
      </c>
      <c r="J12" s="431">
        <v>57582.28</v>
      </c>
      <c r="K12" s="431">
        <v>76452.97</v>
      </c>
      <c r="L12" s="431">
        <v>0</v>
      </c>
      <c r="M12" s="431">
        <v>108573.11698963</v>
      </c>
      <c r="N12" s="431">
        <v>30870.398656509999</v>
      </c>
      <c r="O12" s="431">
        <v>12213.17430895</v>
      </c>
      <c r="P12" s="431">
        <v>65489.544024169998</v>
      </c>
      <c r="Q12" s="431">
        <v>0</v>
      </c>
      <c r="R12" s="431">
        <v>1707</v>
      </c>
      <c r="S12" s="502">
        <v>0.25558708532710678</v>
      </c>
      <c r="T12" s="502">
        <v>0.32248515890080237</v>
      </c>
      <c r="U12" s="431">
        <v>0.26556612000000002</v>
      </c>
      <c r="V12" s="509">
        <v>21.374600000000001</v>
      </c>
    </row>
    <row r="13" spans="1:22">
      <c r="A13" s="439">
        <v>7</v>
      </c>
      <c r="B13" s="442" t="s">
        <v>669</v>
      </c>
      <c r="C13" s="431">
        <v>130374840.27370003</v>
      </c>
      <c r="D13" s="431">
        <v>126758900.47410002</v>
      </c>
      <c r="E13" s="431">
        <v>752069.67350000003</v>
      </c>
      <c r="F13" s="431">
        <v>2863870.1261</v>
      </c>
      <c r="G13" s="431">
        <v>0</v>
      </c>
      <c r="H13" s="431">
        <v>130782600.04249999</v>
      </c>
      <c r="I13" s="431">
        <v>126999004.529</v>
      </c>
      <c r="J13" s="431">
        <v>758162.88780000003</v>
      </c>
      <c r="K13" s="431">
        <v>3025432.6256999997</v>
      </c>
      <c r="L13" s="431">
        <v>0</v>
      </c>
      <c r="M13" s="431">
        <v>716737.97066103993</v>
      </c>
      <c r="N13" s="431">
        <v>188813.27007008999</v>
      </c>
      <c r="O13" s="431">
        <v>34740.853346579999</v>
      </c>
      <c r="P13" s="431">
        <v>493183.84724436997</v>
      </c>
      <c r="Q13" s="431">
        <v>0</v>
      </c>
      <c r="R13" s="431">
        <v>1429</v>
      </c>
      <c r="S13" s="502">
        <v>0.12990103176809792</v>
      </c>
      <c r="T13" s="502">
        <v>0.15033666294046463</v>
      </c>
      <c r="U13" s="431">
        <v>0.10840141</v>
      </c>
      <c r="V13" s="509">
        <v>120.21299999999999</v>
      </c>
    </row>
    <row r="14" spans="1:22">
      <c r="A14" s="437">
        <v>7.1</v>
      </c>
      <c r="B14" s="436" t="s">
        <v>670</v>
      </c>
      <c r="C14" s="431">
        <v>97413592.206699997</v>
      </c>
      <c r="D14" s="431">
        <v>94354711.1602</v>
      </c>
      <c r="E14" s="431">
        <v>432101.7904</v>
      </c>
      <c r="F14" s="431">
        <v>2626779.2560999999</v>
      </c>
      <c r="G14" s="431">
        <v>0</v>
      </c>
      <c r="H14" s="431">
        <v>97726894.078299999</v>
      </c>
      <c r="I14" s="431">
        <v>94508132.298099995</v>
      </c>
      <c r="J14" s="431">
        <v>436543.00450000004</v>
      </c>
      <c r="K14" s="431">
        <v>2782218.7757000001</v>
      </c>
      <c r="L14" s="431">
        <v>0</v>
      </c>
      <c r="M14" s="431">
        <v>605272.57784302998</v>
      </c>
      <c r="N14" s="431">
        <v>140462.14279550003</v>
      </c>
      <c r="O14" s="431">
        <v>18011.187541250001</v>
      </c>
      <c r="P14" s="431">
        <v>446799.24750627996</v>
      </c>
      <c r="Q14" s="431">
        <v>0</v>
      </c>
      <c r="R14" s="431">
        <v>973</v>
      </c>
      <c r="S14" s="502">
        <v>0.12746350675843771</v>
      </c>
      <c r="T14" s="502">
        <v>0.14785738769084353</v>
      </c>
      <c r="U14" s="431">
        <v>0.10781489</v>
      </c>
      <c r="V14" s="509">
        <v>122.2353</v>
      </c>
    </row>
    <row r="15" spans="1:22" ht="24">
      <c r="A15" s="437">
        <v>7.2</v>
      </c>
      <c r="B15" s="436" t="s">
        <v>671</v>
      </c>
      <c r="C15" s="431">
        <v>19940097.392500002</v>
      </c>
      <c r="D15" s="431">
        <v>19665601.569400001</v>
      </c>
      <c r="E15" s="431">
        <v>274495.82309999998</v>
      </c>
      <c r="F15" s="431">
        <v>0</v>
      </c>
      <c r="G15" s="431">
        <v>0</v>
      </c>
      <c r="H15" s="431">
        <v>20004716.772999998</v>
      </c>
      <c r="I15" s="431">
        <v>19729013.229699999</v>
      </c>
      <c r="J15" s="431">
        <v>275703.54330000002</v>
      </c>
      <c r="K15" s="431">
        <v>0</v>
      </c>
      <c r="L15" s="431">
        <v>0</v>
      </c>
      <c r="M15" s="431">
        <v>42772.233135479997</v>
      </c>
      <c r="N15" s="431">
        <v>28743.582079529995</v>
      </c>
      <c r="O15" s="431">
        <v>14028.65105595</v>
      </c>
      <c r="P15" s="431">
        <v>0</v>
      </c>
      <c r="Q15" s="431">
        <v>0</v>
      </c>
      <c r="R15" s="431">
        <v>277</v>
      </c>
      <c r="S15" s="502">
        <v>0.13758464465487302</v>
      </c>
      <c r="T15" s="502">
        <v>0.1572296149930239</v>
      </c>
      <c r="U15" s="431">
        <v>0.11174968</v>
      </c>
      <c r="V15" s="509">
        <v>106.77079999999999</v>
      </c>
    </row>
    <row r="16" spans="1:22">
      <c r="A16" s="437">
        <v>7.3</v>
      </c>
      <c r="B16" s="436" t="s">
        <v>672</v>
      </c>
      <c r="C16" s="431">
        <v>13021150.674499998</v>
      </c>
      <c r="D16" s="431">
        <v>12738587.744499998</v>
      </c>
      <c r="E16" s="431">
        <v>45472.06</v>
      </c>
      <c r="F16" s="431">
        <v>237090.87</v>
      </c>
      <c r="G16" s="431">
        <v>0</v>
      </c>
      <c r="H16" s="431">
        <v>13050989.191199999</v>
      </c>
      <c r="I16" s="431">
        <v>12761859.0012</v>
      </c>
      <c r="J16" s="431">
        <v>45916.34</v>
      </c>
      <c r="K16" s="431">
        <v>243213.85</v>
      </c>
      <c r="L16" s="431">
        <v>0</v>
      </c>
      <c r="M16" s="431">
        <v>68693.159682529993</v>
      </c>
      <c r="N16" s="431">
        <v>19607.545195059996</v>
      </c>
      <c r="O16" s="431">
        <v>2701.01474938</v>
      </c>
      <c r="P16" s="431">
        <v>46384.599738090001</v>
      </c>
      <c r="Q16" s="431">
        <v>0</v>
      </c>
      <c r="R16" s="431">
        <v>179</v>
      </c>
      <c r="S16" s="502">
        <v>0.1279195136921816</v>
      </c>
      <c r="T16" s="502">
        <v>0.15027034756407845</v>
      </c>
      <c r="U16" s="431">
        <v>0.10766191</v>
      </c>
      <c r="V16" s="509">
        <v>125.9853</v>
      </c>
    </row>
    <row r="17" spans="1:22">
      <c r="A17" s="439">
        <v>8</v>
      </c>
      <c r="B17" s="442" t="s">
        <v>673</v>
      </c>
      <c r="C17" s="431">
        <v>0</v>
      </c>
      <c r="D17" s="431">
        <v>0</v>
      </c>
      <c r="E17" s="431">
        <v>0</v>
      </c>
      <c r="F17" s="431">
        <v>0</v>
      </c>
      <c r="G17" s="431">
        <v>0</v>
      </c>
      <c r="H17" s="431">
        <v>0</v>
      </c>
      <c r="I17" s="431">
        <v>0</v>
      </c>
      <c r="J17" s="431">
        <v>0</v>
      </c>
      <c r="K17" s="431">
        <v>0</v>
      </c>
      <c r="L17" s="431">
        <v>0</v>
      </c>
      <c r="M17" s="431">
        <v>0</v>
      </c>
      <c r="N17" s="431">
        <v>0</v>
      </c>
      <c r="O17" s="431">
        <v>0</v>
      </c>
      <c r="P17" s="431">
        <v>0</v>
      </c>
      <c r="Q17" s="431">
        <v>0</v>
      </c>
      <c r="R17" s="431">
        <v>0</v>
      </c>
      <c r="S17" s="502" t="s">
        <v>1029</v>
      </c>
      <c r="T17" s="502" t="s">
        <v>1029</v>
      </c>
      <c r="U17" s="431">
        <v>0</v>
      </c>
      <c r="V17" s="509">
        <v>0</v>
      </c>
    </row>
    <row r="18" spans="1:22">
      <c r="A18" s="441">
        <v>9</v>
      </c>
      <c r="B18" s="440" t="s">
        <v>674</v>
      </c>
      <c r="C18" s="431">
        <v>308598.66000000003</v>
      </c>
      <c r="D18" s="431">
        <v>265251.01</v>
      </c>
      <c r="E18" s="431">
        <v>26653.83</v>
      </c>
      <c r="F18" s="431">
        <v>16693.82</v>
      </c>
      <c r="G18" s="431">
        <v>0</v>
      </c>
      <c r="H18" s="431">
        <v>388013.14</v>
      </c>
      <c r="I18" s="431">
        <v>330165.76000000001</v>
      </c>
      <c r="J18" s="431">
        <v>32201.96</v>
      </c>
      <c r="K18" s="431">
        <v>25645.42</v>
      </c>
      <c r="L18" s="431">
        <v>0</v>
      </c>
      <c r="M18" s="431">
        <v>36826.947132279995</v>
      </c>
      <c r="N18" s="431">
        <v>3508.7753727700001</v>
      </c>
      <c r="O18" s="431">
        <v>8024.5848520299996</v>
      </c>
      <c r="P18" s="431">
        <v>25293.586907479999</v>
      </c>
      <c r="Q18" s="431">
        <v>0</v>
      </c>
      <c r="R18" s="431">
        <v>25</v>
      </c>
      <c r="S18" s="502" t="s">
        <v>1029</v>
      </c>
      <c r="T18" s="502" t="s">
        <v>1029</v>
      </c>
      <c r="U18" s="431">
        <v>0.10983925999999999</v>
      </c>
      <c r="V18" s="509">
        <v>60.112200000000001</v>
      </c>
    </row>
    <row r="19" spans="1:22">
      <c r="A19" s="439">
        <v>10</v>
      </c>
      <c r="B19" s="438" t="s">
        <v>690</v>
      </c>
      <c r="C19" s="431">
        <v>293171850.84200001</v>
      </c>
      <c r="D19" s="499">
        <v>277360796.34999996</v>
      </c>
      <c r="E19" s="499">
        <v>3946111.9276000001</v>
      </c>
      <c r="F19" s="499">
        <v>11864942.5644</v>
      </c>
      <c r="G19" s="499">
        <v>0</v>
      </c>
      <c r="H19" s="499">
        <v>296646014.77649963</v>
      </c>
      <c r="I19" s="499">
        <v>279091190.80889964</v>
      </c>
      <c r="J19" s="499">
        <v>4074854.9407999995</v>
      </c>
      <c r="K19" s="499">
        <v>13479969.026800001</v>
      </c>
      <c r="L19" s="499">
        <v>0</v>
      </c>
      <c r="M19" s="499">
        <v>8326783.96444281</v>
      </c>
      <c r="N19" s="499">
        <v>1429426.9782861399</v>
      </c>
      <c r="O19" s="499">
        <v>628185.59962386009</v>
      </c>
      <c r="P19" s="499">
        <v>6269171.3865328096</v>
      </c>
      <c r="Q19" s="499">
        <v>0</v>
      </c>
      <c r="R19" s="499">
        <v>13836</v>
      </c>
      <c r="S19" s="503">
        <v>0.20370755671193128</v>
      </c>
      <c r="T19" s="503">
        <v>0.24211939558425227</v>
      </c>
      <c r="U19" s="503">
        <v>0.15968123478166024</v>
      </c>
      <c r="V19" s="510">
        <v>79.449299999999994</v>
      </c>
    </row>
    <row r="20" spans="1:22" ht="24">
      <c r="A20" s="437">
        <v>10.1</v>
      </c>
      <c r="B20" s="436" t="s">
        <v>693</v>
      </c>
      <c r="C20" s="431">
        <v>0</v>
      </c>
      <c r="D20" s="431">
        <v>0</v>
      </c>
      <c r="E20" s="431">
        <v>0</v>
      </c>
      <c r="F20" s="431">
        <v>0</v>
      </c>
      <c r="G20" s="431">
        <v>0</v>
      </c>
      <c r="H20" s="431">
        <v>0</v>
      </c>
      <c r="I20" s="431">
        <v>0</v>
      </c>
      <c r="J20" s="431">
        <v>0</v>
      </c>
      <c r="K20" s="431">
        <v>0</v>
      </c>
      <c r="L20" s="431">
        <v>0</v>
      </c>
      <c r="M20" s="431">
        <v>0</v>
      </c>
      <c r="N20" s="431">
        <v>0</v>
      </c>
      <c r="O20" s="431">
        <v>0</v>
      </c>
      <c r="P20" s="431">
        <v>0</v>
      </c>
      <c r="Q20" s="431">
        <v>0</v>
      </c>
      <c r="R20" s="431">
        <v>0</v>
      </c>
      <c r="S20" s="431">
        <v>0</v>
      </c>
      <c r="T20" s="431">
        <v>0</v>
      </c>
      <c r="U20" s="431">
        <v>0</v>
      </c>
      <c r="V20" s="431">
        <v>0</v>
      </c>
    </row>
  </sheetData>
  <mergeCells count="9">
    <mergeCell ref="A5:B6"/>
    <mergeCell ref="V5:V6"/>
    <mergeCell ref="U5:U6"/>
    <mergeCell ref="T5:T6"/>
    <mergeCell ref="S5:S6"/>
    <mergeCell ref="H5:L5"/>
    <mergeCell ref="M5:Q5"/>
    <mergeCell ref="R5:R6"/>
    <mergeCell ref="C5:G5"/>
  </mergeCells>
  <pageMargins left="0.7" right="0.7" top="0.75" bottom="0.75" header="0.3" footer="0.3"/>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30"/>
  <dimension ref="A1:F237"/>
  <sheetViews>
    <sheetView zoomScale="80" zoomScaleNormal="80" workbookViewId="0">
      <selection sqref="A1:C1"/>
    </sheetView>
  </sheetViews>
  <sheetFormatPr defaultColWidth="43.5546875" defaultRowHeight="12"/>
  <cols>
    <col min="1" max="1" width="8" style="127" customWidth="1"/>
    <col min="2" max="2" width="66.33203125" style="128" customWidth="1"/>
    <col min="3" max="3" width="131.44140625" style="129" customWidth="1"/>
    <col min="4" max="5" width="10.33203125" style="122" customWidth="1"/>
    <col min="6" max="6" width="67.6640625" style="122" customWidth="1"/>
    <col min="7" max="16384" width="43.5546875" style="122"/>
  </cols>
  <sheetData>
    <row r="1" spans="1:3" ht="13.2" thickTop="1" thickBot="1">
      <c r="A1" s="757" t="s">
        <v>176</v>
      </c>
      <c r="B1" s="758"/>
      <c r="C1" s="759"/>
    </row>
    <row r="2" spans="1:3" ht="26.25" customHeight="1">
      <c r="A2" s="451"/>
      <c r="B2" s="760" t="s">
        <v>177</v>
      </c>
      <c r="C2" s="760"/>
    </row>
    <row r="3" spans="1:3" s="126" customFormat="1" ht="11.25" customHeight="1">
      <c r="A3" s="560"/>
      <c r="B3" s="760" t="s">
        <v>251</v>
      </c>
      <c r="C3" s="760"/>
    </row>
    <row r="4" spans="1:3" ht="12" customHeight="1" thickBot="1">
      <c r="A4" s="761" t="s">
        <v>255</v>
      </c>
      <c r="B4" s="762"/>
      <c r="C4" s="763"/>
    </row>
    <row r="5" spans="1:3" ht="12.6" thickTop="1">
      <c r="A5" s="123"/>
      <c r="B5" s="764" t="s">
        <v>178</v>
      </c>
      <c r="C5" s="765"/>
    </row>
    <row r="6" spans="1:3">
      <c r="A6" s="451"/>
      <c r="B6" s="766" t="s">
        <v>252</v>
      </c>
      <c r="C6" s="767"/>
    </row>
    <row r="7" spans="1:3">
      <c r="A7" s="451"/>
      <c r="B7" s="766" t="s">
        <v>179</v>
      </c>
      <c r="C7" s="767"/>
    </row>
    <row r="8" spans="1:3">
      <c r="A8" s="451"/>
      <c r="B8" s="766" t="s">
        <v>253</v>
      </c>
      <c r="C8" s="767"/>
    </row>
    <row r="9" spans="1:3">
      <c r="A9" s="451"/>
      <c r="B9" s="772" t="s">
        <v>254</v>
      </c>
      <c r="C9" s="773"/>
    </row>
    <row r="10" spans="1:3">
      <c r="A10" s="451"/>
      <c r="B10" s="770" t="s">
        <v>180</v>
      </c>
      <c r="C10" s="771" t="s">
        <v>180</v>
      </c>
    </row>
    <row r="11" spans="1:3">
      <c r="A11" s="451"/>
      <c r="B11" s="770" t="s">
        <v>181</v>
      </c>
      <c r="C11" s="771" t="s">
        <v>181</v>
      </c>
    </row>
    <row r="12" spans="1:3">
      <c r="A12" s="451"/>
      <c r="B12" s="770" t="s">
        <v>182</v>
      </c>
      <c r="C12" s="771" t="s">
        <v>182</v>
      </c>
    </row>
    <row r="13" spans="1:3">
      <c r="A13" s="451"/>
      <c r="B13" s="770" t="s">
        <v>183</v>
      </c>
      <c r="C13" s="771" t="s">
        <v>183</v>
      </c>
    </row>
    <row r="14" spans="1:3">
      <c r="A14" s="451"/>
      <c r="B14" s="770" t="s">
        <v>184</v>
      </c>
      <c r="C14" s="771" t="s">
        <v>184</v>
      </c>
    </row>
    <row r="15" spans="1:3" ht="21.75" customHeight="1">
      <c r="A15" s="451"/>
      <c r="B15" s="770" t="s">
        <v>185</v>
      </c>
      <c r="C15" s="771" t="s">
        <v>185</v>
      </c>
    </row>
    <row r="16" spans="1:3">
      <c r="A16" s="451"/>
      <c r="B16" s="770" t="s">
        <v>186</v>
      </c>
      <c r="C16" s="771" t="s">
        <v>187</v>
      </c>
    </row>
    <row r="17" spans="1:6">
      <c r="A17" s="451"/>
      <c r="B17" s="770" t="s">
        <v>188</v>
      </c>
      <c r="C17" s="771" t="s">
        <v>189</v>
      </c>
    </row>
    <row r="18" spans="1:6">
      <c r="A18" s="451"/>
      <c r="B18" s="770" t="s">
        <v>190</v>
      </c>
      <c r="C18" s="771" t="s">
        <v>191</v>
      </c>
    </row>
    <row r="19" spans="1:6">
      <c r="A19" s="561"/>
      <c r="B19" s="768" t="s">
        <v>192</v>
      </c>
      <c r="C19" s="769" t="s">
        <v>192</v>
      </c>
    </row>
    <row r="20" spans="1:6">
      <c r="A20" s="561"/>
      <c r="B20" s="768" t="s">
        <v>926</v>
      </c>
      <c r="C20" s="769" t="s">
        <v>193</v>
      </c>
    </row>
    <row r="21" spans="1:6">
      <c r="A21" s="451"/>
      <c r="B21" s="768" t="s">
        <v>971</v>
      </c>
      <c r="C21" s="769" t="s">
        <v>194</v>
      </c>
    </row>
    <row r="22" spans="1:6" ht="23.25" customHeight="1">
      <c r="A22" s="451"/>
      <c r="B22" s="770" t="s">
        <v>195</v>
      </c>
      <c r="C22" s="771" t="s">
        <v>196</v>
      </c>
      <c r="F22" s="485"/>
    </row>
    <row r="23" spans="1:6">
      <c r="A23" s="451"/>
      <c r="B23" s="770" t="s">
        <v>197</v>
      </c>
      <c r="C23" s="771" t="s">
        <v>197</v>
      </c>
    </row>
    <row r="24" spans="1:6">
      <c r="A24" s="451"/>
      <c r="B24" s="770" t="s">
        <v>198</v>
      </c>
      <c r="C24" s="771" t="s">
        <v>199</v>
      </c>
    </row>
    <row r="25" spans="1:6" ht="12.6" thickBot="1">
      <c r="A25" s="124"/>
      <c r="B25" s="777" t="s">
        <v>200</v>
      </c>
      <c r="C25" s="778"/>
    </row>
    <row r="26" spans="1:6" ht="13.2" thickTop="1" thickBot="1">
      <c r="A26" s="761" t="s">
        <v>817</v>
      </c>
      <c r="B26" s="762"/>
      <c r="C26" s="763"/>
    </row>
    <row r="27" spans="1:6" ht="13.2" thickTop="1" thickBot="1">
      <c r="A27" s="125"/>
      <c r="B27" s="779" t="s">
        <v>818</v>
      </c>
      <c r="C27" s="780"/>
    </row>
    <row r="28" spans="1:6" ht="13.2" thickTop="1" thickBot="1">
      <c r="A28" s="761" t="s">
        <v>256</v>
      </c>
      <c r="B28" s="762"/>
      <c r="C28" s="763"/>
    </row>
    <row r="29" spans="1:6" ht="12.6" thickTop="1">
      <c r="A29" s="123"/>
      <c r="B29" s="781" t="s">
        <v>821</v>
      </c>
      <c r="C29" s="782" t="s">
        <v>201</v>
      </c>
    </row>
    <row r="30" spans="1:6">
      <c r="A30" s="451"/>
      <c r="B30" s="774" t="s">
        <v>205</v>
      </c>
      <c r="C30" s="775" t="s">
        <v>202</v>
      </c>
    </row>
    <row r="31" spans="1:6">
      <c r="A31" s="451"/>
      <c r="B31" s="774" t="s">
        <v>819</v>
      </c>
      <c r="C31" s="775" t="s">
        <v>203</v>
      </c>
    </row>
    <row r="32" spans="1:6">
      <c r="A32" s="451"/>
      <c r="B32" s="774" t="s">
        <v>820</v>
      </c>
      <c r="C32" s="775" t="s">
        <v>204</v>
      </c>
    </row>
    <row r="33" spans="1:3">
      <c r="A33" s="451"/>
      <c r="B33" s="774" t="s">
        <v>208</v>
      </c>
      <c r="C33" s="775" t="s">
        <v>209</v>
      </c>
    </row>
    <row r="34" spans="1:3">
      <c r="A34" s="451"/>
      <c r="B34" s="774" t="s">
        <v>822</v>
      </c>
      <c r="C34" s="775" t="s">
        <v>206</v>
      </c>
    </row>
    <row r="35" spans="1:3">
      <c r="A35" s="451"/>
      <c r="B35" s="774" t="s">
        <v>823</v>
      </c>
      <c r="C35" s="775" t="s">
        <v>207</v>
      </c>
    </row>
    <row r="36" spans="1:3">
      <c r="A36" s="451"/>
      <c r="B36" s="766" t="s">
        <v>824</v>
      </c>
      <c r="C36" s="776"/>
    </row>
    <row r="37" spans="1:3" ht="24.75" customHeight="1">
      <c r="A37" s="451"/>
      <c r="B37" s="774" t="s">
        <v>825</v>
      </c>
      <c r="C37" s="775" t="s">
        <v>210</v>
      </c>
    </row>
    <row r="38" spans="1:3" ht="23.25" customHeight="1">
      <c r="A38" s="451"/>
      <c r="B38" s="774" t="s">
        <v>826</v>
      </c>
      <c r="C38" s="775" t="s">
        <v>211</v>
      </c>
    </row>
    <row r="39" spans="1:3" ht="23.25" customHeight="1">
      <c r="A39" s="451"/>
      <c r="B39" s="766" t="s">
        <v>827</v>
      </c>
      <c r="C39" s="767"/>
    </row>
    <row r="40" spans="1:3" ht="12" customHeight="1">
      <c r="A40" s="451"/>
      <c r="B40" s="774" t="s">
        <v>828</v>
      </c>
      <c r="C40" s="775"/>
    </row>
    <row r="41" spans="1:3" ht="12.6" thickBot="1">
      <c r="A41" s="761" t="s">
        <v>257</v>
      </c>
      <c r="B41" s="762"/>
      <c r="C41" s="763"/>
    </row>
    <row r="42" spans="1:3" ht="12.6" thickTop="1">
      <c r="A42" s="123"/>
      <c r="B42" s="764" t="s">
        <v>287</v>
      </c>
      <c r="C42" s="765" t="s">
        <v>212</v>
      </c>
    </row>
    <row r="43" spans="1:3">
      <c r="A43" s="451"/>
      <c r="B43" s="766" t="s">
        <v>286</v>
      </c>
      <c r="C43" s="767"/>
    </row>
    <row r="44" spans="1:3" ht="23.25" customHeight="1" thickBot="1">
      <c r="A44" s="124"/>
      <c r="B44" s="783" t="s">
        <v>213</v>
      </c>
      <c r="C44" s="784" t="s">
        <v>214</v>
      </c>
    </row>
    <row r="45" spans="1:3" ht="11.25" customHeight="1" thickTop="1" thickBot="1">
      <c r="A45" s="761" t="s">
        <v>258</v>
      </c>
      <c r="B45" s="762"/>
      <c r="C45" s="763"/>
    </row>
    <row r="46" spans="1:3" ht="26.25" customHeight="1" thickTop="1">
      <c r="A46" s="451"/>
      <c r="B46" s="766" t="s">
        <v>259</v>
      </c>
      <c r="C46" s="767"/>
    </row>
    <row r="47" spans="1:3" ht="12.6" thickBot="1">
      <c r="A47" s="761" t="s">
        <v>260</v>
      </c>
      <c r="B47" s="762"/>
      <c r="C47" s="763"/>
    </row>
    <row r="48" spans="1:3" ht="12.6" thickTop="1">
      <c r="A48" s="123"/>
      <c r="B48" s="764" t="s">
        <v>215</v>
      </c>
      <c r="C48" s="765" t="s">
        <v>215</v>
      </c>
    </row>
    <row r="49" spans="1:3" ht="11.25" customHeight="1">
      <c r="A49" s="451"/>
      <c r="B49" s="766" t="s">
        <v>216</v>
      </c>
      <c r="C49" s="767" t="s">
        <v>216</v>
      </c>
    </row>
    <row r="50" spans="1:3">
      <c r="A50" s="451"/>
      <c r="B50" s="766" t="s">
        <v>217</v>
      </c>
      <c r="C50" s="767" t="s">
        <v>217</v>
      </c>
    </row>
    <row r="51" spans="1:3" ht="11.25" customHeight="1">
      <c r="A51" s="451"/>
      <c r="B51" s="766" t="s">
        <v>830</v>
      </c>
      <c r="C51" s="767" t="s">
        <v>218</v>
      </c>
    </row>
    <row r="52" spans="1:3" ht="33.6" customHeight="1">
      <c r="A52" s="451"/>
      <c r="B52" s="766" t="s">
        <v>219</v>
      </c>
      <c r="C52" s="767" t="s">
        <v>219</v>
      </c>
    </row>
    <row r="53" spans="1:3" ht="11.25" customHeight="1">
      <c r="A53" s="451"/>
      <c r="B53" s="766" t="s">
        <v>307</v>
      </c>
      <c r="C53" s="767" t="s">
        <v>220</v>
      </c>
    </row>
    <row r="54" spans="1:3" ht="11.25" customHeight="1" thickBot="1">
      <c r="A54" s="761" t="s">
        <v>261</v>
      </c>
      <c r="B54" s="762"/>
      <c r="C54" s="763"/>
    </row>
    <row r="55" spans="1:3" ht="12.6" thickTop="1">
      <c r="A55" s="123"/>
      <c r="B55" s="764" t="s">
        <v>215</v>
      </c>
      <c r="C55" s="765" t="s">
        <v>215</v>
      </c>
    </row>
    <row r="56" spans="1:3">
      <c r="A56" s="451"/>
      <c r="B56" s="766" t="s">
        <v>221</v>
      </c>
      <c r="C56" s="767" t="s">
        <v>221</v>
      </c>
    </row>
    <row r="57" spans="1:3">
      <c r="A57" s="451"/>
      <c r="B57" s="766" t="s">
        <v>264</v>
      </c>
      <c r="C57" s="767" t="s">
        <v>222</v>
      </c>
    </row>
    <row r="58" spans="1:3">
      <c r="A58" s="451"/>
      <c r="B58" s="766" t="s">
        <v>223</v>
      </c>
      <c r="C58" s="767" t="s">
        <v>223</v>
      </c>
    </row>
    <row r="59" spans="1:3">
      <c r="A59" s="451"/>
      <c r="B59" s="766" t="s">
        <v>224</v>
      </c>
      <c r="C59" s="767" t="s">
        <v>224</v>
      </c>
    </row>
    <row r="60" spans="1:3">
      <c r="A60" s="451"/>
      <c r="B60" s="766" t="s">
        <v>225</v>
      </c>
      <c r="C60" s="767" t="s">
        <v>225</v>
      </c>
    </row>
    <row r="61" spans="1:3">
      <c r="A61" s="451"/>
      <c r="B61" s="766" t="s">
        <v>265</v>
      </c>
      <c r="C61" s="767" t="s">
        <v>226</v>
      </c>
    </row>
    <row r="62" spans="1:3">
      <c r="A62" s="451"/>
      <c r="B62" s="766" t="s">
        <v>981</v>
      </c>
      <c r="C62" s="767" t="s">
        <v>227</v>
      </c>
    </row>
    <row r="63" spans="1:3" ht="12.6" thickBot="1">
      <c r="A63" s="124"/>
      <c r="B63" s="783" t="s">
        <v>228</v>
      </c>
      <c r="C63" s="784" t="s">
        <v>228</v>
      </c>
    </row>
    <row r="64" spans="1:3" ht="11.25" customHeight="1" thickTop="1">
      <c r="A64" s="790" t="s">
        <v>262</v>
      </c>
      <c r="B64" s="791"/>
      <c r="C64" s="792"/>
    </row>
    <row r="65" spans="1:3" ht="12.6" thickBot="1">
      <c r="A65" s="124"/>
      <c r="B65" s="783" t="s">
        <v>229</v>
      </c>
      <c r="C65" s="784" t="s">
        <v>229</v>
      </c>
    </row>
    <row r="66" spans="1:3" ht="11.25" customHeight="1" thickTop="1">
      <c r="A66" s="785" t="s">
        <v>972</v>
      </c>
      <c r="B66" s="786"/>
      <c r="C66" s="787"/>
    </row>
    <row r="67" spans="1:3" ht="12.6" thickBot="1">
      <c r="A67" s="562"/>
      <c r="B67" s="788" t="s">
        <v>973</v>
      </c>
      <c r="C67" s="789"/>
    </row>
    <row r="68" spans="1:3" ht="11.25" customHeight="1" thickTop="1" thickBot="1">
      <c r="A68" s="761" t="s">
        <v>263</v>
      </c>
      <c r="B68" s="762"/>
      <c r="C68" s="763"/>
    </row>
    <row r="69" spans="1:3" ht="12.6" thickTop="1">
      <c r="A69" s="123"/>
      <c r="B69" s="764" t="s">
        <v>230</v>
      </c>
      <c r="C69" s="765" t="s">
        <v>230</v>
      </c>
    </row>
    <row r="70" spans="1:3">
      <c r="A70" s="451"/>
      <c r="B70" s="766" t="s">
        <v>832</v>
      </c>
      <c r="C70" s="767" t="s">
        <v>231</v>
      </c>
    </row>
    <row r="71" spans="1:3">
      <c r="A71" s="451"/>
      <c r="B71" s="766" t="s">
        <v>232</v>
      </c>
      <c r="C71" s="767" t="s">
        <v>232</v>
      </c>
    </row>
    <row r="72" spans="1:3" ht="55.2" customHeight="1">
      <c r="A72" s="451"/>
      <c r="B72" s="793" t="s">
        <v>974</v>
      </c>
      <c r="C72" s="794" t="s">
        <v>233</v>
      </c>
    </row>
    <row r="73" spans="1:3" ht="33.75" customHeight="1">
      <c r="A73" s="451"/>
      <c r="B73" s="795" t="s">
        <v>266</v>
      </c>
      <c r="C73" s="796" t="s">
        <v>234</v>
      </c>
    </row>
    <row r="74" spans="1:3" ht="15.75" customHeight="1">
      <c r="A74" s="451"/>
      <c r="B74" s="795" t="s">
        <v>833</v>
      </c>
      <c r="C74" s="796" t="s">
        <v>235</v>
      </c>
    </row>
    <row r="75" spans="1:3">
      <c r="A75" s="451"/>
      <c r="B75" s="766" t="s">
        <v>236</v>
      </c>
      <c r="C75" s="767" t="s">
        <v>236</v>
      </c>
    </row>
    <row r="76" spans="1:3" ht="12.6" thickBot="1">
      <c r="A76" s="124"/>
      <c r="B76" s="783" t="s">
        <v>237</v>
      </c>
      <c r="C76" s="784" t="s">
        <v>237</v>
      </c>
    </row>
    <row r="77" spans="1:3" ht="12.6" thickTop="1">
      <c r="A77" s="790" t="s">
        <v>290</v>
      </c>
      <c r="B77" s="791"/>
      <c r="C77" s="792"/>
    </row>
    <row r="78" spans="1:3">
      <c r="A78" s="451"/>
      <c r="B78" s="766" t="s">
        <v>229</v>
      </c>
      <c r="C78" s="767"/>
    </row>
    <row r="79" spans="1:3">
      <c r="A79" s="451"/>
      <c r="B79" s="766" t="s">
        <v>288</v>
      </c>
      <c r="C79" s="767"/>
    </row>
    <row r="80" spans="1:3">
      <c r="A80" s="451"/>
      <c r="B80" s="766" t="s">
        <v>289</v>
      </c>
      <c r="C80" s="767"/>
    </row>
    <row r="81" spans="1:3">
      <c r="A81" s="790" t="s">
        <v>291</v>
      </c>
      <c r="B81" s="791"/>
      <c r="C81" s="792"/>
    </row>
    <row r="82" spans="1:3">
      <c r="A82" s="451"/>
      <c r="B82" s="766" t="s">
        <v>229</v>
      </c>
      <c r="C82" s="767"/>
    </row>
    <row r="83" spans="1:3">
      <c r="A83" s="451"/>
      <c r="B83" s="766" t="s">
        <v>292</v>
      </c>
      <c r="C83" s="767"/>
    </row>
    <row r="84" spans="1:3" ht="79.5" customHeight="1">
      <c r="A84" s="451"/>
      <c r="B84" s="766" t="s">
        <v>306</v>
      </c>
      <c r="C84" s="767"/>
    </row>
    <row r="85" spans="1:3" ht="53.25" customHeight="1">
      <c r="A85" s="451"/>
      <c r="B85" s="766" t="s">
        <v>305</v>
      </c>
      <c r="C85" s="767"/>
    </row>
    <row r="86" spans="1:3">
      <c r="A86" s="451"/>
      <c r="B86" s="766" t="s">
        <v>293</v>
      </c>
      <c r="C86" s="767"/>
    </row>
    <row r="87" spans="1:3">
      <c r="A87" s="451"/>
      <c r="B87" s="766" t="s">
        <v>294</v>
      </c>
      <c r="C87" s="767"/>
    </row>
    <row r="88" spans="1:3">
      <c r="A88" s="451"/>
      <c r="B88" s="766" t="s">
        <v>295</v>
      </c>
      <c r="C88" s="767"/>
    </row>
    <row r="89" spans="1:3">
      <c r="A89" s="790" t="s">
        <v>296</v>
      </c>
      <c r="B89" s="791"/>
      <c r="C89" s="792"/>
    </row>
    <row r="90" spans="1:3">
      <c r="A90" s="451"/>
      <c r="B90" s="766" t="s">
        <v>229</v>
      </c>
      <c r="C90" s="767"/>
    </row>
    <row r="91" spans="1:3">
      <c r="A91" s="451"/>
      <c r="B91" s="766" t="s">
        <v>298</v>
      </c>
      <c r="C91" s="767"/>
    </row>
    <row r="92" spans="1:3" ht="12" customHeight="1">
      <c r="A92" s="451"/>
      <c r="B92" s="766" t="s">
        <v>299</v>
      </c>
      <c r="C92" s="767"/>
    </row>
    <row r="93" spans="1:3">
      <c r="A93" s="451"/>
      <c r="B93" s="766" t="s">
        <v>300</v>
      </c>
      <c r="C93" s="767"/>
    </row>
    <row r="94" spans="1:3" ht="24.75" customHeight="1">
      <c r="A94" s="451"/>
      <c r="B94" s="774" t="s">
        <v>336</v>
      </c>
      <c r="C94" s="775"/>
    </row>
    <row r="95" spans="1:3" ht="24" customHeight="1">
      <c r="A95" s="451"/>
      <c r="B95" s="774" t="s">
        <v>337</v>
      </c>
      <c r="C95" s="775"/>
    </row>
    <row r="96" spans="1:3" ht="13.5" customHeight="1">
      <c r="A96" s="451"/>
      <c r="B96" s="774" t="s">
        <v>301</v>
      </c>
      <c r="C96" s="775"/>
    </row>
    <row r="97" spans="1:3" ht="11.25" customHeight="1" thickBot="1">
      <c r="A97" s="799" t="s">
        <v>332</v>
      </c>
      <c r="B97" s="800"/>
      <c r="C97" s="801"/>
    </row>
    <row r="98" spans="1:3" ht="13.2" thickTop="1" thickBot="1">
      <c r="A98" s="802" t="s">
        <v>238</v>
      </c>
      <c r="B98" s="802"/>
      <c r="C98" s="802"/>
    </row>
    <row r="99" spans="1:3">
      <c r="A99" s="563">
        <v>2</v>
      </c>
      <c r="B99" s="564" t="s">
        <v>312</v>
      </c>
      <c r="C99" s="564" t="s">
        <v>333</v>
      </c>
    </row>
    <row r="100" spans="1:3">
      <c r="A100" s="565">
        <v>3</v>
      </c>
      <c r="B100" s="566" t="s">
        <v>313</v>
      </c>
      <c r="C100" s="567" t="s">
        <v>334</v>
      </c>
    </row>
    <row r="101" spans="1:3">
      <c r="A101" s="565">
        <v>4</v>
      </c>
      <c r="B101" s="566" t="s">
        <v>314</v>
      </c>
      <c r="C101" s="567" t="s">
        <v>338</v>
      </c>
    </row>
    <row r="102" spans="1:3" ht="11.25" customHeight="1">
      <c r="A102" s="565">
        <v>5</v>
      </c>
      <c r="B102" s="566" t="s">
        <v>315</v>
      </c>
      <c r="C102" s="567" t="s">
        <v>335</v>
      </c>
    </row>
    <row r="103" spans="1:3" ht="12" customHeight="1">
      <c r="A103" s="565">
        <v>6</v>
      </c>
      <c r="B103" s="566" t="s">
        <v>330</v>
      </c>
      <c r="C103" s="567" t="s">
        <v>316</v>
      </c>
    </row>
    <row r="104" spans="1:3" ht="12" customHeight="1">
      <c r="A104" s="565">
        <v>7</v>
      </c>
      <c r="B104" s="566" t="s">
        <v>317</v>
      </c>
      <c r="C104" s="567" t="s">
        <v>331</v>
      </c>
    </row>
    <row r="105" spans="1:3">
      <c r="A105" s="565">
        <v>8</v>
      </c>
      <c r="B105" s="566" t="s">
        <v>322</v>
      </c>
      <c r="C105" s="567" t="s">
        <v>342</v>
      </c>
    </row>
    <row r="106" spans="1:3" ht="11.25" customHeight="1">
      <c r="A106" s="790" t="s">
        <v>302</v>
      </c>
      <c r="B106" s="791"/>
      <c r="C106" s="792"/>
    </row>
    <row r="107" spans="1:3" ht="12" customHeight="1">
      <c r="A107" s="451"/>
      <c r="B107" s="766" t="s">
        <v>229</v>
      </c>
      <c r="C107" s="767"/>
    </row>
    <row r="108" spans="1:3">
      <c r="A108" s="790" t="s">
        <v>463</v>
      </c>
      <c r="B108" s="791"/>
      <c r="C108" s="792"/>
    </row>
    <row r="109" spans="1:3" ht="12" customHeight="1">
      <c r="A109" s="451"/>
      <c r="B109" s="766" t="s">
        <v>465</v>
      </c>
      <c r="C109" s="767"/>
    </row>
    <row r="110" spans="1:3">
      <c r="A110" s="451"/>
      <c r="B110" s="766" t="s">
        <v>466</v>
      </c>
      <c r="C110" s="767"/>
    </row>
    <row r="111" spans="1:3">
      <c r="A111" s="451"/>
      <c r="B111" s="766" t="s">
        <v>464</v>
      </c>
      <c r="C111" s="767"/>
    </row>
    <row r="112" spans="1:3">
      <c r="A112" s="756" t="s">
        <v>697</v>
      </c>
      <c r="B112" s="756"/>
      <c r="C112" s="756"/>
    </row>
    <row r="113" spans="1:3">
      <c r="A113" s="803" t="s">
        <v>176</v>
      </c>
      <c r="B113" s="803"/>
      <c r="C113" s="803"/>
    </row>
    <row r="114" spans="1:3">
      <c r="A114" s="568">
        <v>1</v>
      </c>
      <c r="B114" s="797" t="s">
        <v>581</v>
      </c>
      <c r="C114" s="798"/>
    </row>
    <row r="115" spans="1:3">
      <c r="A115" s="568">
        <v>2</v>
      </c>
      <c r="B115" s="808" t="s">
        <v>582</v>
      </c>
      <c r="C115" s="809"/>
    </row>
    <row r="116" spans="1:3">
      <c r="A116" s="568">
        <v>3</v>
      </c>
      <c r="B116" s="797" t="s">
        <v>907</v>
      </c>
      <c r="C116" s="798"/>
    </row>
    <row r="117" spans="1:3">
      <c r="A117" s="568">
        <v>4</v>
      </c>
      <c r="B117" s="797" t="s">
        <v>906</v>
      </c>
      <c r="C117" s="798"/>
    </row>
    <row r="118" spans="1:3">
      <c r="A118" s="568">
        <v>5</v>
      </c>
      <c r="B118" s="474" t="s">
        <v>905</v>
      </c>
      <c r="C118" s="473"/>
    </row>
    <row r="119" spans="1:3">
      <c r="A119" s="568">
        <v>6</v>
      </c>
      <c r="B119" s="797" t="s">
        <v>918</v>
      </c>
      <c r="C119" s="798"/>
    </row>
    <row r="120" spans="1:3" ht="48.45" customHeight="1">
      <c r="A120" s="568">
        <v>7</v>
      </c>
      <c r="B120" s="797" t="s">
        <v>919</v>
      </c>
      <c r="C120" s="798"/>
    </row>
    <row r="121" spans="1:3">
      <c r="A121" s="450">
        <v>8</v>
      </c>
      <c r="B121" s="445" t="s">
        <v>608</v>
      </c>
      <c r="C121" s="469" t="s">
        <v>904</v>
      </c>
    </row>
    <row r="122" spans="1:3" ht="24">
      <c r="A122" s="568">
        <v>9.01</v>
      </c>
      <c r="B122" s="445" t="s">
        <v>492</v>
      </c>
      <c r="C122" s="446" t="s">
        <v>657</v>
      </c>
    </row>
    <row r="123" spans="1:3" ht="36">
      <c r="A123" s="568">
        <v>9.02</v>
      </c>
      <c r="B123" s="445" t="s">
        <v>493</v>
      </c>
      <c r="C123" s="446" t="s">
        <v>660</v>
      </c>
    </row>
    <row r="124" spans="1:3">
      <c r="A124" s="568">
        <v>9.0299999999999994</v>
      </c>
      <c r="B124" s="446" t="s">
        <v>841</v>
      </c>
      <c r="C124" s="446" t="s">
        <v>583</v>
      </c>
    </row>
    <row r="125" spans="1:3">
      <c r="A125" s="568">
        <v>9.0399999999999991</v>
      </c>
      <c r="B125" s="445" t="s">
        <v>494</v>
      </c>
      <c r="C125" s="446" t="s">
        <v>584</v>
      </c>
    </row>
    <row r="126" spans="1:3">
      <c r="A126" s="568">
        <v>9.0500000000000007</v>
      </c>
      <c r="B126" s="445" t="s">
        <v>495</v>
      </c>
      <c r="C126" s="446" t="s">
        <v>585</v>
      </c>
    </row>
    <row r="127" spans="1:3" ht="24">
      <c r="A127" s="568">
        <v>9.06</v>
      </c>
      <c r="B127" s="445" t="s">
        <v>496</v>
      </c>
      <c r="C127" s="446" t="s">
        <v>586</v>
      </c>
    </row>
    <row r="128" spans="1:3">
      <c r="A128" s="568">
        <v>9.07</v>
      </c>
      <c r="B128" s="472" t="s">
        <v>497</v>
      </c>
      <c r="C128" s="446" t="s">
        <v>587</v>
      </c>
    </row>
    <row r="129" spans="1:3" ht="24">
      <c r="A129" s="568">
        <v>9.08</v>
      </c>
      <c r="B129" s="445" t="s">
        <v>498</v>
      </c>
      <c r="C129" s="446" t="s">
        <v>588</v>
      </c>
    </row>
    <row r="130" spans="1:3" ht="24">
      <c r="A130" s="568">
        <v>9.09</v>
      </c>
      <c r="B130" s="445" t="s">
        <v>499</v>
      </c>
      <c r="C130" s="446" t="s">
        <v>589</v>
      </c>
    </row>
    <row r="131" spans="1:3">
      <c r="A131" s="569">
        <v>9.1</v>
      </c>
      <c r="B131" s="445" t="s">
        <v>500</v>
      </c>
      <c r="C131" s="446" t="s">
        <v>590</v>
      </c>
    </row>
    <row r="132" spans="1:3">
      <c r="A132" s="568">
        <v>9.11</v>
      </c>
      <c r="B132" s="445" t="s">
        <v>501</v>
      </c>
      <c r="C132" s="446" t="s">
        <v>591</v>
      </c>
    </row>
    <row r="133" spans="1:3">
      <c r="A133" s="568">
        <v>9.1199999999999992</v>
      </c>
      <c r="B133" s="445" t="s">
        <v>502</v>
      </c>
      <c r="C133" s="446" t="s">
        <v>592</v>
      </c>
    </row>
    <row r="134" spans="1:3">
      <c r="A134" s="568">
        <v>9.1300000000000008</v>
      </c>
      <c r="B134" s="445" t="s">
        <v>503</v>
      </c>
      <c r="C134" s="446" t="s">
        <v>593</v>
      </c>
    </row>
    <row r="135" spans="1:3">
      <c r="A135" s="568">
        <v>9.14</v>
      </c>
      <c r="B135" s="445" t="s">
        <v>504</v>
      </c>
      <c r="C135" s="446" t="s">
        <v>594</v>
      </c>
    </row>
    <row r="136" spans="1:3">
      <c r="A136" s="568">
        <v>9.15</v>
      </c>
      <c r="B136" s="445" t="s">
        <v>505</v>
      </c>
      <c r="C136" s="446" t="s">
        <v>595</v>
      </c>
    </row>
    <row r="137" spans="1:3">
      <c r="A137" s="568">
        <v>9.16</v>
      </c>
      <c r="B137" s="445" t="s">
        <v>506</v>
      </c>
      <c r="C137" s="446" t="s">
        <v>596</v>
      </c>
    </row>
    <row r="138" spans="1:3">
      <c r="A138" s="568">
        <v>9.17</v>
      </c>
      <c r="B138" s="446" t="s">
        <v>507</v>
      </c>
      <c r="C138" s="446" t="s">
        <v>597</v>
      </c>
    </row>
    <row r="139" spans="1:3" ht="24">
      <c r="A139" s="568">
        <v>9.18</v>
      </c>
      <c r="B139" s="445" t="s">
        <v>508</v>
      </c>
      <c r="C139" s="446" t="s">
        <v>598</v>
      </c>
    </row>
    <row r="140" spans="1:3">
      <c r="A140" s="568">
        <v>9.19</v>
      </c>
      <c r="B140" s="445" t="s">
        <v>509</v>
      </c>
      <c r="C140" s="446" t="s">
        <v>599</v>
      </c>
    </row>
    <row r="141" spans="1:3">
      <c r="A141" s="569">
        <v>9.1999999999999993</v>
      </c>
      <c r="B141" s="445" t="s">
        <v>510</v>
      </c>
      <c r="C141" s="446" t="s">
        <v>600</v>
      </c>
    </row>
    <row r="142" spans="1:3">
      <c r="A142" s="568">
        <v>9.2100000000000009</v>
      </c>
      <c r="B142" s="445" t="s">
        <v>511</v>
      </c>
      <c r="C142" s="446" t="s">
        <v>601</v>
      </c>
    </row>
    <row r="143" spans="1:3">
      <c r="A143" s="568">
        <v>9.2200000000000006</v>
      </c>
      <c r="B143" s="445" t="s">
        <v>512</v>
      </c>
      <c r="C143" s="446" t="s">
        <v>602</v>
      </c>
    </row>
    <row r="144" spans="1:3" ht="24">
      <c r="A144" s="568">
        <v>9.23</v>
      </c>
      <c r="B144" s="445" t="s">
        <v>513</v>
      </c>
      <c r="C144" s="446" t="s">
        <v>603</v>
      </c>
    </row>
    <row r="145" spans="1:3" ht="24">
      <c r="A145" s="568">
        <v>9.24</v>
      </c>
      <c r="B145" s="445" t="s">
        <v>514</v>
      </c>
      <c r="C145" s="446" t="s">
        <v>604</v>
      </c>
    </row>
    <row r="146" spans="1:3">
      <c r="A146" s="568">
        <v>9.2500000000000107</v>
      </c>
      <c r="B146" s="445" t="s">
        <v>515</v>
      </c>
      <c r="C146" s="446" t="s">
        <v>605</v>
      </c>
    </row>
    <row r="147" spans="1:3" ht="24">
      <c r="A147" s="568">
        <v>9.2600000000000193</v>
      </c>
      <c r="B147" s="445" t="s">
        <v>606</v>
      </c>
      <c r="C147" s="471" t="s">
        <v>607</v>
      </c>
    </row>
    <row r="148" spans="1:3" s="289" customFormat="1" ht="24">
      <c r="A148" s="568">
        <v>9.2700000000000298</v>
      </c>
      <c r="B148" s="445" t="s">
        <v>88</v>
      </c>
      <c r="C148" s="471" t="s">
        <v>658</v>
      </c>
    </row>
    <row r="149" spans="1:3" s="289" customFormat="1">
      <c r="A149" s="451"/>
      <c r="B149" s="806" t="s">
        <v>609</v>
      </c>
      <c r="C149" s="807"/>
    </row>
    <row r="150" spans="1:3" s="289" customFormat="1">
      <c r="A150" s="450">
        <v>1</v>
      </c>
      <c r="B150" s="766" t="s">
        <v>903</v>
      </c>
      <c r="C150" s="767"/>
    </row>
    <row r="151" spans="1:3" s="289" customFormat="1">
      <c r="A151" s="450">
        <v>2</v>
      </c>
      <c r="B151" s="766" t="s">
        <v>659</v>
      </c>
      <c r="C151" s="767"/>
    </row>
    <row r="152" spans="1:3" s="289" customFormat="1">
      <c r="A152" s="450">
        <v>3</v>
      </c>
      <c r="B152" s="766" t="s">
        <v>656</v>
      </c>
      <c r="C152" s="767"/>
    </row>
    <row r="153" spans="1:3" s="289" customFormat="1">
      <c r="A153" s="451"/>
      <c r="B153" s="806" t="s">
        <v>610</v>
      </c>
      <c r="C153" s="807"/>
    </row>
    <row r="154" spans="1:3" s="289" customFormat="1">
      <c r="A154" s="450">
        <v>1</v>
      </c>
      <c r="B154" s="810" t="s">
        <v>902</v>
      </c>
      <c r="C154" s="811"/>
    </row>
    <row r="155" spans="1:3" s="289" customFormat="1">
      <c r="A155" s="450">
        <v>2</v>
      </c>
      <c r="B155" s="445" t="s">
        <v>839</v>
      </c>
      <c r="C155" s="570" t="s">
        <v>975</v>
      </c>
    </row>
    <row r="156" spans="1:3" ht="24">
      <c r="A156" s="450">
        <v>3</v>
      </c>
      <c r="B156" s="445" t="s">
        <v>838</v>
      </c>
      <c r="C156" s="469" t="s">
        <v>901</v>
      </c>
    </row>
    <row r="157" spans="1:3">
      <c r="A157" s="450">
        <v>4</v>
      </c>
      <c r="B157" s="445" t="s">
        <v>485</v>
      </c>
      <c r="C157" s="445" t="s">
        <v>922</v>
      </c>
    </row>
    <row r="158" spans="1:3" ht="25.2" customHeight="1">
      <c r="A158" s="451"/>
      <c r="B158" s="806" t="s">
        <v>611</v>
      </c>
      <c r="C158" s="807"/>
    </row>
    <row r="159" spans="1:3" ht="36">
      <c r="A159" s="450"/>
      <c r="B159" s="445" t="s">
        <v>890</v>
      </c>
      <c r="C159" s="571" t="s">
        <v>976</v>
      </c>
    </row>
    <row r="160" spans="1:3">
      <c r="A160" s="451"/>
      <c r="B160" s="806" t="s">
        <v>612</v>
      </c>
      <c r="C160" s="807"/>
    </row>
    <row r="161" spans="1:3" ht="39" customHeight="1">
      <c r="A161" s="451"/>
      <c r="B161" s="766" t="s">
        <v>900</v>
      </c>
      <c r="C161" s="767"/>
    </row>
    <row r="162" spans="1:3">
      <c r="A162" s="451" t="s">
        <v>613</v>
      </c>
      <c r="B162" s="470" t="s">
        <v>523</v>
      </c>
      <c r="C162" s="462" t="s">
        <v>614</v>
      </c>
    </row>
    <row r="163" spans="1:3">
      <c r="A163" s="451" t="s">
        <v>357</v>
      </c>
      <c r="B163" s="467" t="s">
        <v>524</v>
      </c>
      <c r="C163" s="469" t="s">
        <v>899</v>
      </c>
    </row>
    <row r="164" spans="1:3" ht="24">
      <c r="A164" s="451" t="s">
        <v>364</v>
      </c>
      <c r="B164" s="462" t="s">
        <v>525</v>
      </c>
      <c r="C164" s="469" t="s">
        <v>615</v>
      </c>
    </row>
    <row r="165" spans="1:3">
      <c r="A165" s="451" t="s">
        <v>616</v>
      </c>
      <c r="B165" s="467" t="s">
        <v>526</v>
      </c>
      <c r="C165" s="468" t="s">
        <v>617</v>
      </c>
    </row>
    <row r="166" spans="1:3" ht="24">
      <c r="A166" s="451" t="s">
        <v>618</v>
      </c>
      <c r="B166" s="467" t="s">
        <v>854</v>
      </c>
      <c r="C166" s="461" t="s">
        <v>898</v>
      </c>
    </row>
    <row r="167" spans="1:3" ht="24">
      <c r="A167" s="451" t="s">
        <v>365</v>
      </c>
      <c r="B167" s="467" t="s">
        <v>527</v>
      </c>
      <c r="C167" s="461" t="s">
        <v>620</v>
      </c>
    </row>
    <row r="168" spans="1:3" ht="24">
      <c r="A168" s="451" t="s">
        <v>619</v>
      </c>
      <c r="B168" s="465" t="s">
        <v>530</v>
      </c>
      <c r="C168" s="466" t="s">
        <v>627</v>
      </c>
    </row>
    <row r="169" spans="1:3" ht="24">
      <c r="A169" s="451" t="s">
        <v>621</v>
      </c>
      <c r="B169" s="465" t="s">
        <v>528</v>
      </c>
      <c r="C169" s="461" t="s">
        <v>623</v>
      </c>
    </row>
    <row r="170" spans="1:3" ht="26.7" customHeight="1">
      <c r="A170" s="451" t="s">
        <v>622</v>
      </c>
      <c r="B170" s="465" t="s">
        <v>529</v>
      </c>
      <c r="C170" s="466" t="s">
        <v>625</v>
      </c>
    </row>
    <row r="171" spans="1:3">
      <c r="A171" s="451" t="s">
        <v>624</v>
      </c>
      <c r="B171" s="446" t="s">
        <v>531</v>
      </c>
      <c r="C171" s="466" t="s">
        <v>629</v>
      </c>
    </row>
    <row r="172" spans="1:3" ht="24">
      <c r="A172" s="451" t="s">
        <v>626</v>
      </c>
      <c r="B172" s="465" t="s">
        <v>532</v>
      </c>
      <c r="C172" s="464" t="s">
        <v>630</v>
      </c>
    </row>
    <row r="173" spans="1:3">
      <c r="A173" s="451" t="s">
        <v>628</v>
      </c>
      <c r="B173" s="463" t="s">
        <v>533</v>
      </c>
      <c r="C173" s="462" t="s">
        <v>631</v>
      </c>
    </row>
    <row r="174" spans="1:3" ht="24">
      <c r="A174" s="451"/>
      <c r="B174" s="461" t="s">
        <v>897</v>
      </c>
      <c r="C174" s="446" t="s">
        <v>632</v>
      </c>
    </row>
    <row r="175" spans="1:3" ht="24">
      <c r="A175" s="451"/>
      <c r="B175" s="461" t="s">
        <v>896</v>
      </c>
      <c r="C175" s="446" t="s">
        <v>633</v>
      </c>
    </row>
    <row r="176" spans="1:3" ht="24">
      <c r="A176" s="451"/>
      <c r="B176" s="461" t="s">
        <v>895</v>
      </c>
      <c r="C176" s="446" t="s">
        <v>634</v>
      </c>
    </row>
    <row r="177" spans="1:3">
      <c r="A177" s="451"/>
      <c r="B177" s="806" t="s">
        <v>635</v>
      </c>
      <c r="C177" s="807"/>
    </row>
    <row r="178" spans="1:3">
      <c r="A178" s="451"/>
      <c r="B178" s="766" t="s">
        <v>894</v>
      </c>
      <c r="C178" s="767"/>
    </row>
    <row r="179" spans="1:3">
      <c r="A179" s="450">
        <v>1</v>
      </c>
      <c r="B179" s="446" t="s">
        <v>537</v>
      </c>
      <c r="C179" s="446" t="s">
        <v>537</v>
      </c>
    </row>
    <row r="180" spans="1:3" ht="24">
      <c r="A180" s="450">
        <v>2</v>
      </c>
      <c r="B180" s="446" t="s">
        <v>636</v>
      </c>
      <c r="C180" s="446" t="s">
        <v>637</v>
      </c>
    </row>
    <row r="181" spans="1:3">
      <c r="A181" s="450">
        <v>3</v>
      </c>
      <c r="B181" s="446" t="s">
        <v>539</v>
      </c>
      <c r="C181" s="446" t="s">
        <v>638</v>
      </c>
    </row>
    <row r="182" spans="1:3" ht="24">
      <c r="A182" s="450">
        <v>4</v>
      </c>
      <c r="B182" s="446" t="s">
        <v>540</v>
      </c>
      <c r="C182" s="446" t="s">
        <v>639</v>
      </c>
    </row>
    <row r="183" spans="1:3" ht="24">
      <c r="A183" s="450">
        <v>5</v>
      </c>
      <c r="B183" s="446" t="s">
        <v>541</v>
      </c>
      <c r="C183" s="446" t="s">
        <v>661</v>
      </c>
    </row>
    <row r="184" spans="1:3" ht="48">
      <c r="A184" s="450">
        <v>6</v>
      </c>
      <c r="B184" s="446" t="s">
        <v>542</v>
      </c>
      <c r="C184" s="446" t="s">
        <v>640</v>
      </c>
    </row>
    <row r="185" spans="1:3">
      <c r="A185" s="451"/>
      <c r="B185" s="806" t="s">
        <v>641</v>
      </c>
      <c r="C185" s="807"/>
    </row>
    <row r="186" spans="1:3">
      <c r="A186" s="451"/>
      <c r="B186" s="755" t="s">
        <v>893</v>
      </c>
      <c r="C186" s="810"/>
    </row>
    <row r="187" spans="1:3" ht="24">
      <c r="A187" s="451">
        <v>1.1000000000000001</v>
      </c>
      <c r="B187" s="460" t="s">
        <v>547</v>
      </c>
      <c r="C187" s="446" t="s">
        <v>642</v>
      </c>
    </row>
    <row r="188" spans="1:3" ht="49.95" customHeight="1">
      <c r="A188" s="451" t="s">
        <v>146</v>
      </c>
      <c r="B188" s="447" t="s">
        <v>548</v>
      </c>
      <c r="C188" s="446" t="s">
        <v>643</v>
      </c>
    </row>
    <row r="189" spans="1:3">
      <c r="A189" s="451" t="s">
        <v>549</v>
      </c>
      <c r="B189" s="459" t="s">
        <v>550</v>
      </c>
      <c r="C189" s="760" t="s">
        <v>892</v>
      </c>
    </row>
    <row r="190" spans="1:3">
      <c r="A190" s="451" t="s">
        <v>551</v>
      </c>
      <c r="B190" s="459" t="s">
        <v>552</v>
      </c>
      <c r="C190" s="760"/>
    </row>
    <row r="191" spans="1:3">
      <c r="A191" s="451" t="s">
        <v>553</v>
      </c>
      <c r="B191" s="459" t="s">
        <v>554</v>
      </c>
      <c r="C191" s="760"/>
    </row>
    <row r="192" spans="1:3">
      <c r="A192" s="451" t="s">
        <v>555</v>
      </c>
      <c r="B192" s="459" t="s">
        <v>556</v>
      </c>
      <c r="C192" s="760"/>
    </row>
    <row r="193" spans="1:4" ht="25.5" customHeight="1">
      <c r="A193" s="451">
        <v>1.2</v>
      </c>
      <c r="B193" s="458" t="s">
        <v>868</v>
      </c>
      <c r="C193" s="572" t="s">
        <v>977</v>
      </c>
    </row>
    <row r="194" spans="1:4" ht="24">
      <c r="A194" s="451" t="s">
        <v>558</v>
      </c>
      <c r="B194" s="453" t="s">
        <v>559</v>
      </c>
      <c r="C194" s="456" t="s">
        <v>644</v>
      </c>
    </row>
    <row r="195" spans="1:4" ht="24">
      <c r="A195" s="451" t="s">
        <v>560</v>
      </c>
      <c r="B195" s="457" t="s">
        <v>561</v>
      </c>
      <c r="C195" s="456" t="s">
        <v>645</v>
      </c>
    </row>
    <row r="196" spans="1:4" ht="25.95" customHeight="1">
      <c r="A196" s="451" t="s">
        <v>562</v>
      </c>
      <c r="B196" s="455" t="s">
        <v>563</v>
      </c>
      <c r="C196" s="445" t="s">
        <v>646</v>
      </c>
    </row>
    <row r="197" spans="1:4" ht="24">
      <c r="A197" s="451" t="s">
        <v>564</v>
      </c>
      <c r="B197" s="454" t="s">
        <v>565</v>
      </c>
      <c r="C197" s="445" t="s">
        <v>647</v>
      </c>
      <c r="D197" s="573"/>
    </row>
    <row r="198" spans="1:4" ht="12.6">
      <c r="A198" s="451">
        <v>1.4</v>
      </c>
      <c r="B198" s="453" t="s">
        <v>654</v>
      </c>
      <c r="C198" s="452" t="s">
        <v>648</v>
      </c>
      <c r="D198" s="574"/>
    </row>
    <row r="199" spans="1:4" ht="12.6">
      <c r="A199" s="451">
        <v>1.5</v>
      </c>
      <c r="B199" s="453" t="s">
        <v>655</v>
      </c>
      <c r="C199" s="452" t="s">
        <v>648</v>
      </c>
      <c r="D199" s="575"/>
    </row>
    <row r="200" spans="1:4" ht="12.6">
      <c r="A200" s="451"/>
      <c r="B200" s="756" t="s">
        <v>649</v>
      </c>
      <c r="C200" s="756"/>
      <c r="D200" s="575"/>
    </row>
    <row r="201" spans="1:4" ht="12.6">
      <c r="A201" s="451"/>
      <c r="B201" s="755" t="s">
        <v>891</v>
      </c>
      <c r="C201" s="755"/>
      <c r="D201" s="575"/>
    </row>
    <row r="202" spans="1:4" ht="12.6">
      <c r="A202" s="450"/>
      <c r="B202" s="445" t="s">
        <v>890</v>
      </c>
      <c r="C202" s="571" t="s">
        <v>975</v>
      </c>
      <c r="D202" s="575"/>
    </row>
    <row r="203" spans="1:4" ht="12.6">
      <c r="A203" s="451"/>
      <c r="B203" s="756" t="s">
        <v>650</v>
      </c>
      <c r="C203" s="756"/>
      <c r="D203" s="576"/>
    </row>
    <row r="204" spans="1:4" ht="12.6">
      <c r="A204" s="450"/>
      <c r="B204" s="755" t="s">
        <v>889</v>
      </c>
      <c r="C204" s="755"/>
      <c r="D204" s="577"/>
    </row>
    <row r="205" spans="1:4" ht="12.6">
      <c r="B205" s="756" t="s">
        <v>687</v>
      </c>
      <c r="C205" s="756"/>
      <c r="D205" s="578"/>
    </row>
    <row r="206" spans="1:4" ht="24">
      <c r="A206" s="447">
        <v>1</v>
      </c>
      <c r="B206" s="445" t="s">
        <v>663</v>
      </c>
      <c r="C206" s="445" t="s">
        <v>675</v>
      </c>
      <c r="D206" s="577"/>
    </row>
    <row r="207" spans="1:4" ht="18" customHeight="1">
      <c r="A207" s="447">
        <v>2</v>
      </c>
      <c r="B207" s="445" t="s">
        <v>664</v>
      </c>
      <c r="C207" s="445" t="s">
        <v>676</v>
      </c>
      <c r="D207" s="578"/>
    </row>
    <row r="208" spans="1:4" ht="24">
      <c r="A208" s="447">
        <v>3</v>
      </c>
      <c r="B208" s="445" t="s">
        <v>665</v>
      </c>
      <c r="C208" s="445" t="s">
        <v>677</v>
      </c>
      <c r="D208" s="579"/>
    </row>
    <row r="209" spans="1:4" ht="12.6">
      <c r="A209" s="447">
        <v>4</v>
      </c>
      <c r="B209" s="445" t="s">
        <v>666</v>
      </c>
      <c r="C209" s="445" t="s">
        <v>678</v>
      </c>
      <c r="D209" s="579"/>
    </row>
    <row r="210" spans="1:4" ht="24">
      <c r="A210" s="447">
        <v>5</v>
      </c>
      <c r="B210" s="445" t="s">
        <v>667</v>
      </c>
      <c r="C210" s="445" t="s">
        <v>679</v>
      </c>
    </row>
    <row r="211" spans="1:4" ht="24.45" customHeight="1">
      <c r="A211" s="447">
        <v>6</v>
      </c>
      <c r="B211" s="445" t="s">
        <v>668</v>
      </c>
      <c r="C211" s="445" t="s">
        <v>680</v>
      </c>
    </row>
    <row r="212" spans="1:4" ht="24">
      <c r="A212" s="447">
        <v>7</v>
      </c>
      <c r="B212" s="445" t="s">
        <v>669</v>
      </c>
      <c r="C212" s="445" t="s">
        <v>681</v>
      </c>
    </row>
    <row r="213" spans="1:4">
      <c r="A213" s="447">
        <v>7.1</v>
      </c>
      <c r="B213" s="449" t="s">
        <v>670</v>
      </c>
      <c r="C213" s="445" t="s">
        <v>682</v>
      </c>
    </row>
    <row r="214" spans="1:4">
      <c r="A214" s="447">
        <v>7.2</v>
      </c>
      <c r="B214" s="449" t="s">
        <v>671</v>
      </c>
      <c r="C214" s="445" t="s">
        <v>683</v>
      </c>
    </row>
    <row r="215" spans="1:4">
      <c r="A215" s="447">
        <v>7.3</v>
      </c>
      <c r="B215" s="448" t="s">
        <v>672</v>
      </c>
      <c r="C215" s="445" t="s">
        <v>684</v>
      </c>
    </row>
    <row r="216" spans="1:4" ht="39.450000000000003" customHeight="1">
      <c r="A216" s="447">
        <v>8</v>
      </c>
      <c r="B216" s="445" t="s">
        <v>673</v>
      </c>
      <c r="C216" s="445" t="s">
        <v>685</v>
      </c>
    </row>
    <row r="217" spans="1:4">
      <c r="A217" s="447">
        <v>9</v>
      </c>
      <c r="B217" s="445" t="s">
        <v>674</v>
      </c>
      <c r="C217" s="445" t="s">
        <v>686</v>
      </c>
    </row>
    <row r="218" spans="1:4">
      <c r="A218" s="480">
        <v>10.1</v>
      </c>
      <c r="B218" s="481" t="s">
        <v>694</v>
      </c>
      <c r="C218" s="475" t="s">
        <v>695</v>
      </c>
    </row>
    <row r="219" spans="1:4">
      <c r="A219" s="804"/>
      <c r="B219" s="482" t="s">
        <v>881</v>
      </c>
      <c r="C219" s="445" t="s">
        <v>888</v>
      </c>
    </row>
    <row r="220" spans="1:4">
      <c r="A220" s="804"/>
      <c r="B220" s="446" t="s">
        <v>546</v>
      </c>
      <c r="C220" s="445" t="s">
        <v>887</v>
      </c>
    </row>
    <row r="221" spans="1:4">
      <c r="A221" s="804"/>
      <c r="B221" s="446" t="s">
        <v>880</v>
      </c>
      <c r="C221" s="572" t="s">
        <v>978</v>
      </c>
    </row>
    <row r="222" spans="1:4">
      <c r="A222" s="804"/>
      <c r="B222" s="446" t="s">
        <v>688</v>
      </c>
      <c r="C222" s="445" t="s">
        <v>886</v>
      </c>
    </row>
    <row r="223" spans="1:4" ht="24">
      <c r="A223" s="804"/>
      <c r="B223" s="446" t="s">
        <v>692</v>
      </c>
      <c r="C223" s="446" t="s">
        <v>885</v>
      </c>
    </row>
    <row r="224" spans="1:4" ht="36">
      <c r="A224" s="804"/>
      <c r="B224" s="446" t="s">
        <v>691</v>
      </c>
      <c r="C224" s="445" t="s">
        <v>884</v>
      </c>
    </row>
    <row r="225" spans="1:3">
      <c r="A225" s="804"/>
      <c r="B225" s="446" t="s">
        <v>923</v>
      </c>
      <c r="C225" s="445" t="s">
        <v>883</v>
      </c>
    </row>
    <row r="226" spans="1:3" ht="24">
      <c r="A226" s="804"/>
      <c r="B226" s="446" t="s">
        <v>924</v>
      </c>
      <c r="C226" s="445" t="s">
        <v>882</v>
      </c>
    </row>
    <row r="227" spans="1:3" ht="12.6">
      <c r="A227" s="580"/>
      <c r="B227" s="476"/>
      <c r="C227" s="477"/>
    </row>
    <row r="228" spans="1:3" ht="12.6">
      <c r="A228" s="580"/>
      <c r="B228" s="477"/>
      <c r="C228" s="477"/>
    </row>
    <row r="229" spans="1:3" ht="12.6">
      <c r="A229" s="580"/>
      <c r="B229" s="477"/>
      <c r="C229" s="477"/>
    </row>
    <row r="230" spans="1:3" ht="12.6">
      <c r="A230" s="580"/>
      <c r="B230" s="478"/>
      <c r="C230" s="477"/>
    </row>
    <row r="231" spans="1:3">
      <c r="A231" s="805"/>
      <c r="B231" s="581"/>
      <c r="C231" s="477"/>
    </row>
    <row r="232" spans="1:3">
      <c r="A232" s="805"/>
      <c r="B232" s="581"/>
      <c r="C232" s="477"/>
    </row>
    <row r="233" spans="1:3">
      <c r="A233" s="805"/>
      <c r="B233" s="581"/>
      <c r="C233" s="477"/>
    </row>
    <row r="234" spans="1:3">
      <c r="A234" s="805"/>
      <c r="B234" s="581"/>
      <c r="C234" s="479"/>
    </row>
    <row r="235" spans="1:3" ht="40.5" customHeight="1">
      <c r="A235" s="805"/>
      <c r="B235" s="581"/>
      <c r="C235" s="477"/>
    </row>
    <row r="236" spans="1:3" ht="24" customHeight="1">
      <c r="A236" s="805"/>
      <c r="B236" s="581"/>
      <c r="C236" s="477"/>
    </row>
    <row r="237" spans="1:3">
      <c r="A237" s="805"/>
      <c r="B237" s="581"/>
      <c r="C237" s="477"/>
    </row>
  </sheetData>
  <mergeCells count="133">
    <mergeCell ref="B205:C205"/>
    <mergeCell ref="A219:A226"/>
    <mergeCell ref="A231:A237"/>
    <mergeCell ref="B158:C158"/>
    <mergeCell ref="B115:C115"/>
    <mergeCell ref="B117:C117"/>
    <mergeCell ref="B149:C149"/>
    <mergeCell ref="B150:C150"/>
    <mergeCell ref="B151:C151"/>
    <mergeCell ref="B152:C152"/>
    <mergeCell ref="B116:C116"/>
    <mergeCell ref="B119:C119"/>
    <mergeCell ref="B120:C120"/>
    <mergeCell ref="B153:C153"/>
    <mergeCell ref="B154:C154"/>
    <mergeCell ref="B160:C160"/>
    <mergeCell ref="B161:C161"/>
    <mergeCell ref="B177:C177"/>
    <mergeCell ref="B178:C178"/>
    <mergeCell ref="B185:C185"/>
    <mergeCell ref="B186:C186"/>
    <mergeCell ref="C189:C192"/>
    <mergeCell ref="B200:C200"/>
    <mergeCell ref="B204:C204"/>
    <mergeCell ref="B95:C95"/>
    <mergeCell ref="B109:C109"/>
    <mergeCell ref="B114:C114"/>
    <mergeCell ref="A106:C106"/>
    <mergeCell ref="B107:C107"/>
    <mergeCell ref="B96:C96"/>
    <mergeCell ref="A97:C97"/>
    <mergeCell ref="A98:C98"/>
    <mergeCell ref="A108:C108"/>
    <mergeCell ref="B110:C110"/>
    <mergeCell ref="B111:C111"/>
    <mergeCell ref="A112:C112"/>
    <mergeCell ref="A113:C113"/>
    <mergeCell ref="B90:C90"/>
    <mergeCell ref="B91:C91"/>
    <mergeCell ref="B92:C92"/>
    <mergeCell ref="B93:C93"/>
    <mergeCell ref="B94:C94"/>
    <mergeCell ref="B84:C84"/>
    <mergeCell ref="B85:C85"/>
    <mergeCell ref="B86:C86"/>
    <mergeCell ref="B88:C88"/>
    <mergeCell ref="B87:C87"/>
    <mergeCell ref="A89:C89"/>
    <mergeCell ref="B78:C78"/>
    <mergeCell ref="B80:C80"/>
    <mergeCell ref="B82:C82"/>
    <mergeCell ref="B83:C83"/>
    <mergeCell ref="B72:C72"/>
    <mergeCell ref="B73:C73"/>
    <mergeCell ref="B74:C74"/>
    <mergeCell ref="B76:C76"/>
    <mergeCell ref="B75:C75"/>
    <mergeCell ref="A77:C77"/>
    <mergeCell ref="B79:C79"/>
    <mergeCell ref="A81:C81"/>
    <mergeCell ref="A66:C66"/>
    <mergeCell ref="B67:C67"/>
    <mergeCell ref="B69:C69"/>
    <mergeCell ref="B70:C70"/>
    <mergeCell ref="B71:C71"/>
    <mergeCell ref="B60:C60"/>
    <mergeCell ref="B61:C61"/>
    <mergeCell ref="B62:C62"/>
    <mergeCell ref="B63:C63"/>
    <mergeCell ref="A64:C64"/>
    <mergeCell ref="B65:C65"/>
    <mergeCell ref="A68:C68"/>
    <mergeCell ref="A54:C54"/>
    <mergeCell ref="B55:C55"/>
    <mergeCell ref="B56:C56"/>
    <mergeCell ref="B57:C57"/>
    <mergeCell ref="B58:C58"/>
    <mergeCell ref="B59:C59"/>
    <mergeCell ref="B48:C48"/>
    <mergeCell ref="B49:C49"/>
    <mergeCell ref="B50:C50"/>
    <mergeCell ref="B51:C51"/>
    <mergeCell ref="B52:C52"/>
    <mergeCell ref="B53:C53"/>
    <mergeCell ref="B42:C42"/>
    <mergeCell ref="B43:C43"/>
    <mergeCell ref="B44:C44"/>
    <mergeCell ref="A45:C45"/>
    <mergeCell ref="B46:C46"/>
    <mergeCell ref="A47:C47"/>
    <mergeCell ref="B37:C37"/>
    <mergeCell ref="B38:C38"/>
    <mergeCell ref="B40:C40"/>
    <mergeCell ref="A41:C41"/>
    <mergeCell ref="B17:C17"/>
    <mergeCell ref="B18:C18"/>
    <mergeCell ref="B31:C31"/>
    <mergeCell ref="B32:C32"/>
    <mergeCell ref="B34:C34"/>
    <mergeCell ref="B35:C35"/>
    <mergeCell ref="B33:C33"/>
    <mergeCell ref="B36:C36"/>
    <mergeCell ref="B39:C39"/>
    <mergeCell ref="B25:C25"/>
    <mergeCell ref="A26:C26"/>
    <mergeCell ref="B27:C27"/>
    <mergeCell ref="A28:C28"/>
    <mergeCell ref="B29:C29"/>
    <mergeCell ref="B30:C30"/>
    <mergeCell ref="B201:C201"/>
    <mergeCell ref="B203:C203"/>
    <mergeCell ref="A1:C1"/>
    <mergeCell ref="B2:C2"/>
    <mergeCell ref="B3:C3"/>
    <mergeCell ref="A4:C4"/>
    <mergeCell ref="B5:C5"/>
    <mergeCell ref="B6:C6"/>
    <mergeCell ref="B19:C19"/>
    <mergeCell ref="B20:C20"/>
    <mergeCell ref="B21:C21"/>
    <mergeCell ref="B13:C13"/>
    <mergeCell ref="B14:C14"/>
    <mergeCell ref="B15:C15"/>
    <mergeCell ref="B7:C7"/>
    <mergeCell ref="B8:C8"/>
    <mergeCell ref="B9:C9"/>
    <mergeCell ref="B10:C10"/>
    <mergeCell ref="B11:C11"/>
    <mergeCell ref="B12:C12"/>
    <mergeCell ref="B22:C22"/>
    <mergeCell ref="B23:C23"/>
    <mergeCell ref="B24:C24"/>
    <mergeCell ref="B16:C16"/>
  </mergeCells>
  <conditionalFormatting sqref="B215">
    <cfRule type="duplicateValues" dxfId="7" priority="1"/>
    <cfRule type="duplicateValues" dxfId="6" priority="2"/>
    <cfRule type="duplicateValues" dxfId="5" priority="3"/>
    <cfRule type="duplicateValues" dxfId="4" priority="4"/>
  </conditionalFormatting>
  <conditionalFormatting sqref="B227">
    <cfRule type="duplicateValues" dxfId="3" priority="5"/>
    <cfRule type="duplicateValues" dxfId="2" priority="6"/>
    <cfRule type="duplicateValues" dxfId="1" priority="7"/>
    <cfRule type="duplicateValues" dxfId="0" priority="8"/>
  </conditionalFormatting>
  <pageMargins left="0.25" right="0.25" top="0.75" bottom="0.75" header="0.3" footer="0.3"/>
  <pageSetup orientation="landscape"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92D050"/>
  </sheetPr>
  <dimension ref="A1:H45"/>
  <sheetViews>
    <sheetView zoomScale="70" zoomScaleNormal="70" workbookViewId="0"/>
  </sheetViews>
  <sheetFormatPr defaultRowHeight="14.4"/>
  <cols>
    <col min="2" max="2" width="66.5546875" customWidth="1"/>
    <col min="3" max="8" width="17.88671875" customWidth="1"/>
  </cols>
  <sheetData>
    <row r="1" spans="1:8">
      <c r="A1" s="13" t="s">
        <v>97</v>
      </c>
      <c r="B1" s="219" t="str">
        <f>Info!C2</f>
        <v>სს ტერაბანკი</v>
      </c>
      <c r="C1" s="12"/>
      <c r="D1" s="1"/>
      <c r="E1" s="1"/>
      <c r="F1" s="1"/>
      <c r="G1" s="1"/>
    </row>
    <row r="2" spans="1:8">
      <c r="A2" s="13" t="s">
        <v>98</v>
      </c>
      <c r="B2" s="243">
        <f>'1. key ratios'!B2</f>
        <v>45930</v>
      </c>
      <c r="C2" s="12"/>
      <c r="D2" s="1"/>
      <c r="E2" s="1"/>
      <c r="F2" s="1"/>
      <c r="G2" s="1"/>
    </row>
    <row r="3" spans="1:8">
      <c r="A3" s="13"/>
      <c r="B3" s="12"/>
      <c r="C3" s="12"/>
      <c r="D3" s="1"/>
      <c r="E3" s="1"/>
      <c r="F3" s="1"/>
      <c r="G3" s="1"/>
    </row>
    <row r="4" spans="1:8">
      <c r="A4" s="653" t="s">
        <v>25</v>
      </c>
      <c r="B4" s="651" t="s">
        <v>155</v>
      </c>
      <c r="C4" s="646" t="s">
        <v>103</v>
      </c>
      <c r="D4" s="646"/>
      <c r="E4" s="646"/>
      <c r="F4" s="646" t="s">
        <v>104</v>
      </c>
      <c r="G4" s="646"/>
      <c r="H4" s="647"/>
    </row>
    <row r="5" spans="1:8" ht="15.6" customHeight="1">
      <c r="A5" s="654"/>
      <c r="B5" s="652"/>
      <c r="C5" s="319" t="s">
        <v>26</v>
      </c>
      <c r="D5" s="319" t="s">
        <v>77</v>
      </c>
      <c r="E5" s="319" t="s">
        <v>66</v>
      </c>
      <c r="F5" s="319" t="s">
        <v>26</v>
      </c>
      <c r="G5" s="319" t="s">
        <v>77</v>
      </c>
      <c r="H5" s="319" t="s">
        <v>66</v>
      </c>
    </row>
    <row r="6" spans="1:8">
      <c r="A6" s="344">
        <v>1</v>
      </c>
      <c r="B6" s="320" t="s">
        <v>749</v>
      </c>
      <c r="C6" s="307">
        <v>109493953.63663198</v>
      </c>
      <c r="D6" s="307">
        <v>47341408.363368012</v>
      </c>
      <c r="E6" s="307">
        <v>156835362</v>
      </c>
      <c r="F6" s="307">
        <v>95075200.388073117</v>
      </c>
      <c r="G6" s="307">
        <v>44746173.611926831</v>
      </c>
      <c r="H6" s="307">
        <v>139821373.99999994</v>
      </c>
    </row>
    <row r="7" spans="1:8">
      <c r="A7" s="344">
        <v>1.1000000000000001</v>
      </c>
      <c r="B7" s="321" t="s">
        <v>703</v>
      </c>
      <c r="C7" s="307">
        <v>0</v>
      </c>
      <c r="D7" s="307">
        <v>0</v>
      </c>
      <c r="E7" s="307">
        <v>0</v>
      </c>
      <c r="F7" s="307">
        <v>0</v>
      </c>
      <c r="G7" s="307">
        <v>0</v>
      </c>
      <c r="H7" s="307">
        <v>0</v>
      </c>
    </row>
    <row r="8" spans="1:8" ht="20.399999999999999">
      <c r="A8" s="344">
        <v>1.2</v>
      </c>
      <c r="B8" s="321" t="s">
        <v>750</v>
      </c>
      <c r="C8" s="307">
        <v>0</v>
      </c>
      <c r="D8" s="307">
        <v>0</v>
      </c>
      <c r="E8" s="307">
        <v>0</v>
      </c>
      <c r="F8" s="307">
        <v>0</v>
      </c>
      <c r="G8" s="307">
        <v>0</v>
      </c>
      <c r="H8" s="307">
        <v>0</v>
      </c>
    </row>
    <row r="9" spans="1:8" ht="21.6" customHeight="1">
      <c r="A9" s="344">
        <v>1.3</v>
      </c>
      <c r="B9" s="311" t="s">
        <v>751</v>
      </c>
      <c r="C9" s="307">
        <v>0</v>
      </c>
      <c r="D9" s="307">
        <v>0</v>
      </c>
      <c r="E9" s="307">
        <v>0</v>
      </c>
      <c r="F9" s="307">
        <v>0</v>
      </c>
      <c r="G9" s="307">
        <v>0</v>
      </c>
      <c r="H9" s="307">
        <v>0</v>
      </c>
    </row>
    <row r="10" spans="1:8" ht="20.399999999999999">
      <c r="A10" s="344">
        <v>1.4</v>
      </c>
      <c r="B10" s="311" t="s">
        <v>707</v>
      </c>
      <c r="C10" s="307">
        <v>0</v>
      </c>
      <c r="D10" s="307">
        <v>0</v>
      </c>
      <c r="E10" s="307">
        <v>0</v>
      </c>
      <c r="F10" s="307">
        <v>0</v>
      </c>
      <c r="G10" s="307">
        <v>0</v>
      </c>
      <c r="H10" s="307">
        <v>0</v>
      </c>
    </row>
    <row r="11" spans="1:8">
      <c r="A11" s="344">
        <v>1.5</v>
      </c>
      <c r="B11" s="311" t="s">
        <v>710</v>
      </c>
      <c r="C11" s="307">
        <v>109509421.85781398</v>
      </c>
      <c r="D11" s="307">
        <v>47341408.363368012</v>
      </c>
      <c r="E11" s="307">
        <v>156850830.22118199</v>
      </c>
      <c r="F11" s="307">
        <v>95118594.437308118</v>
      </c>
      <c r="G11" s="307">
        <v>44746173.611926831</v>
      </c>
      <c r="H11" s="307">
        <v>139864768.04923496</v>
      </c>
    </row>
    <row r="12" spans="1:8">
      <c r="A12" s="344">
        <v>1.6</v>
      </c>
      <c r="B12" s="312" t="s">
        <v>88</v>
      </c>
      <c r="C12" s="307">
        <v>-15468.221181998837</v>
      </c>
      <c r="D12" s="307">
        <v>0</v>
      </c>
      <c r="E12" s="307">
        <v>-15468.221181998837</v>
      </c>
      <c r="F12" s="307">
        <v>-43394.049235000944</v>
      </c>
      <c r="G12" s="307">
        <v>0</v>
      </c>
      <c r="H12" s="307">
        <v>-43394.049235000944</v>
      </c>
    </row>
    <row r="13" spans="1:8">
      <c r="A13" s="344">
        <v>2</v>
      </c>
      <c r="B13" s="322" t="s">
        <v>752</v>
      </c>
      <c r="C13" s="307">
        <v>-65061660.529999994</v>
      </c>
      <c r="D13" s="307">
        <v>-28766142.89108476</v>
      </c>
      <c r="E13" s="307">
        <v>-93827803.421084762</v>
      </c>
      <c r="F13" s="307">
        <v>-59811151.359999955</v>
      </c>
      <c r="G13" s="307">
        <v>-23812351.00709261</v>
      </c>
      <c r="H13" s="307">
        <v>-83623502.367092565</v>
      </c>
    </row>
    <row r="14" spans="1:8">
      <c r="A14" s="344">
        <v>2.1</v>
      </c>
      <c r="B14" s="311" t="s">
        <v>753</v>
      </c>
      <c r="C14" s="307">
        <v>0</v>
      </c>
      <c r="D14" s="307">
        <v>0</v>
      </c>
      <c r="E14" s="307">
        <v>0</v>
      </c>
      <c r="F14" s="307">
        <v>0</v>
      </c>
      <c r="G14" s="307">
        <v>0</v>
      </c>
      <c r="H14" s="307">
        <v>0</v>
      </c>
    </row>
    <row r="15" spans="1:8" ht="24.6" customHeight="1">
      <c r="A15" s="344">
        <v>2.2000000000000002</v>
      </c>
      <c r="B15" s="311" t="s">
        <v>754</v>
      </c>
      <c r="C15" s="307">
        <v>0</v>
      </c>
      <c r="D15" s="307">
        <v>0</v>
      </c>
      <c r="E15" s="307">
        <v>0</v>
      </c>
      <c r="F15" s="307">
        <v>0</v>
      </c>
      <c r="G15" s="307">
        <v>0</v>
      </c>
      <c r="H15" s="307">
        <v>0</v>
      </c>
    </row>
    <row r="16" spans="1:8" ht="20.399999999999999" customHeight="1">
      <c r="A16" s="344">
        <v>2.2999999999999998</v>
      </c>
      <c r="B16" s="311" t="s">
        <v>755</v>
      </c>
      <c r="C16" s="307">
        <v>-64081959.369999997</v>
      </c>
      <c r="D16" s="307">
        <v>-28766142.89108476</v>
      </c>
      <c r="E16" s="307">
        <v>-92848102.261084765</v>
      </c>
      <c r="F16" s="307">
        <v>-59141291.249999955</v>
      </c>
      <c r="G16" s="307">
        <v>-23812351.00709261</v>
      </c>
      <c r="H16" s="307">
        <v>-82953642.257092565</v>
      </c>
    </row>
    <row r="17" spans="1:8">
      <c r="A17" s="344">
        <v>2.4</v>
      </c>
      <c r="B17" s="311" t="s">
        <v>756</v>
      </c>
      <c r="C17" s="307">
        <v>-979701.16</v>
      </c>
      <c r="D17" s="307">
        <v>0</v>
      </c>
      <c r="E17" s="307">
        <v>-979701.16</v>
      </c>
      <c r="F17" s="307">
        <v>-669860.11</v>
      </c>
      <c r="G17" s="307">
        <v>0</v>
      </c>
      <c r="H17" s="307">
        <v>-669860.11</v>
      </c>
    </row>
    <row r="18" spans="1:8">
      <c r="A18" s="344">
        <v>3</v>
      </c>
      <c r="B18" s="322" t="s">
        <v>757</v>
      </c>
      <c r="C18" s="307">
        <v>0</v>
      </c>
      <c r="D18" s="307">
        <v>0</v>
      </c>
      <c r="E18" s="307">
        <v>0</v>
      </c>
      <c r="F18" s="307">
        <v>0</v>
      </c>
      <c r="G18" s="307">
        <v>0</v>
      </c>
      <c r="H18" s="307">
        <v>0</v>
      </c>
    </row>
    <row r="19" spans="1:8">
      <c r="A19" s="344">
        <v>4</v>
      </c>
      <c r="B19" s="322" t="s">
        <v>758</v>
      </c>
      <c r="C19" s="307">
        <v>5571934.1900000004</v>
      </c>
      <c r="D19" s="307">
        <v>1631728.8099999996</v>
      </c>
      <c r="E19" s="307">
        <v>7203663</v>
      </c>
      <c r="F19" s="307">
        <v>5591064.3800000008</v>
      </c>
      <c r="G19" s="307">
        <v>1993018.6199999992</v>
      </c>
      <c r="H19" s="307">
        <v>7584083</v>
      </c>
    </row>
    <row r="20" spans="1:8">
      <c r="A20" s="344">
        <v>5</v>
      </c>
      <c r="B20" s="322" t="s">
        <v>759</v>
      </c>
      <c r="C20" s="307">
        <v>-2876109.31</v>
      </c>
      <c r="D20" s="307">
        <v>-2190447.69</v>
      </c>
      <c r="E20" s="307">
        <v>-5066557</v>
      </c>
      <c r="F20" s="307">
        <v>-2019344.72</v>
      </c>
      <c r="G20" s="307">
        <v>-1631993.28</v>
      </c>
      <c r="H20" s="307">
        <v>-3651338</v>
      </c>
    </row>
    <row r="21" spans="1:8" ht="38.4" customHeight="1">
      <c r="A21" s="344">
        <v>6</v>
      </c>
      <c r="B21" s="322" t="s">
        <v>760</v>
      </c>
      <c r="C21" s="307">
        <v>2313.5300000000002</v>
      </c>
      <c r="D21" s="307">
        <v>0</v>
      </c>
      <c r="E21" s="307">
        <v>2313.5300000000002</v>
      </c>
      <c r="F21" s="307">
        <v>0</v>
      </c>
      <c r="G21" s="307">
        <v>0</v>
      </c>
      <c r="H21" s="307">
        <v>0</v>
      </c>
    </row>
    <row r="22" spans="1:8" ht="27.6" customHeight="1">
      <c r="A22" s="344">
        <v>7</v>
      </c>
      <c r="B22" s="322" t="s">
        <v>761</v>
      </c>
      <c r="C22" s="307">
        <v>-43176.029999997467</v>
      </c>
      <c r="D22" s="307">
        <v>0</v>
      </c>
      <c r="E22" s="307">
        <v>-43176.029999997467</v>
      </c>
      <c r="F22" s="307">
        <v>0</v>
      </c>
      <c r="G22" s="307">
        <v>0</v>
      </c>
      <c r="H22" s="307">
        <v>0</v>
      </c>
    </row>
    <row r="23" spans="1:8" ht="36.9" customHeight="1">
      <c r="A23" s="344">
        <v>8</v>
      </c>
      <c r="B23" s="323" t="s">
        <v>762</v>
      </c>
      <c r="C23" s="307">
        <v>0</v>
      </c>
      <c r="D23" s="307">
        <v>0</v>
      </c>
      <c r="E23" s="307">
        <v>0</v>
      </c>
      <c r="F23" s="307">
        <v>0</v>
      </c>
      <c r="G23" s="307">
        <v>0</v>
      </c>
      <c r="H23" s="307">
        <v>0</v>
      </c>
    </row>
    <row r="24" spans="1:8" ht="34.5" customHeight="1">
      <c r="A24" s="344">
        <v>9</v>
      </c>
      <c r="B24" s="323" t="s">
        <v>763</v>
      </c>
      <c r="C24" s="307">
        <v>0</v>
      </c>
      <c r="D24" s="307">
        <v>0</v>
      </c>
      <c r="E24" s="307">
        <v>0</v>
      </c>
      <c r="F24" s="307">
        <v>0</v>
      </c>
      <c r="G24" s="307">
        <v>0</v>
      </c>
      <c r="H24" s="307">
        <v>0</v>
      </c>
    </row>
    <row r="25" spans="1:8">
      <c r="A25" s="344">
        <v>10</v>
      </c>
      <c r="B25" s="322" t="s">
        <v>764</v>
      </c>
      <c r="C25" s="307">
        <v>3535506.0299999975</v>
      </c>
      <c r="D25" s="307">
        <v>0</v>
      </c>
      <c r="E25" s="307">
        <v>3535506.0299999975</v>
      </c>
      <c r="F25" s="307">
        <v>6141236</v>
      </c>
      <c r="G25" s="307">
        <v>0</v>
      </c>
      <c r="H25" s="307">
        <v>6141236</v>
      </c>
    </row>
    <row r="26" spans="1:8" ht="27" customHeight="1">
      <c r="A26" s="344">
        <v>11</v>
      </c>
      <c r="B26" s="324" t="s">
        <v>765</v>
      </c>
      <c r="C26" s="504">
        <v>600655.08591038478</v>
      </c>
      <c r="D26" s="307">
        <v>0</v>
      </c>
      <c r="E26" s="307">
        <v>600655.08591038478</v>
      </c>
      <c r="F26" s="307">
        <v>430998.85971635132</v>
      </c>
      <c r="G26" s="307">
        <v>0</v>
      </c>
      <c r="H26" s="307">
        <v>430998.85971635132</v>
      </c>
    </row>
    <row r="27" spans="1:8">
      <c r="A27" s="344">
        <v>12</v>
      </c>
      <c r="B27" s="322" t="s">
        <v>766</v>
      </c>
      <c r="C27" s="307">
        <v>419994.69999999995</v>
      </c>
      <c r="D27" s="307">
        <v>485902.16</v>
      </c>
      <c r="E27" s="307">
        <v>905896.85999999987</v>
      </c>
      <c r="F27" s="307">
        <v>324677.90999999992</v>
      </c>
      <c r="G27" s="307">
        <v>424197.98</v>
      </c>
      <c r="H27" s="307">
        <v>748875.8899999999</v>
      </c>
    </row>
    <row r="28" spans="1:8">
      <c r="A28" s="344">
        <v>13</v>
      </c>
      <c r="B28" s="325" t="s">
        <v>767</v>
      </c>
      <c r="C28" s="307">
        <v>-7231404.7650707839</v>
      </c>
      <c r="D28" s="307">
        <v>-48168.94</v>
      </c>
      <c r="E28" s="307">
        <v>-7279573.7050707843</v>
      </c>
      <c r="F28" s="307">
        <v>-6799854.6193328267</v>
      </c>
      <c r="G28" s="307">
        <v>-51804.94</v>
      </c>
      <c r="H28" s="307">
        <v>-6851659.5593328271</v>
      </c>
    </row>
    <row r="29" spans="1:8">
      <c r="A29" s="344">
        <v>14</v>
      </c>
      <c r="B29" s="326" t="s">
        <v>768</v>
      </c>
      <c r="C29" s="307">
        <v>-25930725.580000002</v>
      </c>
      <c r="D29" s="307">
        <v>-132557.15</v>
      </c>
      <c r="E29" s="307">
        <v>-26063282.73</v>
      </c>
      <c r="F29" s="307">
        <v>-24364127.149999999</v>
      </c>
      <c r="G29" s="307">
        <v>-120770.01</v>
      </c>
      <c r="H29" s="307">
        <v>-24484897.16</v>
      </c>
    </row>
    <row r="30" spans="1:8">
      <c r="A30" s="344">
        <v>14.1</v>
      </c>
      <c r="B30" s="302" t="s">
        <v>769</v>
      </c>
      <c r="C30" s="307">
        <v>-23694174.960000001</v>
      </c>
      <c r="D30" s="307">
        <v>0</v>
      </c>
      <c r="E30" s="307">
        <v>-23694174.960000001</v>
      </c>
      <c r="F30" s="307">
        <v>-21909106.609999999</v>
      </c>
      <c r="G30" s="307">
        <v>0</v>
      </c>
      <c r="H30" s="307">
        <v>-21909106.609999999</v>
      </c>
    </row>
    <row r="31" spans="1:8">
      <c r="A31" s="344">
        <v>14.2</v>
      </c>
      <c r="B31" s="302" t="s">
        <v>770</v>
      </c>
      <c r="C31" s="307">
        <v>-2236550.62</v>
      </c>
      <c r="D31" s="307">
        <v>-132557.15</v>
      </c>
      <c r="E31" s="307">
        <v>-2369107.77</v>
      </c>
      <c r="F31" s="307">
        <v>-2455020.54</v>
      </c>
      <c r="G31" s="307">
        <v>-120770.01</v>
      </c>
      <c r="H31" s="307">
        <v>-2575790.5499999998</v>
      </c>
    </row>
    <row r="32" spans="1:8">
      <c r="A32" s="344">
        <v>15</v>
      </c>
      <c r="B32" s="327" t="s">
        <v>771</v>
      </c>
      <c r="C32" s="307">
        <v>-5659173</v>
      </c>
      <c r="D32" s="307">
        <v>0</v>
      </c>
      <c r="E32" s="307">
        <v>-5659173</v>
      </c>
      <c r="F32" s="307">
        <v>-4422185</v>
      </c>
      <c r="G32" s="307">
        <v>0</v>
      </c>
      <c r="H32" s="307">
        <v>-4422185</v>
      </c>
    </row>
    <row r="33" spans="1:8" ht="22.5" customHeight="1">
      <c r="A33" s="344">
        <v>16</v>
      </c>
      <c r="B33" s="298" t="s">
        <v>772</v>
      </c>
      <c r="C33" s="307">
        <v>0</v>
      </c>
      <c r="D33" s="307">
        <v>0</v>
      </c>
      <c r="E33" s="307">
        <v>0</v>
      </c>
      <c r="F33" s="307">
        <v>0</v>
      </c>
      <c r="G33" s="307">
        <v>0</v>
      </c>
      <c r="H33" s="307">
        <v>0</v>
      </c>
    </row>
    <row r="34" spans="1:8">
      <c r="A34" s="344">
        <v>17</v>
      </c>
      <c r="B34" s="322" t="s">
        <v>773</v>
      </c>
      <c r="C34" s="307">
        <v>-1562244.4203530613</v>
      </c>
      <c r="D34" s="307">
        <v>0</v>
      </c>
      <c r="E34" s="307">
        <v>-1562244.4203530613</v>
      </c>
      <c r="F34" s="307">
        <v>496338.49458663439</v>
      </c>
      <c r="G34" s="307">
        <v>0</v>
      </c>
      <c r="H34" s="307">
        <v>496338.49458663439</v>
      </c>
    </row>
    <row r="35" spans="1:8">
      <c r="A35" s="344">
        <v>17.100000000000001</v>
      </c>
      <c r="B35" s="328" t="s">
        <v>774</v>
      </c>
      <c r="C35" s="511">
        <v>159471.45156299463</v>
      </c>
      <c r="D35" s="307">
        <v>0</v>
      </c>
      <c r="E35" s="307">
        <v>159471.45156299463</v>
      </c>
      <c r="F35" s="307">
        <v>496338.49458663439</v>
      </c>
      <c r="G35" s="307">
        <v>0</v>
      </c>
      <c r="H35" s="307">
        <v>496338.49458663439</v>
      </c>
    </row>
    <row r="36" spans="1:8">
      <c r="A36" s="344">
        <v>17.2</v>
      </c>
      <c r="B36" s="302" t="s">
        <v>775</v>
      </c>
      <c r="C36" s="307">
        <v>-1721715.8719160559</v>
      </c>
      <c r="D36" s="307">
        <v>0</v>
      </c>
      <c r="E36" s="307">
        <v>-1721715.8719160559</v>
      </c>
      <c r="F36" s="307">
        <v>0</v>
      </c>
      <c r="G36" s="307">
        <v>0</v>
      </c>
      <c r="H36" s="307">
        <v>0</v>
      </c>
    </row>
    <row r="37" spans="1:8" ht="41.4" customHeight="1">
      <c r="A37" s="344">
        <v>18</v>
      </c>
      <c r="B37" s="329" t="s">
        <v>776</v>
      </c>
      <c r="C37" s="307">
        <v>-6254651.2081788601</v>
      </c>
      <c r="D37" s="307">
        <v>3055045.3726000008</v>
      </c>
      <c r="E37" s="307">
        <v>-3199605.8355788593</v>
      </c>
      <c r="F37" s="307">
        <v>-4599334.4560299274</v>
      </c>
      <c r="G37" s="307">
        <v>-158813.61358039264</v>
      </c>
      <c r="H37" s="307">
        <v>-4758148.06961032</v>
      </c>
    </row>
    <row r="38" spans="1:8" ht="20.399999999999999">
      <c r="A38" s="344">
        <v>18.100000000000001</v>
      </c>
      <c r="B38" s="311" t="s">
        <v>777</v>
      </c>
      <c r="C38" s="307">
        <v>0</v>
      </c>
      <c r="D38" s="307">
        <v>0</v>
      </c>
      <c r="E38" s="307">
        <v>0</v>
      </c>
      <c r="F38" s="307">
        <v>0</v>
      </c>
      <c r="G38" s="307">
        <v>0</v>
      </c>
      <c r="H38" s="307">
        <v>0</v>
      </c>
    </row>
    <row r="39" spans="1:8">
      <c r="A39" s="344">
        <v>18.2</v>
      </c>
      <c r="B39" s="311" t="s">
        <v>778</v>
      </c>
      <c r="C39" s="307">
        <v>-6254651.2081788601</v>
      </c>
      <c r="D39" s="307">
        <v>3055045.3726000008</v>
      </c>
      <c r="E39" s="307">
        <v>-3199605.8355788593</v>
      </c>
      <c r="F39" s="307">
        <v>-4599334.4560299274</v>
      </c>
      <c r="G39" s="307">
        <v>-158813.61358039264</v>
      </c>
      <c r="H39" s="307">
        <v>-4758148.06961032</v>
      </c>
    </row>
    <row r="40" spans="1:8" ht="24.6" customHeight="1">
      <c r="A40" s="344">
        <v>19</v>
      </c>
      <c r="B40" s="329" t="s">
        <v>779</v>
      </c>
      <c r="C40" s="307">
        <v>0</v>
      </c>
      <c r="D40" s="307">
        <v>0</v>
      </c>
      <c r="E40" s="307">
        <v>0</v>
      </c>
      <c r="F40" s="307">
        <v>0</v>
      </c>
      <c r="G40" s="307">
        <v>0</v>
      </c>
      <c r="H40" s="307">
        <v>0</v>
      </c>
    </row>
    <row r="41" spans="1:8" ht="24.9" customHeight="1">
      <c r="A41" s="344">
        <v>20</v>
      </c>
      <c r="B41" s="329" t="s">
        <v>780</v>
      </c>
      <c r="C41" s="504">
        <v>0</v>
      </c>
      <c r="D41" s="307">
        <v>0</v>
      </c>
      <c r="E41" s="307">
        <v>0</v>
      </c>
      <c r="F41" s="307">
        <v>0</v>
      </c>
      <c r="G41" s="307">
        <v>0</v>
      </c>
      <c r="H41" s="307">
        <v>0</v>
      </c>
    </row>
    <row r="42" spans="1:8" ht="33" customHeight="1">
      <c r="A42" s="344">
        <v>21</v>
      </c>
      <c r="B42" s="330" t="s">
        <v>781</v>
      </c>
      <c r="C42" s="307">
        <v>0</v>
      </c>
      <c r="D42" s="307">
        <v>0</v>
      </c>
      <c r="E42" s="307">
        <v>0</v>
      </c>
      <c r="F42" s="307">
        <v>0</v>
      </c>
      <c r="G42" s="307">
        <v>0</v>
      </c>
      <c r="H42" s="307">
        <v>0</v>
      </c>
    </row>
    <row r="43" spans="1:8">
      <c r="A43" s="344">
        <v>22</v>
      </c>
      <c r="B43" s="331" t="s">
        <v>782</v>
      </c>
      <c r="C43" s="307">
        <v>5005212.3289396772</v>
      </c>
      <c r="D43" s="307">
        <v>21376768.03488325</v>
      </c>
      <c r="E43" s="307">
        <v>26381980.363822926</v>
      </c>
      <c r="F43" s="307">
        <v>6043518.7270133905</v>
      </c>
      <c r="G43" s="307">
        <v>21387657.361253824</v>
      </c>
      <c r="H43" s="307">
        <v>27431176.088267215</v>
      </c>
    </row>
    <row r="44" spans="1:8">
      <c r="A44" s="344">
        <v>23</v>
      </c>
      <c r="B44" s="331" t="s">
        <v>783</v>
      </c>
      <c r="C44" s="307">
        <v>-3980807</v>
      </c>
      <c r="D44" s="307">
        <v>0</v>
      </c>
      <c r="E44" s="307">
        <v>-3980807</v>
      </c>
      <c r="F44" s="307">
        <v>-4434534</v>
      </c>
      <c r="G44" s="307">
        <v>0</v>
      </c>
      <c r="H44" s="307">
        <v>-4434534</v>
      </c>
    </row>
    <row r="45" spans="1:8">
      <c r="A45" s="344">
        <v>24</v>
      </c>
      <c r="B45" s="331" t="s">
        <v>784</v>
      </c>
      <c r="C45" s="307">
        <v>1024405.3289396772</v>
      </c>
      <c r="D45" s="307">
        <v>21376768.03488325</v>
      </c>
      <c r="E45" s="307">
        <v>22401173.363822926</v>
      </c>
      <c r="F45" s="307">
        <v>1608984.7270133905</v>
      </c>
      <c r="G45" s="307">
        <v>21387657.361253824</v>
      </c>
      <c r="H45" s="307">
        <v>22996642.088267215</v>
      </c>
    </row>
  </sheetData>
  <mergeCells count="4">
    <mergeCell ref="B4:B5"/>
    <mergeCell ref="C4:E4"/>
    <mergeCell ref="F4:H4"/>
    <mergeCell ref="A4:A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92D050"/>
  </sheetPr>
  <dimension ref="A1:H47"/>
  <sheetViews>
    <sheetView zoomScale="70" zoomScaleNormal="70" workbookViewId="0"/>
  </sheetViews>
  <sheetFormatPr defaultRowHeight="14.4"/>
  <cols>
    <col min="1" max="1" width="8.6640625" style="342"/>
    <col min="2" max="2" width="87.5546875" bestFit="1" customWidth="1"/>
    <col min="3" max="8" width="12.6640625" customWidth="1"/>
  </cols>
  <sheetData>
    <row r="1" spans="1:8">
      <c r="A1" s="13" t="s">
        <v>97</v>
      </c>
      <c r="B1" s="219" t="str">
        <f>Info!C2</f>
        <v>სს ტერაბანკი</v>
      </c>
      <c r="C1" s="12"/>
      <c r="D1" s="1"/>
      <c r="E1" s="1"/>
      <c r="F1" s="1"/>
      <c r="G1" s="1"/>
    </row>
    <row r="2" spans="1:8">
      <c r="A2" s="13" t="s">
        <v>98</v>
      </c>
      <c r="B2" s="243">
        <f>'1. key ratios'!B2</f>
        <v>45930</v>
      </c>
      <c r="C2" s="12"/>
      <c r="D2" s="1"/>
      <c r="E2" s="1"/>
      <c r="F2" s="1"/>
      <c r="G2" s="1"/>
    </row>
    <row r="3" spans="1:8">
      <c r="A3" s="13"/>
      <c r="B3" s="12"/>
      <c r="C3" s="12"/>
      <c r="D3" s="1"/>
      <c r="E3" s="1"/>
      <c r="F3" s="1"/>
      <c r="G3" s="1"/>
    </row>
    <row r="4" spans="1:8">
      <c r="A4" s="643" t="s">
        <v>25</v>
      </c>
      <c r="B4" s="655" t="s">
        <v>140</v>
      </c>
      <c r="C4" s="656" t="s">
        <v>103</v>
      </c>
      <c r="D4" s="656"/>
      <c r="E4" s="656"/>
      <c r="F4" s="656" t="s">
        <v>104</v>
      </c>
      <c r="G4" s="656"/>
      <c r="H4" s="657"/>
    </row>
    <row r="5" spans="1:8">
      <c r="A5" s="643"/>
      <c r="B5" s="655"/>
      <c r="C5" s="319" t="s">
        <v>26</v>
      </c>
      <c r="D5" s="319" t="s">
        <v>77</v>
      </c>
      <c r="E5" s="319" t="s">
        <v>66</v>
      </c>
      <c r="F5" s="319" t="s">
        <v>26</v>
      </c>
      <c r="G5" s="319" t="s">
        <v>77</v>
      </c>
      <c r="H5" s="332" t="s">
        <v>66</v>
      </c>
    </row>
    <row r="6" spans="1:8">
      <c r="A6" s="333">
        <v>1</v>
      </c>
      <c r="B6" s="335" t="s">
        <v>785</v>
      </c>
      <c r="C6" s="334">
        <v>0</v>
      </c>
      <c r="D6" s="334">
        <v>0</v>
      </c>
      <c r="E6" s="334">
        <v>0</v>
      </c>
      <c r="F6" s="334">
        <v>0</v>
      </c>
      <c r="G6" s="334">
        <v>0</v>
      </c>
      <c r="H6" s="334">
        <v>0</v>
      </c>
    </row>
    <row r="7" spans="1:8">
      <c r="A7" s="333">
        <v>2</v>
      </c>
      <c r="B7" s="335" t="s">
        <v>166</v>
      </c>
      <c r="C7" s="334">
        <v>0</v>
      </c>
      <c r="D7" s="334">
        <v>0</v>
      </c>
      <c r="E7" s="334">
        <v>0</v>
      </c>
      <c r="F7" s="334">
        <v>0</v>
      </c>
      <c r="G7" s="334">
        <v>0</v>
      </c>
      <c r="H7" s="334">
        <v>0</v>
      </c>
    </row>
    <row r="8" spans="1:8">
      <c r="A8" s="333">
        <v>3</v>
      </c>
      <c r="B8" s="335" t="s">
        <v>168</v>
      </c>
      <c r="C8" s="334">
        <v>297881922.92999947</v>
      </c>
      <c r="D8" s="334">
        <v>462120454.36000043</v>
      </c>
      <c r="E8" s="334">
        <v>760002377.28999996</v>
      </c>
      <c r="F8" s="334">
        <v>272129911.03000027</v>
      </c>
      <c r="G8" s="334">
        <v>422148523.1699999</v>
      </c>
      <c r="H8" s="334">
        <v>694278434.20000017</v>
      </c>
    </row>
    <row r="9" spans="1:8">
      <c r="A9" s="333">
        <v>3.1</v>
      </c>
      <c r="B9" s="336" t="s">
        <v>786</v>
      </c>
      <c r="C9" s="334">
        <v>178924072.91999966</v>
      </c>
      <c r="D9" s="334">
        <v>462120454.36000043</v>
      </c>
      <c r="E9" s="334">
        <v>641044527.28000009</v>
      </c>
      <c r="F9" s="334">
        <v>183657336.53000033</v>
      </c>
      <c r="G9" s="334">
        <v>422148523.1699999</v>
      </c>
      <c r="H9" s="334">
        <v>605805859.70000029</v>
      </c>
    </row>
    <row r="10" spans="1:8">
      <c r="A10" s="333">
        <v>3.2</v>
      </c>
      <c r="B10" s="336" t="s">
        <v>787</v>
      </c>
      <c r="C10" s="334">
        <v>118957850.0099998</v>
      </c>
      <c r="D10" s="334">
        <v>0</v>
      </c>
      <c r="E10" s="334">
        <v>118957850.0099998</v>
      </c>
      <c r="F10" s="334">
        <v>88472574.499999925</v>
      </c>
      <c r="G10" s="334">
        <v>0</v>
      </c>
      <c r="H10" s="334">
        <v>88472574.499999925</v>
      </c>
    </row>
    <row r="11" spans="1:8" ht="27.6">
      <c r="A11" s="333">
        <v>4</v>
      </c>
      <c r="B11" s="335" t="s">
        <v>167</v>
      </c>
      <c r="C11" s="334">
        <v>0</v>
      </c>
      <c r="D11" s="334">
        <v>0</v>
      </c>
      <c r="E11" s="334">
        <v>0</v>
      </c>
      <c r="F11" s="334">
        <v>0</v>
      </c>
      <c r="G11" s="334">
        <v>0</v>
      </c>
      <c r="H11" s="334">
        <v>0</v>
      </c>
    </row>
    <row r="12" spans="1:8">
      <c r="A12" s="333">
        <v>4.0999999999999996</v>
      </c>
      <c r="B12" s="336" t="s">
        <v>788</v>
      </c>
      <c r="C12" s="334">
        <v>0</v>
      </c>
      <c r="D12" s="334">
        <v>0</v>
      </c>
      <c r="E12" s="334">
        <v>0</v>
      </c>
      <c r="F12" s="334">
        <v>0</v>
      </c>
      <c r="G12" s="334">
        <v>0</v>
      </c>
      <c r="H12" s="334">
        <v>0</v>
      </c>
    </row>
    <row r="13" spans="1:8">
      <c r="A13" s="333">
        <v>4.2</v>
      </c>
      <c r="B13" s="336" t="s">
        <v>789</v>
      </c>
      <c r="C13" s="334">
        <v>0</v>
      </c>
      <c r="D13" s="334">
        <v>0</v>
      </c>
      <c r="E13" s="334">
        <v>0</v>
      </c>
      <c r="F13" s="334">
        <v>0</v>
      </c>
      <c r="G13" s="334">
        <v>0</v>
      </c>
      <c r="H13" s="334">
        <v>0</v>
      </c>
    </row>
    <row r="14" spans="1:8">
      <c r="A14" s="333">
        <v>5</v>
      </c>
      <c r="B14" s="337" t="s">
        <v>790</v>
      </c>
      <c r="C14" s="334">
        <v>1681827274.9557996</v>
      </c>
      <c r="D14" s="334">
        <v>1486506842.0162008</v>
      </c>
      <c r="E14" s="334">
        <v>3168334116.9720001</v>
      </c>
      <c r="F14" s="334">
        <v>1423789034.6844299</v>
      </c>
      <c r="G14" s="334">
        <v>1310116496.5025094</v>
      </c>
      <c r="H14" s="334">
        <v>2733905531.1869392</v>
      </c>
    </row>
    <row r="15" spans="1:8">
      <c r="A15" s="333">
        <v>5.0999999999999996</v>
      </c>
      <c r="B15" s="338" t="s">
        <v>791</v>
      </c>
      <c r="C15" s="334">
        <v>17580283.049999993</v>
      </c>
      <c r="D15" s="334">
        <v>32482794.379999999</v>
      </c>
      <c r="E15" s="334">
        <v>50063077.429999992</v>
      </c>
      <c r="F15" s="334">
        <v>9761229.6300000027</v>
      </c>
      <c r="G15" s="334">
        <v>31122465.790000003</v>
      </c>
      <c r="H15" s="334">
        <v>40883695.420000002</v>
      </c>
    </row>
    <row r="16" spans="1:8">
      <c r="A16" s="333">
        <v>5.2</v>
      </c>
      <c r="B16" s="338" t="s">
        <v>792</v>
      </c>
      <c r="C16" s="334">
        <v>112696344.00999999</v>
      </c>
      <c r="D16" s="334">
        <v>2832141.9099999997</v>
      </c>
      <c r="E16" s="334">
        <v>115528485.91999999</v>
      </c>
      <c r="F16" s="334">
        <v>104359195.83</v>
      </c>
      <c r="G16" s="334">
        <v>2968381.1</v>
      </c>
      <c r="H16" s="334">
        <v>107327576.92999999</v>
      </c>
    </row>
    <row r="17" spans="1:8">
      <c r="A17" s="333">
        <v>5.3</v>
      </c>
      <c r="B17" s="338" t="s">
        <v>793</v>
      </c>
      <c r="C17" s="334">
        <v>1309085848.4999995</v>
      </c>
      <c r="D17" s="334">
        <v>1405885494.5200009</v>
      </c>
      <c r="E17" s="334">
        <v>2714971343.0200005</v>
      </c>
      <c r="F17" s="334">
        <v>1037369700.0900004</v>
      </c>
      <c r="G17" s="334">
        <v>1205076705.9299998</v>
      </c>
      <c r="H17" s="334">
        <v>2242446406.0200005</v>
      </c>
    </row>
    <row r="18" spans="1:8">
      <c r="A18" s="333" t="s">
        <v>169</v>
      </c>
      <c r="B18" s="339" t="s">
        <v>794</v>
      </c>
      <c r="C18" s="334">
        <v>751645609.31999898</v>
      </c>
      <c r="D18" s="334">
        <v>492668409.14000022</v>
      </c>
      <c r="E18" s="334">
        <v>1244314018.4599991</v>
      </c>
      <c r="F18" s="334">
        <v>601774941.75999999</v>
      </c>
      <c r="G18" s="334">
        <v>437968206.66999966</v>
      </c>
      <c r="H18" s="334">
        <v>1039743148.4299996</v>
      </c>
    </row>
    <row r="19" spans="1:8">
      <c r="A19" s="333" t="s">
        <v>170</v>
      </c>
      <c r="B19" s="340" t="s">
        <v>795</v>
      </c>
      <c r="C19" s="334">
        <v>260420515.68000019</v>
      </c>
      <c r="D19" s="334">
        <v>531380583.01000059</v>
      </c>
      <c r="E19" s="334">
        <v>791801098.69000077</v>
      </c>
      <c r="F19" s="334">
        <v>187239878.23000035</v>
      </c>
      <c r="G19" s="334">
        <v>412584578.73999989</v>
      </c>
      <c r="H19" s="334">
        <v>599824456.97000027</v>
      </c>
    </row>
    <row r="20" spans="1:8">
      <c r="A20" s="333" t="s">
        <v>171</v>
      </c>
      <c r="B20" s="340" t="s">
        <v>796</v>
      </c>
      <c r="C20" s="334">
        <v>26761221.859999992</v>
      </c>
      <c r="D20" s="334">
        <v>66754320.289999984</v>
      </c>
      <c r="E20" s="334">
        <v>93515542.149999976</v>
      </c>
      <c r="F20" s="334">
        <v>21991412.410000004</v>
      </c>
      <c r="G20" s="334">
        <v>69241622.729999989</v>
      </c>
      <c r="H20" s="334">
        <v>91233035.139999986</v>
      </c>
    </row>
    <row r="21" spans="1:8">
      <c r="A21" s="333" t="s">
        <v>172</v>
      </c>
      <c r="B21" s="340" t="s">
        <v>797</v>
      </c>
      <c r="C21" s="334">
        <v>218025556.25000024</v>
      </c>
      <c r="D21" s="334">
        <v>200017401.1400001</v>
      </c>
      <c r="E21" s="334">
        <v>418042957.39000034</v>
      </c>
      <c r="F21" s="334">
        <v>180575504.31000009</v>
      </c>
      <c r="G21" s="334">
        <v>148878162.50000012</v>
      </c>
      <c r="H21" s="334">
        <v>329453666.81000018</v>
      </c>
    </row>
    <row r="22" spans="1:8">
      <c r="A22" s="333" t="s">
        <v>173</v>
      </c>
      <c r="B22" s="340" t="s">
        <v>515</v>
      </c>
      <c r="C22" s="334">
        <v>52232945.39000003</v>
      </c>
      <c r="D22" s="334">
        <v>115064780.94000004</v>
      </c>
      <c r="E22" s="334">
        <v>167297726.33000007</v>
      </c>
      <c r="F22" s="334">
        <v>45787963.37999998</v>
      </c>
      <c r="G22" s="334">
        <v>136404135.29000014</v>
      </c>
      <c r="H22" s="334">
        <v>182192098.67000014</v>
      </c>
    </row>
    <row r="23" spans="1:8">
      <c r="A23" s="333">
        <v>5.4</v>
      </c>
      <c r="B23" s="338" t="s">
        <v>798</v>
      </c>
      <c r="C23" s="334">
        <v>153002511.96960011</v>
      </c>
      <c r="D23" s="334">
        <v>19603778.898300003</v>
      </c>
      <c r="E23" s="334">
        <v>172606290.8679001</v>
      </c>
      <c r="F23" s="334">
        <v>148056252.93611705</v>
      </c>
      <c r="G23" s="334">
        <v>28122674.57794119</v>
      </c>
      <c r="H23" s="334">
        <v>176178927.51405823</v>
      </c>
    </row>
    <row r="24" spans="1:8">
      <c r="A24" s="333">
        <v>5.5</v>
      </c>
      <c r="B24" s="338" t="s">
        <v>799</v>
      </c>
      <c r="C24" s="334">
        <v>0</v>
      </c>
      <c r="D24" s="334">
        <v>0</v>
      </c>
      <c r="E24" s="334">
        <v>0</v>
      </c>
      <c r="F24" s="334">
        <v>0</v>
      </c>
      <c r="G24" s="334">
        <v>0</v>
      </c>
      <c r="H24" s="334">
        <v>0</v>
      </c>
    </row>
    <row r="25" spans="1:8">
      <c r="A25" s="333">
        <v>5.6</v>
      </c>
      <c r="B25" s="338" t="s">
        <v>800</v>
      </c>
      <c r="C25" s="334">
        <v>0</v>
      </c>
      <c r="D25" s="334">
        <v>0</v>
      </c>
      <c r="E25" s="334">
        <v>0</v>
      </c>
      <c r="F25" s="334">
        <v>0</v>
      </c>
      <c r="G25" s="334">
        <v>0</v>
      </c>
      <c r="H25" s="334">
        <v>0</v>
      </c>
    </row>
    <row r="26" spans="1:8">
      <c r="A26" s="333">
        <v>5.7</v>
      </c>
      <c r="B26" s="338" t="s">
        <v>515</v>
      </c>
      <c r="C26" s="334">
        <v>89462287.426200017</v>
      </c>
      <c r="D26" s="334">
        <v>25702632.307899997</v>
      </c>
      <c r="E26" s="334">
        <v>115164919.73410001</v>
      </c>
      <c r="F26" s="334">
        <v>124242656.19831249</v>
      </c>
      <c r="G26" s="334">
        <v>42826269.104568318</v>
      </c>
      <c r="H26" s="334">
        <v>167068925.30288082</v>
      </c>
    </row>
    <row r="27" spans="1:8">
      <c r="A27" s="333">
        <v>6</v>
      </c>
      <c r="B27" s="337" t="s">
        <v>801</v>
      </c>
      <c r="C27" s="334">
        <v>35277741.50000003</v>
      </c>
      <c r="D27" s="334">
        <v>36328865.460000001</v>
      </c>
      <c r="E27" s="334">
        <v>71606606.960000038</v>
      </c>
      <c r="F27" s="334">
        <v>19219712.389999952</v>
      </c>
      <c r="G27" s="334">
        <v>27525660.210000008</v>
      </c>
      <c r="H27" s="334">
        <v>46745372.599999964</v>
      </c>
    </row>
    <row r="28" spans="1:8">
      <c r="A28" s="333">
        <v>7</v>
      </c>
      <c r="B28" s="337" t="s">
        <v>802</v>
      </c>
      <c r="C28" s="334">
        <v>38856389.530000009</v>
      </c>
      <c r="D28" s="334">
        <v>6794050.330000001</v>
      </c>
      <c r="E28" s="334">
        <v>45650439.860000007</v>
      </c>
      <c r="F28" s="334">
        <v>33823458.660000004</v>
      </c>
      <c r="G28" s="334">
        <v>16360379.220000001</v>
      </c>
      <c r="H28" s="334">
        <v>50183837.880000003</v>
      </c>
    </row>
    <row r="29" spans="1:8">
      <c r="A29" s="333">
        <v>8</v>
      </c>
      <c r="B29" s="337" t="s">
        <v>803</v>
      </c>
      <c r="C29" s="334">
        <v>0</v>
      </c>
      <c r="D29" s="334">
        <v>0</v>
      </c>
      <c r="E29" s="334">
        <v>0</v>
      </c>
      <c r="F29" s="334">
        <v>0</v>
      </c>
      <c r="G29" s="334">
        <v>0</v>
      </c>
      <c r="H29" s="334">
        <v>0</v>
      </c>
    </row>
    <row r="30" spans="1:8">
      <c r="A30" s="333">
        <v>9</v>
      </c>
      <c r="B30" s="335" t="s">
        <v>174</v>
      </c>
      <c r="C30" s="334">
        <v>45283000</v>
      </c>
      <c r="D30" s="334">
        <v>65650272.719999999</v>
      </c>
      <c r="E30" s="334">
        <v>110933272.72</v>
      </c>
      <c r="F30" s="334">
        <v>32254800</v>
      </c>
      <c r="G30" s="334">
        <v>87118800</v>
      </c>
      <c r="H30" s="334">
        <v>119373600</v>
      </c>
    </row>
    <row r="31" spans="1:8" ht="27.6">
      <c r="A31" s="333">
        <v>9.1</v>
      </c>
      <c r="B31" s="336" t="s">
        <v>804</v>
      </c>
      <c r="C31" s="334">
        <v>45283000</v>
      </c>
      <c r="D31" s="334">
        <v>10183636.359999999</v>
      </c>
      <c r="E31" s="334">
        <v>55466636.359999999</v>
      </c>
      <c r="F31" s="334">
        <v>32254800</v>
      </c>
      <c r="G31" s="334">
        <v>27432000</v>
      </c>
      <c r="H31" s="334">
        <v>59686800</v>
      </c>
    </row>
    <row r="32" spans="1:8" ht="27.6">
      <c r="A32" s="333">
        <v>9.1999999999999993</v>
      </c>
      <c r="B32" s="336" t="s">
        <v>805</v>
      </c>
      <c r="C32" s="334">
        <v>0</v>
      </c>
      <c r="D32" s="334">
        <v>55466636.359999999</v>
      </c>
      <c r="E32" s="334">
        <v>55466636.359999999</v>
      </c>
      <c r="F32" s="334">
        <v>0</v>
      </c>
      <c r="G32" s="334">
        <v>59686800</v>
      </c>
      <c r="H32" s="334">
        <v>59686800</v>
      </c>
    </row>
    <row r="33" spans="1:8" ht="27.6">
      <c r="A33" s="333">
        <v>9.3000000000000007</v>
      </c>
      <c r="B33" s="336" t="s">
        <v>806</v>
      </c>
      <c r="C33" s="334">
        <v>0</v>
      </c>
      <c r="D33" s="334">
        <v>0</v>
      </c>
      <c r="E33" s="334">
        <v>0</v>
      </c>
      <c r="F33" s="334">
        <v>0</v>
      </c>
      <c r="G33" s="334">
        <v>0</v>
      </c>
      <c r="H33" s="334">
        <v>0</v>
      </c>
    </row>
    <row r="34" spans="1:8">
      <c r="A34" s="333">
        <v>9.4</v>
      </c>
      <c r="B34" s="336" t="s">
        <v>807</v>
      </c>
      <c r="C34" s="334">
        <v>0</v>
      </c>
      <c r="D34" s="334">
        <v>0</v>
      </c>
      <c r="E34" s="334">
        <v>0</v>
      </c>
      <c r="F34" s="334">
        <v>0</v>
      </c>
      <c r="G34" s="334">
        <v>0</v>
      </c>
      <c r="H34" s="334">
        <v>0</v>
      </c>
    </row>
    <row r="35" spans="1:8">
      <c r="A35" s="333">
        <v>9.5</v>
      </c>
      <c r="B35" s="336" t="s">
        <v>808</v>
      </c>
      <c r="C35" s="334">
        <v>0</v>
      </c>
      <c r="D35" s="334">
        <v>0</v>
      </c>
      <c r="E35" s="334">
        <v>0</v>
      </c>
      <c r="F35" s="334">
        <v>0</v>
      </c>
      <c r="G35" s="334">
        <v>0</v>
      </c>
      <c r="H35" s="334">
        <v>0</v>
      </c>
    </row>
    <row r="36" spans="1:8" ht="27.6">
      <c r="A36" s="333">
        <v>9.6</v>
      </c>
      <c r="B36" s="336" t="s">
        <v>809</v>
      </c>
      <c r="C36" s="334">
        <v>0</v>
      </c>
      <c r="D36" s="334">
        <v>0</v>
      </c>
      <c r="E36" s="334">
        <v>0</v>
      </c>
      <c r="F36" s="334">
        <v>0</v>
      </c>
      <c r="G36" s="334">
        <v>0</v>
      </c>
      <c r="H36" s="334">
        <v>0</v>
      </c>
    </row>
    <row r="37" spans="1:8" ht="27.6">
      <c r="A37" s="333">
        <v>9.6999999999999993</v>
      </c>
      <c r="B37" s="336" t="s">
        <v>810</v>
      </c>
      <c r="C37" s="334">
        <v>0</v>
      </c>
      <c r="D37" s="334">
        <v>0</v>
      </c>
      <c r="E37" s="334">
        <v>0</v>
      </c>
      <c r="F37" s="334">
        <v>0</v>
      </c>
      <c r="G37" s="334">
        <v>0</v>
      </c>
      <c r="H37" s="334">
        <v>0</v>
      </c>
    </row>
    <row r="38" spans="1:8">
      <c r="A38" s="333">
        <v>10</v>
      </c>
      <c r="B38" s="337" t="s">
        <v>811</v>
      </c>
      <c r="C38" s="334">
        <v>17788404.070000008</v>
      </c>
      <c r="D38" s="334">
        <v>4246828.6399999997</v>
      </c>
      <c r="E38" s="334">
        <v>22035232.710000008</v>
      </c>
      <c r="F38" s="334">
        <v>15498073.289999992</v>
      </c>
      <c r="G38" s="334">
        <v>6932576.7300000004</v>
      </c>
      <c r="H38" s="334">
        <v>22430650.019999992</v>
      </c>
    </row>
    <row r="39" spans="1:8">
      <c r="A39" s="333">
        <v>10.1</v>
      </c>
      <c r="B39" s="336" t="s">
        <v>812</v>
      </c>
      <c r="C39" s="334">
        <v>822792.42999999993</v>
      </c>
      <c r="D39" s="334">
        <v>0</v>
      </c>
      <c r="E39" s="334">
        <v>822792.42999999993</v>
      </c>
      <c r="F39" s="334">
        <v>1544001.3899999994</v>
      </c>
      <c r="G39" s="334">
        <v>336253.77</v>
      </c>
      <c r="H39" s="334">
        <v>1880255.1599999995</v>
      </c>
    </row>
    <row r="40" spans="1:8" ht="27.6">
      <c r="A40" s="333">
        <v>10.199999999999999</v>
      </c>
      <c r="B40" s="336" t="s">
        <v>813</v>
      </c>
      <c r="C40" s="334">
        <v>885691.14999999991</v>
      </c>
      <c r="D40" s="334">
        <v>0</v>
      </c>
      <c r="E40" s="334">
        <v>885691.14999999991</v>
      </c>
      <c r="F40" s="334">
        <v>1310764.2100000004</v>
      </c>
      <c r="G40" s="334">
        <v>297268.86</v>
      </c>
      <c r="H40" s="334">
        <v>1608033.0700000003</v>
      </c>
    </row>
    <row r="41" spans="1:8" ht="27.6">
      <c r="A41" s="333">
        <v>10.3</v>
      </c>
      <c r="B41" s="336" t="s">
        <v>814</v>
      </c>
      <c r="C41" s="334">
        <v>9975672.2500000056</v>
      </c>
      <c r="D41" s="334">
        <v>2811573.79</v>
      </c>
      <c r="E41" s="334">
        <v>12787246.040000007</v>
      </c>
      <c r="F41" s="334">
        <v>8780553.8799999896</v>
      </c>
      <c r="G41" s="334">
        <v>4323171.3600000003</v>
      </c>
      <c r="H41" s="334">
        <v>13103725.239999991</v>
      </c>
    </row>
    <row r="42" spans="1:8" ht="27.6">
      <c r="A42" s="333">
        <v>10.4</v>
      </c>
      <c r="B42" s="336" t="s">
        <v>815</v>
      </c>
      <c r="C42" s="334">
        <v>7812731.820000004</v>
      </c>
      <c r="D42" s="334">
        <v>1435254.8499999999</v>
      </c>
      <c r="E42" s="334">
        <v>9247986.6700000037</v>
      </c>
      <c r="F42" s="334">
        <v>6717519.410000002</v>
      </c>
      <c r="G42" s="334">
        <v>2609405.37</v>
      </c>
      <c r="H42" s="334">
        <v>9326924.7800000012</v>
      </c>
    </row>
    <row r="43" spans="1:8">
      <c r="A43" s="333">
        <v>11</v>
      </c>
      <c r="B43" s="341" t="s">
        <v>175</v>
      </c>
      <c r="C43" s="334">
        <v>0</v>
      </c>
      <c r="D43" s="334">
        <v>0</v>
      </c>
      <c r="E43" s="334">
        <v>0</v>
      </c>
      <c r="F43" s="334">
        <v>0</v>
      </c>
      <c r="G43" s="334">
        <v>0</v>
      </c>
      <c r="H43" s="334">
        <v>0</v>
      </c>
    </row>
    <row r="44" spans="1:8">
      <c r="C44" s="343"/>
      <c r="D44" s="343"/>
      <c r="E44" s="343"/>
      <c r="F44" s="343"/>
      <c r="G44" s="343"/>
      <c r="H44" s="343"/>
    </row>
    <row r="45" spans="1:8">
      <c r="C45" s="343"/>
      <c r="D45" s="343"/>
      <c r="E45" s="343"/>
      <c r="F45" s="343"/>
      <c r="G45" s="343"/>
      <c r="H45" s="343"/>
    </row>
    <row r="46" spans="1:8">
      <c r="C46" s="343"/>
      <c r="D46" s="343"/>
      <c r="E46" s="343"/>
      <c r="F46" s="343"/>
      <c r="G46" s="343"/>
      <c r="H46" s="343"/>
    </row>
    <row r="47" spans="1:8">
      <c r="C47" s="343"/>
      <c r="D47" s="343"/>
      <c r="E47" s="343"/>
      <c r="F47" s="343"/>
      <c r="G47" s="343"/>
      <c r="H47" s="343"/>
    </row>
  </sheetData>
  <mergeCells count="4">
    <mergeCell ref="A4:A5"/>
    <mergeCell ref="B4:B5"/>
    <mergeCell ref="C4:E4"/>
    <mergeCell ref="F4:H4"/>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theme="2" tint="-9.9978637043366805E-2"/>
  </sheetPr>
  <dimension ref="A1:G18"/>
  <sheetViews>
    <sheetView zoomScaleNormal="100" workbookViewId="0">
      <pane xSplit="1" ySplit="4" topLeftCell="B5" activePane="bottomRight" state="frozen"/>
      <selection activeCell="B36" sqref="B36:C36"/>
      <selection pane="topRight" activeCell="B36" sqref="B36:C36"/>
      <selection pane="bottomLeft" activeCell="B36" sqref="B36:C36"/>
      <selection pane="bottomRight" activeCell="B5" sqref="B5"/>
    </sheetView>
  </sheetViews>
  <sheetFormatPr defaultColWidth="9.109375" defaultRowHeight="13.8"/>
  <cols>
    <col min="1" max="1" width="9.5546875" style="1" bestFit="1" customWidth="1"/>
    <col min="2" max="2" width="93.5546875" style="1" customWidth="1"/>
    <col min="3" max="4" width="12.33203125" style="1" bestFit="1" customWidth="1"/>
    <col min="5" max="7" width="12.33203125" style="8" bestFit="1" customWidth="1"/>
    <col min="8" max="11" width="9.6640625" style="8" customWidth="1"/>
    <col min="12" max="16384" width="9.109375" style="8"/>
  </cols>
  <sheetData>
    <row r="1" spans="1:7">
      <c r="A1" s="13" t="s">
        <v>97</v>
      </c>
      <c r="B1" s="12" t="str">
        <f>Info!C2</f>
        <v>სს ტერაბანკი</v>
      </c>
      <c r="C1" s="12"/>
    </row>
    <row r="2" spans="1:7">
      <c r="A2" s="13" t="s">
        <v>98</v>
      </c>
      <c r="B2" s="243">
        <f>'1. key ratios'!B2</f>
        <v>45930</v>
      </c>
      <c r="C2" s="12"/>
    </row>
    <row r="3" spans="1:7">
      <c r="A3" s="13"/>
      <c r="B3" s="12"/>
      <c r="C3" s="12"/>
    </row>
    <row r="4" spans="1:7" ht="15" customHeight="1" thickBot="1">
      <c r="A4" s="118" t="s">
        <v>242</v>
      </c>
      <c r="B4" s="119" t="s">
        <v>96</v>
      </c>
      <c r="C4" s="120" t="s">
        <v>76</v>
      </c>
    </row>
    <row r="5" spans="1:7" ht="15" customHeight="1">
      <c r="A5" s="116" t="s">
        <v>25</v>
      </c>
      <c r="B5" s="117"/>
      <c r="C5" s="232" t="str">
        <f>INT((MONTH($B$2))/3)&amp;"Q"&amp;"-"&amp;YEAR($B$2)</f>
        <v>3Q-2025</v>
      </c>
      <c r="D5" s="232" t="str">
        <f>IF(INT(MONTH($B$2))=3, "4"&amp;"Q"&amp;"-"&amp;YEAR($B$2)-1, IF(INT(MONTH($B$2))=6, "1"&amp;"Q"&amp;"-"&amp;YEAR($B$2), IF(INT(MONTH($B$2))=9, "2"&amp;"Q"&amp;"-"&amp;YEAR($B$2),IF(INT(MONTH($B$2))=12, "3"&amp;"Q"&amp;"-"&amp;YEAR($B$2), 0))))</f>
        <v>2Q-2025</v>
      </c>
      <c r="E5" s="232" t="str">
        <f>IF(INT(MONTH($B$2))=3, "3"&amp;"Q"&amp;"-"&amp;YEAR($B$2)-1, IF(INT(MONTH($B$2))=6, "4"&amp;"Q"&amp;"-"&amp;YEAR($B$2)-1, IF(INT(MONTH($B$2))=9, "1"&amp;"Q"&amp;"-"&amp;YEAR($B$2),IF(INT(MONTH($B$2))=12, "2"&amp;"Q"&amp;"-"&amp;YEAR($B$2), 0))))</f>
        <v>1Q-2025</v>
      </c>
      <c r="F5" s="232" t="str">
        <f>IF(INT(MONTH($B$2))=3, "2"&amp;"Q"&amp;"-"&amp;YEAR($B$2)-1, IF(INT(MONTH($B$2))=6, "3"&amp;"Q"&amp;"-"&amp;YEAR($B$2)-1, IF(INT(MONTH($B$2))=9, "4"&amp;"Q"&amp;"-"&amp;YEAR($B$2)-1,IF(INT(MONTH($B$2))=12, "1"&amp;"Q"&amp;"-"&amp;YEAR($B$2), 0))))</f>
        <v>4Q-2024</v>
      </c>
      <c r="G5" s="232" t="str">
        <f>IF(INT(MONTH($B$2))=3, "1"&amp;"Q"&amp;"-"&amp;YEAR($B$2)-1, IF(INT(MONTH($B$2))=6, "2"&amp;"Q"&amp;"-"&amp;YEAR($B$2)-1, IF(INT(MONTH($B$2))=9, "3"&amp;"Q"&amp;"-"&amp;YEAR($B$2)-1,IF(INT(MONTH($B$2))=12, "4"&amp;"Q"&amp;"-"&amp;YEAR($B$2)-1, 0))))</f>
        <v>3Q-2024</v>
      </c>
    </row>
    <row r="6" spans="1:7" ht="15" customHeight="1">
      <c r="A6" s="201">
        <v>1</v>
      </c>
      <c r="B6" s="225" t="s">
        <v>101</v>
      </c>
      <c r="C6" s="202">
        <v>1541681316.7569149</v>
      </c>
      <c r="D6" s="202">
        <v>1542768002.4614844</v>
      </c>
      <c r="E6" s="202">
        <v>1510848837.3731191</v>
      </c>
      <c r="F6" s="202">
        <v>1459724959.0767858</v>
      </c>
      <c r="G6" s="202">
        <v>1389765334.2910295</v>
      </c>
    </row>
    <row r="7" spans="1:7" ht="15" customHeight="1">
      <c r="A7" s="201">
        <v>1.1000000000000001</v>
      </c>
      <c r="B7" s="203" t="s">
        <v>414</v>
      </c>
      <c r="C7" s="204">
        <v>1488408209.8669012</v>
      </c>
      <c r="D7" s="204">
        <v>1482566939.1119893</v>
      </c>
      <c r="E7" s="204">
        <v>1457036903.2033718</v>
      </c>
      <c r="F7" s="204">
        <v>1412148426.376039</v>
      </c>
      <c r="G7" s="204">
        <v>1345042861.6652462</v>
      </c>
    </row>
    <row r="8" spans="1:7" ht="27.6">
      <c r="A8" s="201" t="s">
        <v>146</v>
      </c>
      <c r="B8" s="205" t="s">
        <v>239</v>
      </c>
      <c r="C8" s="204">
        <v>5500000</v>
      </c>
      <c r="D8" s="204">
        <v>5500000</v>
      </c>
      <c r="E8" s="204">
        <v>5500000</v>
      </c>
      <c r="F8" s="204">
        <v>0</v>
      </c>
      <c r="G8" s="204">
        <v>0</v>
      </c>
    </row>
    <row r="9" spans="1:7" ht="15" customHeight="1">
      <c r="A9" s="201">
        <v>1.2</v>
      </c>
      <c r="B9" s="203" t="s">
        <v>21</v>
      </c>
      <c r="C9" s="204">
        <v>49724615.04738389</v>
      </c>
      <c r="D9" s="204">
        <v>55748150.845175155</v>
      </c>
      <c r="E9" s="204">
        <v>51382316.75637757</v>
      </c>
      <c r="F9" s="204">
        <v>46231386.300746784</v>
      </c>
      <c r="G9" s="204">
        <v>43528736.62578328</v>
      </c>
    </row>
    <row r="10" spans="1:7" ht="15" customHeight="1">
      <c r="A10" s="201">
        <v>1.3</v>
      </c>
      <c r="B10" s="226" t="s">
        <v>73</v>
      </c>
      <c r="C10" s="204">
        <v>3548491.8426299994</v>
      </c>
      <c r="D10" s="204">
        <v>4452912.5043199994</v>
      </c>
      <c r="E10" s="204">
        <v>2429617.4133699997</v>
      </c>
      <c r="F10" s="204">
        <v>1345146.4000000001</v>
      </c>
      <c r="G10" s="204">
        <v>1193736</v>
      </c>
    </row>
    <row r="11" spans="1:7" ht="15" customHeight="1">
      <c r="A11" s="201">
        <v>2</v>
      </c>
      <c r="B11" s="225" t="s">
        <v>102</v>
      </c>
      <c r="C11" s="204">
        <v>3281644.6359271007</v>
      </c>
      <c r="D11" s="204">
        <v>4543744.6059740465</v>
      </c>
      <c r="E11" s="204">
        <v>2984096.385061149</v>
      </c>
      <c r="F11" s="204">
        <v>794752.09463778266</v>
      </c>
      <c r="G11" s="204">
        <v>3577157.4302716758</v>
      </c>
    </row>
    <row r="12" spans="1:7" ht="15" customHeight="1">
      <c r="A12" s="201">
        <v>3</v>
      </c>
      <c r="B12" s="225" t="s">
        <v>100</v>
      </c>
      <c r="C12" s="204">
        <v>148245985</v>
      </c>
      <c r="D12" s="204">
        <v>148245985</v>
      </c>
      <c r="E12" s="204">
        <v>148245985</v>
      </c>
      <c r="F12" s="204">
        <v>148245985</v>
      </c>
      <c r="G12" s="204">
        <v>128535367</v>
      </c>
    </row>
    <row r="13" spans="1:7" ht="15" customHeight="1" thickBot="1">
      <c r="A13" s="62">
        <v>4</v>
      </c>
      <c r="B13" s="227" t="s">
        <v>147</v>
      </c>
      <c r="C13" s="136">
        <v>1693208946.3928421</v>
      </c>
      <c r="D13" s="136">
        <v>1695557732.0674584</v>
      </c>
      <c r="E13" s="136">
        <v>1662078918.7581804</v>
      </c>
      <c r="F13" s="136">
        <v>1608765696.1714237</v>
      </c>
      <c r="G13" s="136">
        <v>1521877858.7213011</v>
      </c>
    </row>
    <row r="14" spans="1:7">
      <c r="B14" s="17"/>
    </row>
    <row r="15" spans="1:7">
      <c r="B15" s="17"/>
    </row>
    <row r="16" spans="1:7">
      <c r="B16" s="17"/>
    </row>
    <row r="17" spans="2:2">
      <c r="B17" s="17"/>
    </row>
    <row r="18" spans="2:2">
      <c r="B18" s="17"/>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theme="2" tint="-9.9978637043366805E-2"/>
  </sheetPr>
  <dimension ref="A1:H31"/>
  <sheetViews>
    <sheetView showGridLines="0" zoomScaleNormal="100" workbookViewId="0">
      <pane xSplit="1" ySplit="4" topLeftCell="B5" activePane="bottomRight" state="frozen"/>
      <selection activeCell="B36" sqref="B36:C36"/>
      <selection pane="topRight" activeCell="B36" sqref="B36:C36"/>
      <selection pane="bottomLeft" activeCell="B36" sqref="B36:C36"/>
      <selection pane="bottomRight" activeCell="B5" sqref="B5"/>
    </sheetView>
  </sheetViews>
  <sheetFormatPr defaultRowHeight="14.4"/>
  <cols>
    <col min="1" max="1" width="9.5546875" style="1" bestFit="1" customWidth="1"/>
    <col min="2" max="2" width="58.88671875" style="1" customWidth="1"/>
    <col min="3" max="3" width="34.33203125" style="1" customWidth="1"/>
  </cols>
  <sheetData>
    <row r="1" spans="1:8">
      <c r="A1" s="1" t="s">
        <v>97</v>
      </c>
      <c r="B1" s="1" t="str">
        <f>Info!C2</f>
        <v>სს ტერაბანკი</v>
      </c>
    </row>
    <row r="2" spans="1:8">
      <c r="A2" s="1" t="s">
        <v>98</v>
      </c>
      <c r="B2" s="243">
        <f>'1. key ratios'!B2</f>
        <v>45930</v>
      </c>
    </row>
    <row r="4" spans="1:8" ht="25.5" customHeight="1" thickBot="1">
      <c r="A4" s="130" t="s">
        <v>243</v>
      </c>
      <c r="B4" s="23" t="s">
        <v>80</v>
      </c>
      <c r="C4" s="9"/>
    </row>
    <row r="5" spans="1:8">
      <c r="A5" s="7"/>
      <c r="B5" s="221" t="s">
        <v>81</v>
      </c>
      <c r="C5" s="230" t="s">
        <v>424</v>
      </c>
    </row>
    <row r="6" spans="1:8" ht="15">
      <c r="A6" s="10">
        <v>1</v>
      </c>
      <c r="B6" s="24" t="s">
        <v>1007</v>
      </c>
      <c r="C6" s="228" t="s">
        <v>1008</v>
      </c>
    </row>
    <row r="7" spans="1:8" ht="15">
      <c r="A7" s="10">
        <v>2</v>
      </c>
      <c r="B7" s="24" t="s">
        <v>1009</v>
      </c>
      <c r="C7" s="228" t="s">
        <v>1010</v>
      </c>
    </row>
    <row r="8" spans="1:8" ht="15">
      <c r="A8" s="10">
        <v>3</v>
      </c>
      <c r="B8" s="24" t="s">
        <v>1011</v>
      </c>
      <c r="C8" s="228" t="s">
        <v>1012</v>
      </c>
    </row>
    <row r="9" spans="1:8" ht="15">
      <c r="A9" s="10">
        <v>4</v>
      </c>
      <c r="B9" s="24" t="s">
        <v>1013</v>
      </c>
      <c r="C9" s="228" t="s">
        <v>1014</v>
      </c>
    </row>
    <row r="10" spans="1:8" ht="15">
      <c r="A10" s="10">
        <v>5</v>
      </c>
      <c r="B10" s="24" t="s">
        <v>1015</v>
      </c>
      <c r="C10" s="228" t="s">
        <v>1012</v>
      </c>
    </row>
    <row r="11" spans="1:8" ht="15">
      <c r="A11" s="10"/>
      <c r="B11" s="24"/>
      <c r="C11" s="228"/>
    </row>
    <row r="12" spans="1:8" ht="15">
      <c r="A12" s="10"/>
      <c r="B12" s="24"/>
      <c r="C12" s="228"/>
      <c r="H12" s="2"/>
    </row>
    <row r="13" spans="1:8" ht="15">
      <c r="A13" s="10"/>
      <c r="B13" s="24"/>
      <c r="C13" s="228"/>
      <c r="H13" s="2"/>
    </row>
    <row r="14" spans="1:8" ht="55.2">
      <c r="A14" s="10"/>
      <c r="B14" s="222" t="s">
        <v>82</v>
      </c>
      <c r="C14" s="231" t="s">
        <v>425</v>
      </c>
    </row>
    <row r="15" spans="1:8">
      <c r="A15" s="10">
        <v>1</v>
      </c>
      <c r="B15" s="20" t="s">
        <v>1016</v>
      </c>
      <c r="C15" s="229" t="s">
        <v>1017</v>
      </c>
    </row>
    <row r="16" spans="1:8">
      <c r="A16" s="10">
        <v>2</v>
      </c>
      <c r="B16" s="20" t="s">
        <v>1018</v>
      </c>
      <c r="C16" s="229" t="s">
        <v>1019</v>
      </c>
    </row>
    <row r="17" spans="1:3">
      <c r="A17" s="10">
        <v>3</v>
      </c>
      <c r="B17" s="20" t="s">
        <v>1020</v>
      </c>
      <c r="C17" s="229" t="s">
        <v>1021</v>
      </c>
    </row>
    <row r="18" spans="1:3">
      <c r="A18" s="10">
        <v>4</v>
      </c>
      <c r="B18" s="20" t="s">
        <v>1022</v>
      </c>
      <c r="C18" s="229" t="s">
        <v>1023</v>
      </c>
    </row>
    <row r="19" spans="1:3">
      <c r="A19" s="10">
        <v>5</v>
      </c>
      <c r="B19" s="20" t="s">
        <v>1024</v>
      </c>
      <c r="C19" s="229" t="s">
        <v>1025</v>
      </c>
    </row>
    <row r="20" spans="1:3" ht="15.75" customHeight="1">
      <c r="A20" s="10"/>
      <c r="B20" s="20"/>
      <c r="C20" s="21"/>
    </row>
    <row r="21" spans="1:3" ht="30" customHeight="1">
      <c r="A21" s="10"/>
      <c r="B21" s="658" t="s">
        <v>83</v>
      </c>
      <c r="C21" s="659"/>
    </row>
    <row r="22" spans="1:3" ht="15">
      <c r="A22" s="10">
        <v>1</v>
      </c>
      <c r="B22" s="24" t="s">
        <v>1026</v>
      </c>
      <c r="C22" s="489">
        <v>0.8</v>
      </c>
    </row>
    <row r="23" spans="1:3" ht="15">
      <c r="A23" s="488">
        <v>2</v>
      </c>
      <c r="B23" s="24" t="s">
        <v>1027</v>
      </c>
      <c r="C23" s="489">
        <v>0.15</v>
      </c>
    </row>
    <row r="24" spans="1:3" ht="15">
      <c r="A24" s="488">
        <v>3</v>
      </c>
      <c r="B24" s="24" t="s">
        <v>1028</v>
      </c>
      <c r="C24" s="489">
        <v>0.05</v>
      </c>
    </row>
    <row r="25" spans="1:3" ht="15">
      <c r="A25" s="488"/>
      <c r="B25" s="24"/>
      <c r="C25" s="489"/>
    </row>
    <row r="26" spans="1:3" ht="15.75" customHeight="1">
      <c r="A26" s="10"/>
      <c r="B26" s="24"/>
      <c r="C26" s="25"/>
    </row>
    <row r="27" spans="1:3" ht="29.25" customHeight="1">
      <c r="A27" s="10"/>
      <c r="B27" s="658" t="s">
        <v>163</v>
      </c>
      <c r="C27" s="659"/>
    </row>
    <row r="28" spans="1:3" ht="15">
      <c r="A28" s="10">
        <v>1</v>
      </c>
      <c r="B28" s="24" t="s">
        <v>1026</v>
      </c>
      <c r="C28" s="491">
        <v>0.8</v>
      </c>
    </row>
    <row r="29" spans="1:3" ht="15">
      <c r="A29" s="490">
        <v>2</v>
      </c>
      <c r="B29" s="24" t="s">
        <v>1027</v>
      </c>
      <c r="C29" s="491">
        <v>0.15</v>
      </c>
    </row>
    <row r="30" spans="1:3" ht="15">
      <c r="A30" s="490">
        <v>3</v>
      </c>
      <c r="B30" s="24" t="s">
        <v>1028</v>
      </c>
      <c r="C30" s="491">
        <v>0.05</v>
      </c>
    </row>
    <row r="31" spans="1:3" ht="15.6" thickBot="1">
      <c r="A31" s="11"/>
      <c r="B31" s="512"/>
      <c r="C31" s="513"/>
    </row>
  </sheetData>
  <mergeCells count="2">
    <mergeCell ref="B27:C27"/>
    <mergeCell ref="B21:C21"/>
  </mergeCells>
  <dataValidations disablePrompts="1" count="1">
    <dataValidation type="list" allowBlank="1" showInputMessage="1" showErrorMessage="1" sqref="C6:C13" xr:uid="{00000000-0002-0000-0600-000000000000}">
      <formula1>"დამოუკიდებელი წევრი, არადამოუკიდებელ წევრი, დამოუკიდებელი თავმჯდომარე, არადამოუკიდებელი თავმჯდომარე"</formula1>
    </dataValidation>
  </dataValidation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rgb="FF92D050"/>
  </sheetPr>
  <dimension ref="A1:G53"/>
  <sheetViews>
    <sheetView zoomScale="80" zoomScaleNormal="80" workbookViewId="0">
      <pane xSplit="1" ySplit="5" topLeftCell="B6" activePane="bottomRight" state="frozen"/>
      <selection activeCell="B36" sqref="B36:C36"/>
      <selection pane="topRight" activeCell="B36" sqref="B36:C36"/>
      <selection pane="bottomLeft" activeCell="B36" sqref="B36:C36"/>
      <selection pane="bottomRight" activeCell="B6" sqref="B6:B7"/>
    </sheetView>
  </sheetViews>
  <sheetFormatPr defaultRowHeight="14.4"/>
  <cols>
    <col min="1" max="1" width="9.5546875" style="1" bestFit="1" customWidth="1"/>
    <col min="2" max="2" width="47.5546875" style="1" customWidth="1"/>
    <col min="3" max="3" width="28" style="1" customWidth="1"/>
    <col min="4" max="4" width="25.5546875" style="1" customWidth="1"/>
    <col min="5" max="5" width="18.88671875" style="1" customWidth="1"/>
    <col min="6" max="6" width="12" bestFit="1" customWidth="1"/>
    <col min="7" max="7" width="12.5546875" bestFit="1" customWidth="1"/>
  </cols>
  <sheetData>
    <row r="1" spans="1:5">
      <c r="A1" s="13" t="s">
        <v>97</v>
      </c>
      <c r="B1" s="12" t="str">
        <f>Info!C2</f>
        <v>სს ტერაბანკი</v>
      </c>
    </row>
    <row r="2" spans="1:5" s="13" customFormat="1" ht="15.75" customHeight="1">
      <c r="A2" s="13" t="s">
        <v>98</v>
      </c>
      <c r="B2" s="243">
        <f>'1. key ratios'!B2</f>
        <v>45930</v>
      </c>
    </row>
    <row r="3" spans="1:5" s="13" customFormat="1" ht="15.75" customHeight="1"/>
    <row r="4" spans="1:5" s="13" customFormat="1" ht="15.75" customHeight="1" thickBot="1">
      <c r="A4" s="131" t="s">
        <v>244</v>
      </c>
      <c r="B4" s="132" t="s">
        <v>157</v>
      </c>
      <c r="C4" s="98"/>
      <c r="D4" s="98"/>
      <c r="E4" s="99" t="s">
        <v>76</v>
      </c>
    </row>
    <row r="5" spans="1:5" s="58" customFormat="1" ht="17.399999999999999" customHeight="1">
      <c r="A5" s="179"/>
      <c r="B5" s="180"/>
      <c r="C5" s="97" t="s">
        <v>0</v>
      </c>
      <c r="D5" s="97" t="s">
        <v>1</v>
      </c>
      <c r="E5" s="181" t="s">
        <v>2</v>
      </c>
    </row>
    <row r="6" spans="1:5" ht="14.4" customHeight="1">
      <c r="A6" s="182"/>
      <c r="B6" s="660" t="s">
        <v>133</v>
      </c>
      <c r="C6" s="660" t="s">
        <v>829</v>
      </c>
      <c r="D6" s="661" t="s">
        <v>132</v>
      </c>
      <c r="E6" s="662"/>
    </row>
    <row r="7" spans="1:5" ht="99.6" customHeight="1">
      <c r="A7" s="182"/>
      <c r="B7" s="660"/>
      <c r="C7" s="660"/>
      <c r="D7" s="177" t="s">
        <v>131</v>
      </c>
      <c r="E7" s="178" t="s">
        <v>341</v>
      </c>
    </row>
    <row r="8" spans="1:5" ht="22.5" customHeight="1">
      <c r="A8" s="344">
        <v>1</v>
      </c>
      <c r="B8" s="293" t="s">
        <v>816</v>
      </c>
      <c r="C8" s="345">
        <v>248865443.98000002</v>
      </c>
      <c r="D8" s="345">
        <v>0</v>
      </c>
      <c r="E8" s="345">
        <v>248865443.98000002</v>
      </c>
    </row>
    <row r="9" spans="1:5">
      <c r="A9" s="344">
        <v>1.1000000000000001</v>
      </c>
      <c r="B9" s="294" t="s">
        <v>85</v>
      </c>
      <c r="C9" s="345">
        <v>58777036.930000007</v>
      </c>
      <c r="D9" s="345">
        <v>0</v>
      </c>
      <c r="E9" s="345">
        <v>58777036.930000007</v>
      </c>
    </row>
    <row r="10" spans="1:5">
      <c r="A10" s="344">
        <v>1.2</v>
      </c>
      <c r="B10" s="294" t="s">
        <v>86</v>
      </c>
      <c r="C10" s="345">
        <v>160067569.84</v>
      </c>
      <c r="D10" s="345">
        <v>0</v>
      </c>
      <c r="E10" s="345">
        <v>160067569.84</v>
      </c>
    </row>
    <row r="11" spans="1:5">
      <c r="A11" s="344">
        <v>1.3</v>
      </c>
      <c r="B11" s="294" t="s">
        <v>87</v>
      </c>
      <c r="C11" s="345">
        <v>30020837.209999997</v>
      </c>
      <c r="D11" s="345">
        <v>0</v>
      </c>
      <c r="E11" s="345">
        <v>30020837.209999997</v>
      </c>
    </row>
    <row r="12" spans="1:5">
      <c r="A12" s="344">
        <v>2</v>
      </c>
      <c r="B12" s="295" t="s">
        <v>703</v>
      </c>
      <c r="C12" s="345">
        <v>116081.80000000005</v>
      </c>
      <c r="D12" s="345">
        <v>0</v>
      </c>
      <c r="E12" s="345">
        <v>116081.80000000005</v>
      </c>
    </row>
    <row r="13" spans="1:5">
      <c r="A13" s="344">
        <v>2.1</v>
      </c>
      <c r="B13" s="296" t="s">
        <v>704</v>
      </c>
      <c r="C13" s="345">
        <v>116081.80000000005</v>
      </c>
      <c r="D13" s="345">
        <v>0</v>
      </c>
      <c r="E13" s="345">
        <v>116081.80000000005</v>
      </c>
    </row>
    <row r="14" spans="1:5" ht="33.9" customHeight="1">
      <c r="A14" s="344">
        <v>3</v>
      </c>
      <c r="B14" s="297" t="s">
        <v>705</v>
      </c>
      <c r="C14" s="345">
        <v>0</v>
      </c>
      <c r="D14" s="345">
        <v>0</v>
      </c>
      <c r="E14" s="345">
        <v>0</v>
      </c>
    </row>
    <row r="15" spans="1:5" ht="32.4" customHeight="1">
      <c r="A15" s="344">
        <v>4</v>
      </c>
      <c r="B15" s="298" t="s">
        <v>706</v>
      </c>
      <c r="C15" s="345">
        <v>0</v>
      </c>
      <c r="D15" s="345">
        <v>0</v>
      </c>
      <c r="E15" s="345">
        <v>0</v>
      </c>
    </row>
    <row r="16" spans="1:5" ht="23.1" customHeight="1">
      <c r="A16" s="344">
        <v>5</v>
      </c>
      <c r="B16" s="298" t="s">
        <v>707</v>
      </c>
      <c r="C16" s="345">
        <v>0</v>
      </c>
      <c r="D16" s="345">
        <v>0</v>
      </c>
      <c r="E16" s="345">
        <v>0</v>
      </c>
    </row>
    <row r="17" spans="1:5">
      <c r="A17" s="344">
        <v>5.0999999999999996</v>
      </c>
      <c r="B17" s="299" t="s">
        <v>708</v>
      </c>
      <c r="C17" s="345">
        <v>0</v>
      </c>
      <c r="D17" s="345">
        <v>0</v>
      </c>
      <c r="E17" s="345">
        <v>0</v>
      </c>
    </row>
    <row r="18" spans="1:5">
      <c r="A18" s="344">
        <v>5.2</v>
      </c>
      <c r="B18" s="299" t="s">
        <v>543</v>
      </c>
      <c r="C18" s="345">
        <v>0</v>
      </c>
      <c r="D18" s="345">
        <v>0</v>
      </c>
      <c r="E18" s="345">
        <v>0</v>
      </c>
    </row>
    <row r="19" spans="1:5">
      <c r="A19" s="344">
        <v>5.3</v>
      </c>
      <c r="B19" s="299" t="s">
        <v>709</v>
      </c>
      <c r="C19" s="345">
        <v>0</v>
      </c>
      <c r="D19" s="345">
        <v>0</v>
      </c>
      <c r="E19" s="345">
        <v>0</v>
      </c>
    </row>
    <row r="20" spans="1:5" ht="20.399999999999999">
      <c r="A20" s="344">
        <v>6</v>
      </c>
      <c r="B20" s="297" t="s">
        <v>710</v>
      </c>
      <c r="C20" s="345">
        <v>1830422286.4367943</v>
      </c>
      <c r="D20" s="345">
        <v>0</v>
      </c>
      <c r="E20" s="345">
        <v>1830422286.4367943</v>
      </c>
    </row>
    <row r="21" spans="1:5">
      <c r="A21" s="344">
        <v>6.1</v>
      </c>
      <c r="B21" s="299" t="s">
        <v>543</v>
      </c>
      <c r="C21" s="345">
        <v>217417075.02667168</v>
      </c>
      <c r="D21" s="345">
        <v>0</v>
      </c>
      <c r="E21" s="345">
        <v>217417075.02667168</v>
      </c>
    </row>
    <row r="22" spans="1:5">
      <c r="A22" s="344">
        <v>6.2</v>
      </c>
      <c r="B22" s="299" t="s">
        <v>709</v>
      </c>
      <c r="C22" s="345">
        <v>1613005211.4101226</v>
      </c>
      <c r="D22" s="345">
        <v>0</v>
      </c>
      <c r="E22" s="345">
        <v>1613005211.4101226</v>
      </c>
    </row>
    <row r="23" spans="1:5" ht="20.399999999999999">
      <c r="A23" s="344">
        <v>7</v>
      </c>
      <c r="B23" s="300" t="s">
        <v>711</v>
      </c>
      <c r="C23" s="345">
        <v>5502538</v>
      </c>
      <c r="D23" s="345">
        <v>0</v>
      </c>
      <c r="E23" s="345">
        <v>5502538</v>
      </c>
    </row>
    <row r="24" spans="1:5" ht="20.399999999999999">
      <c r="A24" s="344">
        <v>8</v>
      </c>
      <c r="B24" s="301" t="s">
        <v>712</v>
      </c>
      <c r="C24" s="345">
        <v>0</v>
      </c>
      <c r="D24" s="345">
        <v>0</v>
      </c>
      <c r="E24" s="345">
        <v>0</v>
      </c>
    </row>
    <row r="25" spans="1:5">
      <c r="A25" s="344">
        <v>9</v>
      </c>
      <c r="B25" s="298" t="s">
        <v>713</v>
      </c>
      <c r="C25" s="345">
        <v>29934320</v>
      </c>
      <c r="D25" s="345">
        <v>0</v>
      </c>
      <c r="E25" s="345">
        <v>29934320</v>
      </c>
    </row>
    <row r="26" spans="1:5">
      <c r="A26" s="344">
        <v>9.1</v>
      </c>
      <c r="B26" s="302" t="s">
        <v>714</v>
      </c>
      <c r="C26" s="345">
        <v>29934320</v>
      </c>
      <c r="D26" s="345">
        <v>0</v>
      </c>
      <c r="E26" s="345">
        <v>29934320</v>
      </c>
    </row>
    <row r="27" spans="1:5">
      <c r="A27" s="344">
        <v>9.1999999999999993</v>
      </c>
      <c r="B27" s="302" t="s">
        <v>715</v>
      </c>
      <c r="C27" s="345">
        <v>0</v>
      </c>
      <c r="D27" s="345">
        <v>0</v>
      </c>
      <c r="E27" s="345">
        <v>0</v>
      </c>
    </row>
    <row r="28" spans="1:5">
      <c r="A28" s="344">
        <v>10</v>
      </c>
      <c r="B28" s="298" t="s">
        <v>36</v>
      </c>
      <c r="C28" s="345">
        <v>35146843</v>
      </c>
      <c r="D28" s="345">
        <v>35146843</v>
      </c>
      <c r="E28" s="345">
        <v>0</v>
      </c>
    </row>
    <row r="29" spans="1:5">
      <c r="A29" s="344">
        <v>10.1</v>
      </c>
      <c r="B29" s="302" t="s">
        <v>716</v>
      </c>
      <c r="C29" s="345">
        <v>20374000</v>
      </c>
      <c r="D29" s="345">
        <v>20374000</v>
      </c>
      <c r="E29" s="345">
        <v>0</v>
      </c>
    </row>
    <row r="30" spans="1:5">
      <c r="A30" s="344">
        <v>10.199999999999999</v>
      </c>
      <c r="B30" s="302" t="s">
        <v>717</v>
      </c>
      <c r="C30" s="345">
        <v>14772843</v>
      </c>
      <c r="D30" s="345">
        <v>14772843</v>
      </c>
      <c r="E30" s="345">
        <v>0</v>
      </c>
    </row>
    <row r="31" spans="1:5">
      <c r="A31" s="344">
        <v>11</v>
      </c>
      <c r="B31" s="298" t="s">
        <v>718</v>
      </c>
      <c r="C31" s="345">
        <v>1153767.5397264217</v>
      </c>
      <c r="D31" s="345">
        <v>0</v>
      </c>
      <c r="E31" s="345">
        <v>1153767.5397264217</v>
      </c>
    </row>
    <row r="32" spans="1:5">
      <c r="A32" s="344">
        <v>11.1</v>
      </c>
      <c r="B32" s="302" t="s">
        <v>719</v>
      </c>
      <c r="C32" s="345">
        <v>1153767.5397264217</v>
      </c>
      <c r="D32" s="345">
        <v>0</v>
      </c>
      <c r="E32" s="345">
        <v>1153767.5397264217</v>
      </c>
    </row>
    <row r="33" spans="1:7">
      <c r="A33" s="344">
        <v>11.2</v>
      </c>
      <c r="B33" s="302" t="s">
        <v>720</v>
      </c>
      <c r="C33" s="345">
        <v>0</v>
      </c>
      <c r="D33" s="345">
        <v>0</v>
      </c>
      <c r="E33" s="345">
        <v>0</v>
      </c>
    </row>
    <row r="34" spans="1:7">
      <c r="A34" s="344">
        <v>13</v>
      </c>
      <c r="B34" s="298" t="s">
        <v>88</v>
      </c>
      <c r="C34" s="345">
        <v>52027811.088448539</v>
      </c>
      <c r="D34" s="345">
        <v>0</v>
      </c>
      <c r="E34" s="345">
        <v>52027811.088448539</v>
      </c>
    </row>
    <row r="35" spans="1:7">
      <c r="A35" s="344">
        <v>13.1</v>
      </c>
      <c r="B35" s="303" t="s">
        <v>721</v>
      </c>
      <c r="C35" s="345">
        <v>41644647</v>
      </c>
      <c r="D35" s="345">
        <v>0</v>
      </c>
      <c r="E35" s="345">
        <v>41644647</v>
      </c>
    </row>
    <row r="36" spans="1:7">
      <c r="A36" s="344">
        <v>13.2</v>
      </c>
      <c r="B36" s="303" t="s">
        <v>722</v>
      </c>
      <c r="C36" s="345">
        <v>0</v>
      </c>
      <c r="D36" s="345">
        <v>0</v>
      </c>
      <c r="E36" s="345">
        <v>0</v>
      </c>
    </row>
    <row r="37" spans="1:7" ht="42" thickBot="1">
      <c r="A37" s="183"/>
      <c r="B37" s="184" t="s">
        <v>308</v>
      </c>
      <c r="C37" s="345">
        <v>2203169091.8449688</v>
      </c>
      <c r="D37" s="345">
        <v>35146843</v>
      </c>
      <c r="E37" s="345">
        <v>2168022248.8449693</v>
      </c>
    </row>
    <row r="38" spans="1:7">
      <c r="A38"/>
      <c r="B38"/>
      <c r="C38"/>
      <c r="D38"/>
      <c r="E38"/>
    </row>
    <row r="39" spans="1:7">
      <c r="A39"/>
      <c r="B39"/>
      <c r="C39"/>
      <c r="D39"/>
      <c r="E39"/>
    </row>
    <row r="41" spans="1:7" s="1" customFormat="1">
      <c r="B41" s="27"/>
      <c r="F41"/>
      <c r="G41"/>
    </row>
    <row r="42" spans="1:7" s="1" customFormat="1">
      <c r="B42" s="28"/>
      <c r="F42"/>
      <c r="G42"/>
    </row>
    <row r="43" spans="1:7" s="1" customFormat="1">
      <c r="B43" s="27"/>
      <c r="F43"/>
      <c r="G43"/>
    </row>
    <row r="44" spans="1:7" s="1" customFormat="1">
      <c r="B44" s="27"/>
      <c r="F44"/>
      <c r="G44"/>
    </row>
    <row r="45" spans="1:7" s="1" customFormat="1">
      <c r="B45" s="27"/>
      <c r="F45"/>
      <c r="G45"/>
    </row>
    <row r="46" spans="1:7" s="1" customFormat="1">
      <c r="B46" s="27"/>
      <c r="F46"/>
      <c r="G46"/>
    </row>
    <row r="47" spans="1:7" s="1" customFormat="1">
      <c r="B47" s="27"/>
      <c r="F47"/>
      <c r="G47"/>
    </row>
    <row r="48" spans="1:7" s="1" customFormat="1">
      <c r="B48" s="28"/>
      <c r="F48"/>
      <c r="G48"/>
    </row>
    <row r="49" spans="2:7" s="1" customFormat="1">
      <c r="B49" s="28"/>
      <c r="F49"/>
      <c r="G49"/>
    </row>
    <row r="50" spans="2:7" s="1" customFormat="1">
      <c r="B50" s="28"/>
      <c r="F50"/>
      <c r="G50"/>
    </row>
    <row r="51" spans="2:7" s="1" customFormat="1">
      <c r="B51" s="28"/>
      <c r="F51"/>
      <c r="G51"/>
    </row>
    <row r="52" spans="2:7" s="1" customFormat="1">
      <c r="B52" s="28"/>
      <c r="F52"/>
      <c r="G52"/>
    </row>
    <row r="53" spans="2:7" s="1" customFormat="1">
      <c r="B53" s="28"/>
      <c r="F53"/>
      <c r="G53"/>
    </row>
  </sheetData>
  <mergeCells count="3">
    <mergeCell ref="B6:B7"/>
    <mergeCell ref="C6:C7"/>
    <mergeCell ref="D6:E6"/>
  </mergeCells>
  <pageMargins left="0.7" right="0.7" top="0.75" bottom="0.75" header="0.3" footer="0.3"/>
  <pageSetup paperSize="9" orientation="portrait" horizontalDpi="4294967295" verticalDpi="4294967295"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theme="2" tint="-9.9978637043366805E-2"/>
  </sheetPr>
  <dimension ref="A1:I33"/>
  <sheetViews>
    <sheetView zoomScaleNormal="100" workbookViewId="0">
      <pane xSplit="1" ySplit="4" topLeftCell="B5" activePane="bottomRight" state="frozen"/>
      <selection activeCell="B36" sqref="B36:C36"/>
      <selection pane="topRight" activeCell="B36" sqref="B36:C36"/>
      <selection pane="bottomLeft" activeCell="B36" sqref="B36:C36"/>
      <selection pane="bottomRight" activeCell="B5" sqref="B5"/>
    </sheetView>
  </sheetViews>
  <sheetFormatPr defaultRowHeight="14.4" outlineLevelRow="1"/>
  <cols>
    <col min="1" max="1" width="9.5546875" style="1" bestFit="1" customWidth="1"/>
    <col min="2" max="2" width="114.33203125" style="1" customWidth="1"/>
    <col min="3" max="3" width="18.88671875" customWidth="1"/>
    <col min="4" max="4" width="25.44140625" customWidth="1"/>
    <col min="5" max="5" width="24.33203125" customWidth="1"/>
    <col min="6" max="6" width="24" customWidth="1"/>
    <col min="7" max="7" width="10" bestFit="1" customWidth="1"/>
    <col min="8" max="8" width="12" bestFit="1" customWidth="1"/>
    <col min="9" max="9" width="12.5546875" bestFit="1" customWidth="1"/>
  </cols>
  <sheetData>
    <row r="1" spans="1:6">
      <c r="A1" s="13" t="s">
        <v>97</v>
      </c>
      <c r="B1" s="12" t="str">
        <f>Info!C2</f>
        <v>სს ტერაბანკი</v>
      </c>
    </row>
    <row r="2" spans="1:6" s="13" customFormat="1" ht="15.75" customHeight="1">
      <c r="A2" s="13" t="s">
        <v>98</v>
      </c>
      <c r="B2" s="243">
        <f>'1. key ratios'!B2</f>
        <v>45930</v>
      </c>
      <c r="C2"/>
      <c r="D2"/>
      <c r="E2"/>
      <c r="F2"/>
    </row>
    <row r="3" spans="1:6" s="13" customFormat="1" ht="15.75" customHeight="1">
      <c r="C3"/>
      <c r="D3"/>
      <c r="E3"/>
      <c r="F3"/>
    </row>
    <row r="4" spans="1:6" s="13" customFormat="1" ht="28.2" thickBot="1">
      <c r="A4" s="13" t="s">
        <v>245</v>
      </c>
      <c r="B4" s="105" t="s">
        <v>160</v>
      </c>
      <c r="C4" s="99" t="s">
        <v>76</v>
      </c>
      <c r="D4"/>
      <c r="E4"/>
      <c r="F4"/>
    </row>
    <row r="5" spans="1:6" ht="15" thickBot="1">
      <c r="A5" s="100">
        <v>1</v>
      </c>
      <c r="B5" s="101" t="s">
        <v>700</v>
      </c>
      <c r="C5" s="492">
        <v>2168022248.8449693</v>
      </c>
    </row>
    <row r="6" spans="1:6" ht="15" thickBot="1">
      <c r="A6" s="57">
        <v>2.1</v>
      </c>
      <c r="B6" s="107" t="s">
        <v>834</v>
      </c>
      <c r="C6" s="493">
        <v>116962913.52539428</v>
      </c>
    </row>
    <row r="7" spans="1:6" s="2" customFormat="1" ht="28.2" outlineLevel="1" thickBot="1">
      <c r="A7" s="106">
        <v>2.2000000000000002</v>
      </c>
      <c r="B7" s="102" t="s">
        <v>835</v>
      </c>
      <c r="C7" s="493">
        <v>0</v>
      </c>
    </row>
    <row r="8" spans="1:6" s="2" customFormat="1" ht="28.2" thickBot="1">
      <c r="A8" s="106">
        <v>3</v>
      </c>
      <c r="B8" s="103" t="s">
        <v>701</v>
      </c>
      <c r="C8" s="492">
        <v>2284985162.3703637</v>
      </c>
    </row>
    <row r="9" spans="1:6" ht="15" thickBot="1">
      <c r="A9" s="57">
        <v>4</v>
      </c>
      <c r="B9" s="110" t="s">
        <v>158</v>
      </c>
      <c r="C9" s="493">
        <v>0</v>
      </c>
    </row>
    <row r="10" spans="1:6" s="2" customFormat="1" ht="28.2" outlineLevel="1" thickBot="1">
      <c r="A10" s="106">
        <v>5.0999999999999996</v>
      </c>
      <c r="B10" s="102" t="s">
        <v>164</v>
      </c>
      <c r="C10" s="493">
        <v>-59705267.691928238</v>
      </c>
    </row>
    <row r="11" spans="1:6" s="2" customFormat="1" ht="28.2" outlineLevel="1" thickBot="1">
      <c r="A11" s="106">
        <v>5.2</v>
      </c>
      <c r="B11" s="102" t="s">
        <v>165</v>
      </c>
      <c r="C11" s="493">
        <v>0</v>
      </c>
    </row>
    <row r="12" spans="1:6" s="2" customFormat="1" ht="15" thickBot="1">
      <c r="A12" s="106">
        <v>6</v>
      </c>
      <c r="B12" s="108" t="s">
        <v>415</v>
      </c>
      <c r="C12" s="493">
        <v>0</v>
      </c>
    </row>
    <row r="13" spans="1:6" s="2" customFormat="1" ht="15" thickBot="1">
      <c r="A13" s="109">
        <v>7</v>
      </c>
      <c r="B13" s="104" t="s">
        <v>159</v>
      </c>
      <c r="C13" s="492">
        <v>2225279894.6784353</v>
      </c>
    </row>
    <row r="15" spans="1:6">
      <c r="B15" s="17"/>
    </row>
    <row r="17" spans="2:9" s="1" customFormat="1">
      <c r="B17" s="29"/>
      <c r="C17"/>
      <c r="D17"/>
      <c r="E17"/>
      <c r="F17"/>
      <c r="G17"/>
      <c r="H17"/>
      <c r="I17"/>
    </row>
    <row r="18" spans="2:9" s="1" customFormat="1">
      <c r="B18" s="26"/>
      <c r="C18"/>
      <c r="D18"/>
      <c r="E18"/>
      <c r="F18"/>
      <c r="G18"/>
      <c r="H18"/>
      <c r="I18"/>
    </row>
    <row r="19" spans="2:9" s="1" customFormat="1">
      <c r="B19" s="26"/>
      <c r="C19"/>
      <c r="D19"/>
      <c r="E19"/>
      <c r="F19"/>
      <c r="G19"/>
      <c r="H19"/>
      <c r="I19"/>
    </row>
    <row r="20" spans="2:9" s="1" customFormat="1">
      <c r="B20" s="28"/>
      <c r="C20"/>
      <c r="D20"/>
      <c r="E20"/>
      <c r="F20"/>
      <c r="G20"/>
      <c r="H20"/>
      <c r="I20"/>
    </row>
    <row r="21" spans="2:9" s="1" customFormat="1">
      <c r="B21" s="27"/>
      <c r="C21"/>
      <c r="D21"/>
      <c r="E21"/>
      <c r="F21"/>
      <c r="G21"/>
      <c r="H21"/>
      <c r="I21"/>
    </row>
    <row r="22" spans="2:9" s="1" customFormat="1">
      <c r="B22" s="28"/>
      <c r="C22"/>
      <c r="D22"/>
      <c r="E22"/>
      <c r="F22"/>
      <c r="G22"/>
      <c r="H22"/>
      <c r="I22"/>
    </row>
    <row r="23" spans="2:9" s="1" customFormat="1">
      <c r="B23" s="27"/>
      <c r="C23"/>
      <c r="D23"/>
      <c r="E23"/>
      <c r="F23"/>
      <c r="G23"/>
      <c r="H23"/>
      <c r="I23"/>
    </row>
    <row r="24" spans="2:9" s="1" customFormat="1">
      <c r="B24" s="27"/>
      <c r="C24"/>
      <c r="D24"/>
      <c r="E24"/>
      <c r="F24"/>
      <c r="G24"/>
      <c r="H24"/>
      <c r="I24"/>
    </row>
    <row r="25" spans="2:9" s="1" customFormat="1">
      <c r="B25" s="27"/>
      <c r="C25"/>
      <c r="D25"/>
      <c r="E25"/>
      <c r="F25"/>
      <c r="G25"/>
      <c r="H25"/>
      <c r="I25"/>
    </row>
    <row r="26" spans="2:9" s="1" customFormat="1">
      <c r="B26" s="27"/>
      <c r="C26"/>
      <c r="D26"/>
      <c r="E26"/>
      <c r="F26"/>
      <c r="G26"/>
      <c r="H26"/>
      <c r="I26"/>
    </row>
    <row r="27" spans="2:9" s="1" customFormat="1">
      <c r="B27" s="27"/>
      <c r="C27"/>
      <c r="D27"/>
      <c r="E27"/>
      <c r="F27"/>
      <c r="G27"/>
      <c r="H27"/>
      <c r="I27"/>
    </row>
    <row r="28" spans="2:9" s="1" customFormat="1">
      <c r="B28" s="28"/>
      <c r="C28"/>
      <c r="D28"/>
      <c r="E28"/>
      <c r="F28"/>
      <c r="G28"/>
      <c r="H28"/>
      <c r="I28"/>
    </row>
    <row r="29" spans="2:9" s="1" customFormat="1">
      <c r="B29" s="28"/>
      <c r="C29"/>
      <c r="D29"/>
      <c r="E29"/>
      <c r="F29"/>
      <c r="G29"/>
      <c r="H29"/>
      <c r="I29"/>
    </row>
    <row r="30" spans="2:9" s="1" customFormat="1">
      <c r="B30" s="28"/>
      <c r="C30"/>
      <c r="D30"/>
      <c r="E30"/>
      <c r="F30"/>
      <c r="G30"/>
      <c r="H30"/>
      <c r="I30"/>
    </row>
    <row r="31" spans="2:9" s="1" customFormat="1">
      <c r="B31" s="28"/>
      <c r="C31"/>
      <c r="D31"/>
      <c r="E31"/>
      <c r="F31"/>
      <c r="G31"/>
      <c r="H31"/>
      <c r="I31"/>
    </row>
    <row r="32" spans="2:9" s="1" customFormat="1">
      <c r="B32" s="28"/>
      <c r="C32"/>
      <c r="D32"/>
      <c r="E32"/>
      <c r="F32"/>
      <c r="G32"/>
      <c r="H32"/>
      <c r="I32"/>
    </row>
    <row r="33" spans="2:9" s="1" customFormat="1">
      <c r="B33" s="28"/>
      <c r="C33"/>
      <c r="D33"/>
      <c r="E33"/>
      <c r="F33"/>
      <c r="G33"/>
      <c r="H33"/>
      <c r="I33"/>
    </row>
  </sheetData>
  <pageMargins left="0.7" right="0.7" top="0.75" bottom="0.75" header="0.3" footer="0.3"/>
  <pageSetup paperSize="9" orientation="portrait" horizontalDpi="4294967295" verticalDpi="4294967295"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WrappedLabelHistory xmlns:xsd="http://www.w3.org/2001/XMLSchema" xmlns:xsi="http://www.w3.org/2001/XMLSchema-instance" xmlns="http://www.boldonjames.com/2016/02/Classifier/internal/wrappedLabelHistory">
  <Value>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I1YWIwMjdlMy05N2Y1LTRmMmItYjI0Mi0xODlmODRmMWJmZmUiIG9yaWdpbj0idXNlclNlbGVjdGVkIiAvPjxVc2VyTmFtZT5TRUJcaW5pbmlkemU8L1VzZXJOYW1lPjxEYXRlVGltZT45LzIzLzIwMjEgODowODo0MiBBTTwvRGF0ZVRpbWU+PExhYmVsU3RyaW5nPlRoaXMgaXRlbSBoYXMgbm8gY2xhc3NpZmljYXRpb248L0xhYmVsU3RyaW5nPjwvaXRlbT48L2xhYmVsSGlzdG9yeT4=</Value>
</WrappedLabelHistory>
</file>

<file path=customXml/item2.xml><?xml version="1.0" encoding="utf-8"?>
<sisl xmlns:xsd="http://www.w3.org/2001/XMLSchema" xmlns:xsi="http://www.w3.org/2001/XMLSchema-instance" xmlns="http://www.boldonjames.com/2008/01/sie/internal/label" sislVersion="0" policy="5ab027e3-97f5-4f2b-b242-189f84f1bffe" origin="userSelected"/>
</file>

<file path=customXml/itemProps1.xml><?xml version="1.0" encoding="utf-8"?>
<ds:datastoreItem xmlns:ds="http://schemas.openxmlformats.org/officeDocument/2006/customXml" ds:itemID="{2EE1CBA6-49D4-49A8-94B1-0F75ACD815F6}">
  <ds:schemaRefs>
    <ds:schemaRef ds:uri="http://www.w3.org/2001/XMLSchema"/>
    <ds:schemaRef ds:uri="http://www.boldonjames.com/2016/02/Classifier/internal/wrappedLabelHistory"/>
  </ds:schemaRefs>
</ds:datastoreItem>
</file>

<file path=customXml/itemProps2.xml><?xml version="1.0" encoding="utf-8"?>
<ds:datastoreItem xmlns:ds="http://schemas.openxmlformats.org/officeDocument/2006/customXml" ds:itemID="{419A14A9-7483-4D4D-A05E-6C685D988F61}">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33</vt:i4>
      </vt:variant>
    </vt:vector>
  </HeadingPairs>
  <TitlesOfParts>
    <vt:vector size="33" baseType="lpstr">
      <vt:lpstr>Info</vt:lpstr>
      <vt:lpstr>1. key ratios</vt:lpstr>
      <vt:lpstr>2. SOFP</vt:lpstr>
      <vt:lpstr>3. SOPL</vt:lpstr>
      <vt:lpstr>4. Off-balance</vt:lpstr>
      <vt:lpstr>5. RWA</vt:lpstr>
      <vt:lpstr>6. Administrators-shareholders</vt:lpstr>
      <vt:lpstr>7. LI1</vt:lpstr>
      <vt:lpstr>8. LI2</vt:lpstr>
      <vt:lpstr>9. Capital</vt:lpstr>
      <vt:lpstr>9.1. Capital Requirements</vt:lpstr>
      <vt:lpstr>9.2. MREL1</vt:lpstr>
      <vt:lpstr>9.3. MREL2</vt:lpstr>
      <vt:lpstr>10. CC2</vt:lpstr>
      <vt:lpstr>11. CRWA</vt:lpstr>
      <vt:lpstr>12. CRM</vt:lpstr>
      <vt:lpstr>13. CRME</vt:lpstr>
      <vt:lpstr>14. LCR</vt:lpstr>
      <vt:lpstr>15. CCR</vt:lpstr>
      <vt:lpstr>15.1. LR</vt:lpstr>
      <vt:lpstr>15.2. CVA</vt:lpstr>
      <vt:lpstr>16. NSFR</vt:lpstr>
      <vt:lpstr> 17. Residual Maturity</vt:lpstr>
      <vt:lpstr>18. Assets by Exposure classes</vt:lpstr>
      <vt:lpstr>19. Assets by Risk Sectors</vt:lpstr>
      <vt:lpstr>20. Reserves</vt:lpstr>
      <vt:lpstr>21. NPL</vt:lpstr>
      <vt:lpstr>22. Quality</vt:lpstr>
      <vt:lpstr>23. LTV</vt:lpstr>
      <vt:lpstr>24. Risk Sector</vt:lpstr>
      <vt:lpstr>25. Collateral</vt:lpstr>
      <vt:lpstr>26. Retail Products</vt:lpstr>
      <vt:lpstr>Instruction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Aleksandre Khakhanashvili</dc:creator>
  <cp:lastModifiedBy>Aleksandre Khakhanashvili</cp:lastModifiedBy>
  <dcterms:created xsi:type="dcterms:W3CDTF">2006-09-16T00:00:00Z</dcterms:created>
  <dcterms:modified xsi:type="dcterms:W3CDTF">2025-10-28T09:44:08Z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8a8606a7-6dc7-4b13-b479-a5c6e07a95a8</vt:lpwstr>
  </property>
  <property fmtid="{D5CDD505-2E9C-101B-9397-08002B2CF9AE}" pid="3" name="bjDocumentSecurityLabel">
    <vt:lpwstr>This item has no classification</vt:lpwstr>
  </property>
  <property fmtid="{D5CDD505-2E9C-101B-9397-08002B2CF9AE}" pid="4" name="bjSaver">
    <vt:lpwstr>5+0wtLC/6WbZ2az4THcad04x9F2FCs2I</vt:lpwstr>
  </property>
  <property fmtid="{D5CDD505-2E9C-101B-9397-08002B2CF9AE}" pid="5" name="bjClsUserRVM">
    <vt:lpwstr>[]</vt:lpwstr>
  </property>
  <property fmtid="{D5CDD505-2E9C-101B-9397-08002B2CF9AE}" pid="6" name="bjLabelHistoryID">
    <vt:lpwstr>{2EE1CBA6-49D4-49A8-94B1-0F75ACD815F6}</vt:lpwstr>
  </property>
</Properties>
</file>